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d.docs.live.net/e0031973b7637baf/UCSD/BIO/BIMM 143/lab/class08/"/>
    </mc:Choice>
  </mc:AlternateContent>
  <xr:revisionPtr revIDLastSave="17" documentId="11_CB944F7050D8161402F20DB4C45190E26EF0270D" xr6:coauthVersionLast="47" xr6:coauthVersionMax="47" xr10:uidLastSave="{2484F63B-50F8-4126-8CBB-5AAC46C36EDB}"/>
  <bookViews>
    <workbookView xWindow="-98" yWindow="-98" windowWidth="20715" windowHeight="13155" xr2:uid="{00000000-000D-0000-FFFF-FFFF00000000}"/>
  </bookViews>
  <sheets>
    <sheet name="Sheet1" sheetId="1" r:id="rId1"/>
  </sheets>
  <definedNames>
    <definedName name="_xlchart.v1.0" hidden="1">Sheet1!$B$3:$B$49</definedName>
  </definedNames>
  <calcPr calcId="181029" iterateCount="1"/>
</workbook>
</file>

<file path=xl/calcChain.xml><?xml version="1.0" encoding="utf-8"?>
<calcChain xmlns="http://schemas.openxmlformats.org/spreadsheetml/2006/main">
  <c r="F46" i="1" l="1"/>
  <c r="G46" i="1" s="1"/>
  <c r="G22" i="1"/>
  <c r="G14" i="1"/>
</calcChain>
</file>

<file path=xl/sharedStrings.xml><?xml version="1.0" encoding="utf-8"?>
<sst xmlns="http://schemas.openxmlformats.org/spreadsheetml/2006/main" count="112" uniqueCount="111">
  <si>
    <t>Experiment</t>
  </si>
  <si>
    <t>Controls for pML104 digestion</t>
  </si>
  <si>
    <t xml:space="preserve"> Transformation Controls</t>
  </si>
  <si>
    <t>Groups#</t>
  </si>
  <si>
    <t>Cut pML104 + gRNA ligation (# of colonies on plate)</t>
  </si>
  <si>
    <r>
      <rPr>
        <b/>
        <sz val="10"/>
        <color theme="1"/>
        <rFont val="Arial"/>
        <family val="2"/>
      </rPr>
      <t>Cut pML104 +ligase</t>
    </r>
    <r>
      <rPr>
        <sz val="10"/>
        <color theme="1"/>
        <rFont val="Arial"/>
        <family val="2"/>
      </rPr>
      <t xml:space="preserve"> (# of colonies on plate)</t>
    </r>
  </si>
  <si>
    <r>
      <rPr>
        <b/>
        <sz val="10"/>
        <color theme="1"/>
        <rFont val="Arial"/>
        <family val="2"/>
      </rPr>
      <t xml:space="preserve">Cut pML104 'no ligase' </t>
    </r>
    <r>
      <rPr>
        <sz val="10"/>
        <color theme="1"/>
        <rFont val="Arial"/>
        <family val="2"/>
      </rPr>
      <t>(# of colonies on plate)</t>
    </r>
  </si>
  <si>
    <t>Uncut pML104 (# of colonies on plate)</t>
  </si>
  <si>
    <t>Uncut pML104 (ng on plate)</t>
  </si>
  <si>
    <t xml:space="preserve">Transformation Efficiency (colonies/ug of plasmid DNA) Need to factor in the fraction of transformed cells loaded onto the plate. In this case it should be about 1/2 of transformed cells onto the plate (50ul). </t>
  </si>
  <si>
    <t>No DNA (# of colonies)</t>
  </si>
  <si>
    <t>Comment here with regard to any hints that help other groups interpret your data.</t>
  </si>
  <si>
    <t>C01 - 2</t>
  </si>
  <si>
    <t>7.81x10^2</t>
  </si>
  <si>
    <t>We believe that our plasmid did not cut, due to the high number of colonies in the uncut plasmid sample and few number of colonies in the cut plasmid/gRNA/+lig sample.</t>
  </si>
  <si>
    <t>C01-1</t>
  </si>
  <si>
    <t>We believe our plasmid did not properly digest</t>
  </si>
  <si>
    <t>C01-4</t>
  </si>
  <si>
    <t>We think something went wrong with control #2. We put plasmid+ligase+no gRNA in this sample. We had way more colonies than expected. The other plates look good. Its also possible that some colonies were killed during the plating if the wand was too hot (but not hot enough to wipe the whole plate).</t>
  </si>
  <si>
    <t>C01-7</t>
  </si>
  <si>
    <t>2.4*10^3</t>
  </si>
  <si>
    <t xml:space="preserve">It's possible that the spreader was too hot during the plating process, killing the E. coli in the process. </t>
  </si>
  <si>
    <t>C01-9</t>
  </si>
  <si>
    <t>7.6*10^4</t>
  </si>
  <si>
    <t>We think there are lots of single-digested plasmid as the number of colonies on ctrl#2 plate is higher than the ligation plate. There are a low number of uncut plasmid.</t>
  </si>
  <si>
    <t>C02-16</t>
  </si>
  <si>
    <t>8.5e10^4</t>
  </si>
  <si>
    <t xml:space="preserve">We think our spreader was too hot for the ligation of pML-gRNA and so that's why we didn't get a lot for our experimental. </t>
  </si>
  <si>
    <t>C02-18</t>
  </si>
  <si>
    <t>1e10^4</t>
  </si>
  <si>
    <t xml:space="preserve">We think our plasmid has too much single cuts with stuffers in it. </t>
  </si>
  <si>
    <t>C02-20</t>
  </si>
  <si>
    <t>Uh oh!! We burned our spreader on the bunsen burner for too long, so the spreader was most likely too hot and killed off most of our bacteria. Also, we did not dilute our uncut plasmid sample to 1.5 ng/uL.</t>
  </si>
  <si>
    <t>C01-12</t>
  </si>
  <si>
    <t>2.6e10^4</t>
  </si>
  <si>
    <t xml:space="preserve">The gel we ran did not show a clear result of whether the plasmid was completely cut, so the low number of colonies is expected </t>
  </si>
  <si>
    <t>C02-19</t>
  </si>
  <si>
    <t>1.1e10^3</t>
  </si>
  <si>
    <t xml:space="preserve">We predict that we did not get rid of all of our stuffer and/or the BclI cut did not work. There were lots of colonies in our control #2, meaning that something other than gRNA was getting into our plasmids or they were religating back to themselves. </t>
  </si>
  <si>
    <t>C02-15</t>
  </si>
  <si>
    <t>There are two possible errors that might of have led to a positive control with 0 colonies: a mislabeling issue or burning of the spreader that killed off all of the bacteria.</t>
  </si>
  <si>
    <t>C01-3</t>
  </si>
  <si>
    <t xml:space="preserve">We still had a lot of nicked plasmid in our gel, so the ligase probably fixed our nicked plasmid so we got a lot for Control #1. We had a really high uncut concnentration so we had to dilute a lot so we think we duilited to much so basically nothing showed in our postive control. Also we may hace burned some of our colonies by keeping our spreader too hot. </t>
  </si>
  <si>
    <t>C02 - 17</t>
  </si>
  <si>
    <t>2.13x10^3</t>
  </si>
  <si>
    <t>There is likely a very small amount of uncut plasmid due to there being only 1 colony on the 'no ligase' plate, however there does seem to be a large quantity of single cut plasmid present among the plates</t>
  </si>
  <si>
    <t>C02-21</t>
  </si>
  <si>
    <t>1.65e10^4</t>
  </si>
  <si>
    <t>We believe our plasmid may have not been fully double digested and is mostly single cut, which can be explained by the potential killing of Bcl1 restriction enzyme site due to long hours of incubation.</t>
  </si>
  <si>
    <t>C02-22</t>
  </si>
  <si>
    <t>2.51e10^4</t>
  </si>
  <si>
    <t>We believe that most of our plasmid was only single cut instead of properly double digested.</t>
  </si>
  <si>
    <t>C01-6</t>
  </si>
  <si>
    <t>Burning of spreader may have resulted in death of most of the bacteria, or effected the transformation efficiency significantly. Another potential reason is that the DH5a that we received were in very poor condition; this may have added to our poor transformation efficiency.</t>
  </si>
  <si>
    <t>C01-11</t>
  </si>
  <si>
    <t xml:space="preserve">We believe our colony count is generally low because we only added 20 out of 95 ul of DNA. </t>
  </si>
  <si>
    <t>C02-24</t>
  </si>
  <si>
    <t>3.74e^3</t>
  </si>
  <si>
    <t>C01-08</t>
  </si>
  <si>
    <t>6.3e^4</t>
  </si>
  <si>
    <t>We believe that a significant amount of plasmid was not fully digested and was only cut once</t>
  </si>
  <si>
    <t>C02-14</t>
  </si>
  <si>
    <t>Concentration of plasmid was low in the first place; C1 has a lower amount and C2 has a higher amount than the positive control because our spreader was too hot.</t>
  </si>
  <si>
    <t>Given that our plasmid was partially cut, our control 2 likely has a mix of bacteria with a cut and uncut plasmid</t>
  </si>
  <si>
    <t>C02-13</t>
  </si>
  <si>
    <t>7.7e^6</t>
  </si>
  <si>
    <t xml:space="preserve">Given we didnt have any colonies in our ligation, we argue that while spreading, the cells were heat killed. From C1, there was evidence that all plasmid was double digested yet C2 suggetss there could have been single cut which allowed the plasmid to ligate which explains the appearance of colnies on the plate. </t>
  </si>
  <si>
    <t>C02-23</t>
  </si>
  <si>
    <t xml:space="preserve">The colonies grown in our +ligase control indicates that there were single-cut plasmids in our sample. The lack of colonies in our uncut sample and low colony quantities overall could be caused by spreader burning. </t>
  </si>
  <si>
    <t>C01-10</t>
  </si>
  <si>
    <t>Our colony count is low because for the positie control, we pipetted 20 instead of 95.</t>
  </si>
  <si>
    <t xml:space="preserve">C04 Group 21 </t>
  </si>
  <si>
    <t xml:space="preserve">Transformation efficiency extremely low. Also have more C2 than DD, so our single DD colony could possibly be a single-cut rather than a double cut. </t>
  </si>
  <si>
    <t>C03 Group 7</t>
  </si>
  <si>
    <t>6.3x10^2</t>
  </si>
  <si>
    <t>Our colony count is low for the experimental ligation of digested pmL104 compared to the cut pML104 with ligase. We think this is because the heat from the spreading tool killed some of the plasmid/competent cells on the agar</t>
  </si>
  <si>
    <t>C04  Group 20</t>
  </si>
  <si>
    <t>Our colony count for our experiment ligation was 1 which is smaller than that of our uncut pML 104 positive control. We found 0 in both control 1 and 2. we believe the reason behind our low experimental ligation to be caused by incompetent cells.</t>
  </si>
  <si>
    <t>C03 Group 8</t>
  </si>
  <si>
    <t>C04-19</t>
  </si>
  <si>
    <t>Control 2 showed a bit of single digested DNA, but our double digest had over double the amount of colonies.</t>
  </si>
  <si>
    <t>C03 Group 10</t>
  </si>
  <si>
    <t xml:space="preserve">Control 1 showcases that uncut DNA is present. There were no colonies in control two signifying that it mightve been due to heat shock </t>
  </si>
  <si>
    <t>C03 Group 1</t>
  </si>
  <si>
    <t>Control 2 and the negative control both did not have any colonies. It makes sense the negative control has no colonies but control 2 might not have any colonies because there might have been no full plasmids present and the lack of ligase would not bring together the cut plasmids to make colonies</t>
  </si>
  <si>
    <t>C03 Group 12</t>
  </si>
  <si>
    <t xml:space="preserve">This makes sense, given that we have a nearly 1 to 1 uncut DNA to colony ratio on TC1, but also we expect a low to no colony amount on C2 and TC2 due to the control variables enacted. </t>
  </si>
  <si>
    <t>C03 Group 2</t>
  </si>
  <si>
    <t>there is potentially a high number of single cut plasmid vs double digested</t>
  </si>
  <si>
    <t>C03 Group 5</t>
  </si>
  <si>
    <t xml:space="preserve">there is a higher number of uncut plasmid colonies versus ligation colonies because the plasmid did not cut or did not fully cut </t>
  </si>
  <si>
    <t xml:space="preserve">CO4 Group 13 </t>
  </si>
  <si>
    <t>C04 Group 16</t>
  </si>
  <si>
    <t>C03 Group 4</t>
  </si>
  <si>
    <t>We have high conolies number for control 1(to test single cut), which means there might be high proportion of single cut plasmid in our sample</t>
  </si>
  <si>
    <t>C03 Group 9</t>
  </si>
  <si>
    <t>We cooked ligation control #2 and used all 95 uL for transformation #1 (uncut plasmid / positive control)</t>
  </si>
  <si>
    <t>C04 Group 22</t>
  </si>
  <si>
    <t xml:space="preserve">Our concentration of digested DNA was low, so we used around three times the amount of vector DNA per Dr. Day's recommendation. </t>
  </si>
  <si>
    <t>C03 Group 11</t>
  </si>
  <si>
    <t>C03 Group 6</t>
  </si>
  <si>
    <t xml:space="preserve">We had a low colony # for the ligation gRNA plate, not sure when the error occurred since we did get cells for the uncut plate; it is possible that the plate did not sit long enough to generate the resistant protein to the ampicillin, leading to the cells to die. </t>
  </si>
  <si>
    <t>C04 Group 23</t>
  </si>
  <si>
    <t xml:space="preserve">From the control 1 (no ligase) we saw no colonies and in control 2 (no insert) we say 40 colonies. This means that all the colonies in control 2 hold single cut plasmids. In the experimental plate, we saw a presence of 55 colonies, only 15 of which do we expect to be double digested. </t>
  </si>
  <si>
    <t>C04 Group 24</t>
  </si>
  <si>
    <t>C04 Group 15</t>
  </si>
  <si>
    <t>We had a very low number of colonies in the positive control condition of uncut pML104. The transformation efficiency was also very low. We had no colonies on the other plates. There was likely an error in spreading the colonies, such as not letting the spreader cool enough before spreading. This could have killed the E. coli cells.</t>
  </si>
  <si>
    <t>C03 Group 14</t>
  </si>
  <si>
    <t>We had very low number of colonies for all plates using our double digest plasmid. Our plasmid content was likely too low to result in a significant colony growth.</t>
  </si>
  <si>
    <t xml:space="preserve">C04 Group 18 </t>
  </si>
  <si>
    <t xml:space="preserve">We had a low number of double digest colonies, indicating that they were single cut, so the plasmids only ligated with themselves, not the insert.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</si>
</sst>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0"/>
      <color rgb="FF000000"/>
      <name val="Arial"/>
      <scheme val="minor"/>
    </font>
    <font>
      <b/>
      <sz val="10"/>
      <color theme="1"/>
      <name val="Arial"/>
      <family val="2"/>
      <scheme val="minor"/>
    </font>
    <font>
      <b/>
      <sz val="10"/>
      <color rgb="FF000000"/>
      <name val="Arial"/>
      <family val="2"/>
      <scheme val="minor"/>
    </font>
    <font>
      <sz val="10"/>
      <color theme="1"/>
      <name val="Arial"/>
      <family val="2"/>
      <scheme val="minor"/>
    </font>
    <font>
      <sz val="10"/>
      <color rgb="FF000000"/>
      <name val="Arial"/>
      <family val="2"/>
      <scheme val="minor"/>
    </font>
    <font>
      <sz val="10"/>
      <color theme="1"/>
      <name val="Arial"/>
      <family val="2"/>
    </font>
    <font>
      <sz val="10"/>
      <color rgb="FF000000"/>
      <name val="Arial"/>
      <family val="2"/>
    </font>
    <font>
      <b/>
      <sz val="10"/>
      <color theme="1"/>
      <name val="Arial"/>
      <family val="2"/>
    </font>
  </fonts>
  <fills count="7">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s>
  <borders count="1">
    <border>
      <left/>
      <right/>
      <top/>
      <bottom/>
      <diagonal/>
    </border>
  </borders>
  <cellStyleXfs count="1">
    <xf numFmtId="0" fontId="0" fillId="0" borderId="0"/>
  </cellStyleXfs>
  <cellXfs count="26">
    <xf numFmtId="0" fontId="0" fillId="0" borderId="0" xfId="0"/>
    <xf numFmtId="0" fontId="1" fillId="2" borderId="0" xfId="0" applyFont="1" applyFill="1" applyAlignment="1">
      <alignment wrapText="1"/>
    </xf>
    <xf numFmtId="0" fontId="1" fillId="3" borderId="0" xfId="0" applyFont="1" applyFill="1" applyAlignment="1">
      <alignment horizontal="center" wrapText="1"/>
    </xf>
    <xf numFmtId="0" fontId="1" fillId="0" borderId="0" xfId="0" applyFont="1"/>
    <xf numFmtId="0" fontId="3" fillId="2" borderId="0" xfId="0" applyFont="1" applyFill="1" applyAlignment="1">
      <alignment wrapText="1"/>
    </xf>
    <xf numFmtId="0" fontId="3" fillId="3" borderId="0" xfId="0" applyFont="1" applyFill="1" applyAlignment="1">
      <alignment wrapText="1"/>
    </xf>
    <xf numFmtId="0" fontId="3" fillId="4" borderId="0" xfId="0" applyFont="1" applyFill="1" applyAlignment="1">
      <alignment wrapText="1"/>
    </xf>
    <xf numFmtId="0" fontId="4" fillId="5" borderId="0" xfId="0" applyFont="1" applyFill="1" applyAlignment="1">
      <alignment wrapText="1"/>
    </xf>
    <xf numFmtId="0" fontId="3" fillId="6" borderId="0" xfId="0" applyFont="1" applyFill="1" applyAlignment="1">
      <alignment wrapText="1"/>
    </xf>
    <xf numFmtId="0" fontId="3" fillId="0" borderId="0" xfId="0" applyFont="1"/>
    <xf numFmtId="0" fontId="3" fillId="0" borderId="0" xfId="0" applyFont="1" applyAlignment="1">
      <alignment horizontal="right"/>
    </xf>
    <xf numFmtId="4" fontId="3" fillId="0" borderId="0" xfId="0" applyNumberFormat="1" applyFont="1" applyAlignment="1">
      <alignment horizontal="right"/>
    </xf>
    <xf numFmtId="11" fontId="3" fillId="0" borderId="0" xfId="0" applyNumberFormat="1" applyFont="1" applyAlignment="1">
      <alignment horizontal="right"/>
    </xf>
    <xf numFmtId="3"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horizontal="right"/>
    </xf>
    <xf numFmtId="11" fontId="6" fillId="0" borderId="0" xfId="0" applyNumberFormat="1" applyFont="1"/>
    <xf numFmtId="0" fontId="5" fillId="0" borderId="0" xfId="0" applyFont="1" applyAlignment="1">
      <alignment horizontal="left"/>
    </xf>
    <xf numFmtId="11" fontId="3" fillId="0" borderId="0" xfId="0" applyNumberFormat="1" applyFont="1"/>
    <xf numFmtId="164" fontId="3" fillId="0" borderId="0" xfId="0" applyNumberFormat="1" applyFont="1"/>
    <xf numFmtId="1" fontId="3" fillId="0" borderId="0" xfId="0" applyNumberFormat="1" applyFont="1"/>
    <xf numFmtId="0" fontId="3" fillId="0" borderId="0" xfId="0" applyFont="1" applyAlignment="1">
      <alignment horizontal="center" wrapText="1"/>
    </xf>
    <xf numFmtId="0" fontId="1" fillId="0" borderId="0" xfId="0" applyFont="1" applyAlignment="1">
      <alignment horizontal="center" wrapText="1"/>
    </xf>
    <xf numFmtId="0" fontId="1" fillId="4" borderId="0" xfId="0" applyFont="1" applyFill="1" applyAlignment="1">
      <alignment horizontal="center" wrapText="1"/>
    </xf>
    <xf numFmtId="0" fontId="0" fillId="0" borderId="0" xfId="0"/>
    <xf numFmtId="0" fontId="2" fillId="5"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microsoft.com/office/2017/10/relationships/person" Target="persons/person0.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Y58"/>
  <sheetViews>
    <sheetView tabSelected="1" workbookViewId="0">
      <pane ySplit="2" topLeftCell="A11" activePane="bottomLeft" state="frozen"/>
      <selection pane="bottomLeft" activeCell="B35" sqref="B35"/>
    </sheetView>
  </sheetViews>
  <sheetFormatPr defaultColWidth="12.59765625" defaultRowHeight="15.75" customHeight="1" x14ac:dyDescent="0.35"/>
  <cols>
    <col min="1" max="1" width="12.3984375" customWidth="1"/>
    <col min="2" max="2" width="16.265625" customWidth="1"/>
    <col min="6" max="6" width="14.86328125" customWidth="1"/>
    <col min="7" max="7" width="24.59765625" customWidth="1"/>
    <col min="8" max="8" width="13.46484375" customWidth="1"/>
    <col min="9" max="9" width="197.265625" customWidth="1"/>
  </cols>
  <sheetData>
    <row r="1" spans="1:25" ht="26.25" customHeight="1" x14ac:dyDescent="0.4">
      <c r="A1" s="1"/>
      <c r="B1" s="2" t="s">
        <v>0</v>
      </c>
      <c r="C1" s="23" t="s">
        <v>1</v>
      </c>
      <c r="D1" s="24"/>
      <c r="E1" s="25" t="s">
        <v>2</v>
      </c>
      <c r="F1" s="24"/>
      <c r="G1" s="24"/>
      <c r="H1" s="24"/>
      <c r="I1" s="3"/>
      <c r="J1" s="3"/>
      <c r="K1" s="3"/>
      <c r="L1" s="3"/>
      <c r="M1" s="3"/>
      <c r="N1" s="3"/>
      <c r="O1" s="3"/>
      <c r="P1" s="3"/>
      <c r="Q1" s="3"/>
      <c r="R1" s="3"/>
      <c r="S1" s="3"/>
      <c r="T1" s="3"/>
      <c r="U1" s="3"/>
      <c r="V1" s="3"/>
      <c r="W1" s="3"/>
      <c r="X1" s="3"/>
      <c r="Y1" s="3"/>
    </row>
    <row r="2" spans="1:25" ht="52.5" customHeight="1" x14ac:dyDescent="0.35">
      <c r="A2" s="4" t="s">
        <v>3</v>
      </c>
      <c r="B2" s="5" t="s">
        <v>4</v>
      </c>
      <c r="C2" s="6" t="s">
        <v>5</v>
      </c>
      <c r="D2" s="6" t="s">
        <v>6</v>
      </c>
      <c r="E2" s="7" t="s">
        <v>7</v>
      </c>
      <c r="F2" s="7" t="s">
        <v>8</v>
      </c>
      <c r="G2" s="7" t="s">
        <v>9</v>
      </c>
      <c r="H2" s="8" t="s">
        <v>10</v>
      </c>
      <c r="I2" s="9" t="s">
        <v>11</v>
      </c>
    </row>
    <row r="3" spans="1:25" ht="12.75" x14ac:dyDescent="0.35">
      <c r="A3" s="10" t="s">
        <v>12</v>
      </c>
      <c r="B3" s="10">
        <v>6</v>
      </c>
      <c r="C3" s="10">
        <v>2</v>
      </c>
      <c r="D3" s="10">
        <v>0</v>
      </c>
      <c r="E3" s="10">
        <v>125</v>
      </c>
      <c r="F3" s="10">
        <v>160</v>
      </c>
      <c r="G3" s="11" t="s">
        <v>13</v>
      </c>
      <c r="H3" s="10">
        <v>0</v>
      </c>
      <c r="I3" s="9" t="s">
        <v>14</v>
      </c>
    </row>
    <row r="4" spans="1:25" ht="12.75" x14ac:dyDescent="0.35">
      <c r="A4" s="10" t="s">
        <v>15</v>
      </c>
      <c r="B4" s="10">
        <v>14</v>
      </c>
      <c r="C4" s="10">
        <v>0</v>
      </c>
      <c r="D4" s="10">
        <v>75</v>
      </c>
      <c r="E4" s="10">
        <v>0</v>
      </c>
      <c r="F4" s="10">
        <v>0</v>
      </c>
      <c r="G4" s="12">
        <v>648</v>
      </c>
      <c r="H4" s="10"/>
      <c r="I4" s="9" t="s">
        <v>16</v>
      </c>
    </row>
    <row r="5" spans="1:25" ht="12.75" x14ac:dyDescent="0.35">
      <c r="A5" s="10" t="s">
        <v>17</v>
      </c>
      <c r="B5" s="10">
        <v>24</v>
      </c>
      <c r="C5" s="10">
        <v>156</v>
      </c>
      <c r="D5" s="10">
        <v>2</v>
      </c>
      <c r="E5" s="13">
        <v>41</v>
      </c>
      <c r="F5" s="10">
        <v>30</v>
      </c>
      <c r="G5" s="12">
        <v>27333</v>
      </c>
      <c r="H5" s="10">
        <v>0</v>
      </c>
      <c r="I5" s="9" t="s">
        <v>18</v>
      </c>
    </row>
    <row r="6" spans="1:25" ht="12.75" x14ac:dyDescent="0.35">
      <c r="A6" s="10" t="s">
        <v>19</v>
      </c>
      <c r="B6" s="10">
        <v>3</v>
      </c>
      <c r="C6" s="10">
        <v>12</v>
      </c>
      <c r="D6" s="10">
        <v>0</v>
      </c>
      <c r="E6" s="10">
        <v>18</v>
      </c>
      <c r="F6" s="10">
        <v>7.5</v>
      </c>
      <c r="G6" s="10" t="s">
        <v>20</v>
      </c>
      <c r="H6" s="10">
        <v>0</v>
      </c>
      <c r="I6" s="9" t="s">
        <v>21</v>
      </c>
    </row>
    <row r="7" spans="1:25" ht="12.75" x14ac:dyDescent="0.35">
      <c r="A7" s="10" t="s">
        <v>22</v>
      </c>
      <c r="B7" s="10">
        <v>85</v>
      </c>
      <c r="C7" s="10">
        <v>95</v>
      </c>
      <c r="D7" s="10">
        <v>1</v>
      </c>
      <c r="E7" s="10">
        <v>120</v>
      </c>
      <c r="F7" s="10">
        <v>1.58</v>
      </c>
      <c r="G7" s="14" t="s">
        <v>23</v>
      </c>
      <c r="H7" s="10">
        <v>0</v>
      </c>
      <c r="I7" s="9" t="s">
        <v>24</v>
      </c>
    </row>
    <row r="8" spans="1:25" ht="12.75" x14ac:dyDescent="0.35">
      <c r="A8" s="10" t="s">
        <v>25</v>
      </c>
      <c r="B8" s="10">
        <v>3</v>
      </c>
      <c r="C8" s="10">
        <v>3</v>
      </c>
      <c r="D8" s="10">
        <v>0</v>
      </c>
      <c r="E8" s="10">
        <v>640</v>
      </c>
      <c r="F8" s="10">
        <v>7.5</v>
      </c>
      <c r="G8" s="13" t="s">
        <v>26</v>
      </c>
      <c r="H8" s="10">
        <v>0</v>
      </c>
      <c r="I8" s="9" t="s">
        <v>27</v>
      </c>
    </row>
    <row r="9" spans="1:25" ht="12.75" x14ac:dyDescent="0.35">
      <c r="A9" s="10" t="s">
        <v>28</v>
      </c>
      <c r="B9" s="10">
        <v>1450</v>
      </c>
      <c r="C9" s="10">
        <v>317</v>
      </c>
      <c r="D9" s="10">
        <v>93</v>
      </c>
      <c r="E9" s="10">
        <v>80</v>
      </c>
      <c r="F9" s="10">
        <v>7.5</v>
      </c>
      <c r="G9" s="11" t="s">
        <v>29</v>
      </c>
      <c r="H9" s="10">
        <v>0</v>
      </c>
      <c r="I9" s="9" t="s">
        <v>30</v>
      </c>
    </row>
    <row r="10" spans="1:25" ht="12.75" x14ac:dyDescent="0.35">
      <c r="A10" s="10" t="s">
        <v>31</v>
      </c>
      <c r="B10" s="10">
        <v>1</v>
      </c>
      <c r="C10" s="10">
        <v>19</v>
      </c>
      <c r="D10" s="10">
        <v>0</v>
      </c>
      <c r="E10" s="10">
        <v>9</v>
      </c>
      <c r="F10" s="10">
        <v>742.5</v>
      </c>
      <c r="G10" s="13">
        <v>12.129</v>
      </c>
      <c r="H10" s="10">
        <v>0</v>
      </c>
      <c r="I10" s="9" t="s">
        <v>32</v>
      </c>
    </row>
    <row r="11" spans="1:25" ht="12.75" x14ac:dyDescent="0.35">
      <c r="A11" s="10" t="s">
        <v>33</v>
      </c>
      <c r="B11" s="10">
        <v>5</v>
      </c>
      <c r="C11" s="10">
        <v>4</v>
      </c>
      <c r="D11" s="10">
        <v>1</v>
      </c>
      <c r="E11" s="10">
        <v>160</v>
      </c>
      <c r="F11" s="10">
        <v>30.56</v>
      </c>
      <c r="G11" s="13" t="s">
        <v>34</v>
      </c>
      <c r="H11" s="10">
        <v>0</v>
      </c>
      <c r="I11" s="9" t="s">
        <v>35</v>
      </c>
    </row>
    <row r="12" spans="1:25" ht="12.75" x14ac:dyDescent="0.35">
      <c r="A12" s="10" t="s">
        <v>36</v>
      </c>
      <c r="B12" s="10">
        <v>284</v>
      </c>
      <c r="C12" s="10">
        <v>250</v>
      </c>
      <c r="D12" s="10">
        <v>3</v>
      </c>
      <c r="E12" s="10">
        <v>600</v>
      </c>
      <c r="F12" s="10">
        <v>108.6</v>
      </c>
      <c r="G12" s="13" t="s">
        <v>37</v>
      </c>
      <c r="H12" s="10">
        <v>0</v>
      </c>
      <c r="I12" s="9" t="s">
        <v>38</v>
      </c>
    </row>
    <row r="13" spans="1:25" ht="12.75" x14ac:dyDescent="0.35">
      <c r="A13" s="15" t="s">
        <v>39</v>
      </c>
      <c r="B13" s="10">
        <v>280</v>
      </c>
      <c r="C13" s="10">
        <v>2</v>
      </c>
      <c r="D13" s="10">
        <v>1</v>
      </c>
      <c r="E13" s="10">
        <v>0</v>
      </c>
      <c r="F13" s="10">
        <v>0</v>
      </c>
      <c r="G13" s="13">
        <v>0</v>
      </c>
      <c r="H13" s="10">
        <v>0</v>
      </c>
      <c r="I13" s="9" t="s">
        <v>40</v>
      </c>
    </row>
    <row r="14" spans="1:25" ht="12.75" x14ac:dyDescent="0.35">
      <c r="A14" s="10" t="s">
        <v>41</v>
      </c>
      <c r="B14" s="15">
        <v>62</v>
      </c>
      <c r="C14" s="15">
        <v>177</v>
      </c>
      <c r="D14" s="15">
        <v>75</v>
      </c>
      <c r="E14" s="15">
        <v>6</v>
      </c>
      <c r="F14" s="15">
        <v>29.93</v>
      </c>
      <c r="G14" s="16">
        <f>6/(F14*10^(-3))</f>
        <v>200.46775810223855</v>
      </c>
      <c r="H14" s="15">
        <v>0</v>
      </c>
      <c r="I14" s="9" t="s">
        <v>42</v>
      </c>
    </row>
    <row r="15" spans="1:25" ht="12.75" x14ac:dyDescent="0.35">
      <c r="A15" s="15" t="s">
        <v>43</v>
      </c>
      <c r="B15" s="10">
        <v>98</v>
      </c>
      <c r="C15" s="10">
        <v>69</v>
      </c>
      <c r="D15" s="10">
        <v>1</v>
      </c>
      <c r="E15" s="10">
        <v>728</v>
      </c>
      <c r="F15" s="10">
        <v>341</v>
      </c>
      <c r="G15" s="14" t="s">
        <v>44</v>
      </c>
      <c r="H15" s="10">
        <v>0</v>
      </c>
      <c r="I15" s="9" t="s">
        <v>45</v>
      </c>
    </row>
    <row r="16" spans="1:25" ht="12.75" x14ac:dyDescent="0.35">
      <c r="A16" s="10" t="s">
        <v>46</v>
      </c>
      <c r="B16" s="10">
        <v>5</v>
      </c>
      <c r="C16" s="10">
        <v>27</v>
      </c>
      <c r="D16" s="10">
        <v>0</v>
      </c>
      <c r="E16" s="10">
        <v>124</v>
      </c>
      <c r="F16" s="10">
        <v>7.5</v>
      </c>
      <c r="G16" s="13" t="s">
        <v>47</v>
      </c>
      <c r="H16" s="10">
        <v>0</v>
      </c>
      <c r="I16" s="9" t="s">
        <v>48</v>
      </c>
    </row>
    <row r="17" spans="1:9" ht="12.75" x14ac:dyDescent="0.35">
      <c r="A17" s="10" t="s">
        <v>49</v>
      </c>
      <c r="B17" s="10">
        <v>26</v>
      </c>
      <c r="C17" s="10">
        <v>52</v>
      </c>
      <c r="D17" s="10">
        <v>0</v>
      </c>
      <c r="E17" s="10">
        <v>188</v>
      </c>
      <c r="F17" s="10">
        <v>7.5</v>
      </c>
      <c r="G17" s="12" t="s">
        <v>50</v>
      </c>
      <c r="H17" s="10">
        <v>0</v>
      </c>
      <c r="I17" s="9" t="s">
        <v>51</v>
      </c>
    </row>
    <row r="18" spans="1:9" ht="12.75" x14ac:dyDescent="0.35">
      <c r="A18" s="10" t="s">
        <v>52</v>
      </c>
      <c r="B18" s="10">
        <v>2</v>
      </c>
      <c r="C18" s="10">
        <v>0</v>
      </c>
      <c r="D18" s="10">
        <v>4</v>
      </c>
      <c r="E18" s="10">
        <v>18</v>
      </c>
      <c r="F18" s="10">
        <v>7.5</v>
      </c>
      <c r="G18" s="13">
        <v>600</v>
      </c>
      <c r="H18" s="10">
        <v>0</v>
      </c>
      <c r="I18" s="9" t="s">
        <v>53</v>
      </c>
    </row>
    <row r="19" spans="1:9" ht="12.75" x14ac:dyDescent="0.35">
      <c r="A19" s="15" t="s">
        <v>54</v>
      </c>
      <c r="B19" s="10">
        <v>9</v>
      </c>
      <c r="C19" s="10">
        <v>5</v>
      </c>
      <c r="D19" s="10">
        <v>0</v>
      </c>
      <c r="E19" s="10">
        <v>7</v>
      </c>
      <c r="F19" s="10">
        <v>35.5</v>
      </c>
      <c r="G19" s="11">
        <v>666.67</v>
      </c>
      <c r="H19" s="10">
        <v>0</v>
      </c>
      <c r="I19" s="9" t="s">
        <v>55</v>
      </c>
    </row>
    <row r="20" spans="1:9" ht="12.75" x14ac:dyDescent="0.35">
      <c r="A20" s="15" t="s">
        <v>56</v>
      </c>
      <c r="B20" s="10">
        <v>0</v>
      </c>
      <c r="C20" s="10">
        <v>15</v>
      </c>
      <c r="D20" s="10">
        <v>0</v>
      </c>
      <c r="E20" s="10">
        <v>6</v>
      </c>
      <c r="F20" s="10">
        <v>1.61</v>
      </c>
      <c r="G20" s="10" t="s">
        <v>57</v>
      </c>
      <c r="H20" s="10">
        <v>0</v>
      </c>
    </row>
    <row r="21" spans="1:9" ht="12.75" x14ac:dyDescent="0.35">
      <c r="A21" s="15" t="s">
        <v>58</v>
      </c>
      <c r="B21" s="15">
        <v>440</v>
      </c>
      <c r="C21" s="15">
        <v>400</v>
      </c>
      <c r="D21" s="15">
        <v>2</v>
      </c>
      <c r="E21" s="15">
        <v>100</v>
      </c>
      <c r="F21" s="10">
        <v>7.5</v>
      </c>
      <c r="G21" s="10" t="s">
        <v>59</v>
      </c>
      <c r="H21" s="10"/>
      <c r="I21" s="9" t="s">
        <v>60</v>
      </c>
    </row>
    <row r="22" spans="1:9" ht="12.75" x14ac:dyDescent="0.35">
      <c r="A22" s="10" t="s">
        <v>61</v>
      </c>
      <c r="B22" s="10">
        <v>5</v>
      </c>
      <c r="C22" s="10">
        <v>0</v>
      </c>
      <c r="D22" s="10">
        <v>27</v>
      </c>
      <c r="E22" s="10">
        <v>19</v>
      </c>
      <c r="F22" s="10">
        <v>7.5</v>
      </c>
      <c r="G22" s="12">
        <f>E22/(F22*1.5/1000)</f>
        <v>1688.8888888888889</v>
      </c>
      <c r="H22" s="10">
        <v>0</v>
      </c>
      <c r="I22" s="9" t="s">
        <v>62</v>
      </c>
    </row>
    <row r="23" spans="1:9" ht="12.75" x14ac:dyDescent="0.35">
      <c r="A23" s="10" t="s">
        <v>41</v>
      </c>
      <c r="B23" s="10">
        <v>440</v>
      </c>
      <c r="C23" s="10">
        <v>531</v>
      </c>
      <c r="D23" s="10">
        <v>354</v>
      </c>
      <c r="E23" s="10">
        <v>52</v>
      </c>
      <c r="F23" s="10">
        <v>59</v>
      </c>
      <c r="G23" s="13">
        <v>881</v>
      </c>
      <c r="H23" s="10">
        <v>0</v>
      </c>
      <c r="I23" s="9" t="s">
        <v>63</v>
      </c>
    </row>
    <row r="24" spans="1:9" ht="12.75" x14ac:dyDescent="0.35">
      <c r="A24" s="10" t="s">
        <v>64</v>
      </c>
      <c r="B24" s="10">
        <v>0</v>
      </c>
      <c r="C24" s="10">
        <v>42</v>
      </c>
      <c r="D24" s="10">
        <v>0</v>
      </c>
      <c r="E24" s="10">
        <v>581</v>
      </c>
      <c r="F24" s="10">
        <v>7.5</v>
      </c>
      <c r="G24" s="10" t="s">
        <v>65</v>
      </c>
      <c r="H24" s="10">
        <v>0</v>
      </c>
      <c r="I24" s="9" t="s">
        <v>66</v>
      </c>
    </row>
    <row r="25" spans="1:9" ht="12.75" x14ac:dyDescent="0.35">
      <c r="A25" s="17" t="s">
        <v>67</v>
      </c>
      <c r="B25" s="9">
        <v>13</v>
      </c>
      <c r="C25" s="9">
        <v>8</v>
      </c>
      <c r="D25" s="9">
        <v>0</v>
      </c>
      <c r="E25" s="9">
        <v>0</v>
      </c>
      <c r="F25" s="9">
        <v>0</v>
      </c>
      <c r="G25" s="9">
        <v>0</v>
      </c>
      <c r="H25" s="9">
        <v>0</v>
      </c>
      <c r="I25" s="9" t="s">
        <v>68</v>
      </c>
    </row>
    <row r="26" spans="1:9" ht="12.75" x14ac:dyDescent="0.35">
      <c r="A26" s="17" t="s">
        <v>69</v>
      </c>
      <c r="B26" s="9">
        <v>9</v>
      </c>
      <c r="C26" s="9">
        <v>5</v>
      </c>
      <c r="D26" s="9">
        <v>0</v>
      </c>
      <c r="E26" s="9">
        <v>7</v>
      </c>
      <c r="F26" s="9">
        <v>35.5</v>
      </c>
      <c r="G26" s="9">
        <v>666.67</v>
      </c>
      <c r="H26" s="9">
        <v>0</v>
      </c>
      <c r="I26" s="9" t="s">
        <v>70</v>
      </c>
    </row>
    <row r="27" spans="1:9" ht="12.75" x14ac:dyDescent="0.35">
      <c r="A27" s="17" t="s">
        <v>71</v>
      </c>
      <c r="B27" s="9">
        <v>1</v>
      </c>
      <c r="C27" s="9">
        <v>11</v>
      </c>
      <c r="D27" s="9">
        <v>0</v>
      </c>
      <c r="E27" s="9">
        <v>116</v>
      </c>
      <c r="F27" s="9">
        <v>24</v>
      </c>
      <c r="G27" s="9">
        <v>4833.33</v>
      </c>
      <c r="H27" s="9">
        <v>0</v>
      </c>
      <c r="I27" s="9" t="s">
        <v>72</v>
      </c>
    </row>
    <row r="28" spans="1:9" ht="12.75" x14ac:dyDescent="0.35">
      <c r="A28" s="9" t="s">
        <v>73</v>
      </c>
      <c r="B28" s="9">
        <v>40</v>
      </c>
      <c r="C28" s="9">
        <v>31</v>
      </c>
      <c r="D28" s="9">
        <v>0</v>
      </c>
      <c r="E28" s="9">
        <v>1</v>
      </c>
      <c r="F28" s="9">
        <v>1.57</v>
      </c>
      <c r="G28" s="9" t="s">
        <v>74</v>
      </c>
      <c r="H28" s="9">
        <v>0</v>
      </c>
      <c r="I28" s="9" t="s">
        <v>75</v>
      </c>
    </row>
    <row r="29" spans="1:9" ht="12.75" x14ac:dyDescent="0.35">
      <c r="A29" s="9" t="s">
        <v>76</v>
      </c>
      <c r="B29" s="9">
        <v>1</v>
      </c>
      <c r="C29" s="9">
        <v>0</v>
      </c>
      <c r="D29" s="9">
        <v>0</v>
      </c>
      <c r="E29" s="9">
        <v>5</v>
      </c>
      <c r="F29" s="9">
        <v>7.5</v>
      </c>
      <c r="G29" s="9">
        <v>666.67</v>
      </c>
      <c r="H29" s="9">
        <v>0</v>
      </c>
      <c r="I29" s="9" t="s">
        <v>77</v>
      </c>
    </row>
    <row r="30" spans="1:9" ht="12.75" x14ac:dyDescent="0.35">
      <c r="A30" s="15" t="s">
        <v>78</v>
      </c>
      <c r="B30" s="9">
        <v>62</v>
      </c>
      <c r="C30" s="9">
        <v>5</v>
      </c>
      <c r="D30" s="9">
        <v>0</v>
      </c>
      <c r="E30" s="9">
        <v>34</v>
      </c>
      <c r="F30" s="9">
        <v>40</v>
      </c>
      <c r="G30" s="18">
        <v>850</v>
      </c>
      <c r="H30" s="9">
        <v>0</v>
      </c>
    </row>
    <row r="31" spans="1:9" ht="12.75" x14ac:dyDescent="0.35">
      <c r="A31" s="9" t="s">
        <v>79</v>
      </c>
      <c r="B31" s="9">
        <v>59</v>
      </c>
      <c r="C31" s="9">
        <v>22</v>
      </c>
      <c r="D31" s="9">
        <v>0</v>
      </c>
      <c r="E31" s="9">
        <v>1040</v>
      </c>
      <c r="F31" s="9">
        <v>7.5</v>
      </c>
      <c r="G31" s="18">
        <v>139000</v>
      </c>
      <c r="H31" s="9">
        <v>0</v>
      </c>
      <c r="I31" s="9" t="s">
        <v>80</v>
      </c>
    </row>
    <row r="32" spans="1:9" ht="12.75" x14ac:dyDescent="0.35">
      <c r="A32" s="15" t="s">
        <v>81</v>
      </c>
      <c r="B32" s="9">
        <v>0</v>
      </c>
      <c r="C32" s="9">
        <v>14</v>
      </c>
      <c r="D32" s="9">
        <v>0</v>
      </c>
      <c r="E32" s="9">
        <v>136</v>
      </c>
      <c r="F32" s="9">
        <v>30</v>
      </c>
      <c r="G32" s="18">
        <v>482</v>
      </c>
      <c r="H32" s="9">
        <v>0</v>
      </c>
      <c r="I32" s="9" t="s">
        <v>82</v>
      </c>
    </row>
    <row r="33" spans="1:25" ht="12.75" x14ac:dyDescent="0.35">
      <c r="A33" s="9" t="s">
        <v>83</v>
      </c>
      <c r="B33" s="9">
        <v>8</v>
      </c>
      <c r="C33" s="9">
        <v>5</v>
      </c>
      <c r="D33" s="9">
        <v>0</v>
      </c>
      <c r="E33" s="9">
        <v>11</v>
      </c>
      <c r="F33" s="9">
        <v>50</v>
      </c>
      <c r="G33" s="18">
        <v>2400</v>
      </c>
      <c r="H33" s="9">
        <v>0</v>
      </c>
      <c r="I33" s="9" t="s">
        <v>84</v>
      </c>
    </row>
    <row r="34" spans="1:25" ht="12.75" x14ac:dyDescent="0.35">
      <c r="A34" s="9" t="s">
        <v>85</v>
      </c>
      <c r="B34" s="9">
        <v>26</v>
      </c>
      <c r="C34" s="9">
        <v>9</v>
      </c>
      <c r="D34" s="9">
        <v>0</v>
      </c>
      <c r="E34" s="9">
        <v>32</v>
      </c>
      <c r="F34" s="9">
        <v>32</v>
      </c>
      <c r="G34" s="19">
        <v>1000</v>
      </c>
      <c r="H34" s="9">
        <v>0</v>
      </c>
      <c r="I34" s="9" t="s">
        <v>86</v>
      </c>
    </row>
    <row r="35" spans="1:25" ht="12.75" x14ac:dyDescent="0.35">
      <c r="A35" s="9" t="s">
        <v>87</v>
      </c>
      <c r="B35" s="9">
        <v>30</v>
      </c>
      <c r="C35" s="9">
        <v>23</v>
      </c>
      <c r="D35" s="9">
        <v>0</v>
      </c>
      <c r="E35" s="9">
        <v>240</v>
      </c>
      <c r="F35" s="9">
        <v>33</v>
      </c>
      <c r="G35" s="9">
        <v>7273</v>
      </c>
      <c r="H35" s="9">
        <v>0</v>
      </c>
      <c r="I35" s="9" t="s">
        <v>88</v>
      </c>
    </row>
    <row r="36" spans="1:25" ht="12.75" x14ac:dyDescent="0.35">
      <c r="A36" s="9" t="s">
        <v>89</v>
      </c>
      <c r="B36" s="9">
        <v>7</v>
      </c>
      <c r="C36" s="9">
        <v>16</v>
      </c>
      <c r="D36" s="9">
        <v>0</v>
      </c>
      <c r="E36" s="9">
        <v>57</v>
      </c>
      <c r="F36" s="9">
        <v>57</v>
      </c>
      <c r="G36" s="20">
        <v>36076</v>
      </c>
      <c r="I36" s="9" t="s">
        <v>90</v>
      </c>
    </row>
    <row r="37" spans="1:25" ht="12.75" x14ac:dyDescent="0.35">
      <c r="A37" s="9" t="s">
        <v>91</v>
      </c>
      <c r="B37" s="9">
        <v>12</v>
      </c>
      <c r="C37" s="9">
        <v>0</v>
      </c>
      <c r="D37" s="9">
        <v>6</v>
      </c>
      <c r="E37" s="9">
        <v>1002</v>
      </c>
      <c r="F37" s="15">
        <v>24</v>
      </c>
      <c r="G37" s="20">
        <v>41666</v>
      </c>
      <c r="H37" s="9">
        <v>0</v>
      </c>
    </row>
    <row r="38" spans="1:25" ht="12.75" x14ac:dyDescent="0.35">
      <c r="A38" s="9" t="s">
        <v>92</v>
      </c>
      <c r="B38" s="9">
        <v>18</v>
      </c>
      <c r="C38" s="9">
        <v>30</v>
      </c>
      <c r="D38" s="9">
        <v>3</v>
      </c>
      <c r="E38" s="9">
        <v>1520</v>
      </c>
      <c r="F38" s="9">
        <v>24</v>
      </c>
      <c r="G38" s="18">
        <v>63000</v>
      </c>
      <c r="H38" s="9">
        <v>0</v>
      </c>
    </row>
    <row r="39" spans="1:25" ht="12.75" x14ac:dyDescent="0.35">
      <c r="A39" s="9" t="s">
        <v>93</v>
      </c>
      <c r="B39" s="9">
        <v>42</v>
      </c>
      <c r="C39" s="9">
        <v>71</v>
      </c>
      <c r="D39" s="9">
        <v>0</v>
      </c>
      <c r="E39" s="9">
        <v>83</v>
      </c>
      <c r="F39" s="9">
        <v>50</v>
      </c>
      <c r="G39" s="9">
        <v>1660</v>
      </c>
      <c r="H39" s="9">
        <v>1</v>
      </c>
      <c r="I39" s="9" t="s">
        <v>94</v>
      </c>
    </row>
    <row r="40" spans="1:25" ht="12.75" x14ac:dyDescent="0.35">
      <c r="A40" s="9" t="s">
        <v>95</v>
      </c>
      <c r="B40" s="9">
        <v>44</v>
      </c>
      <c r="C40" s="9">
        <v>35</v>
      </c>
      <c r="D40" s="9">
        <v>0</v>
      </c>
      <c r="E40" s="9">
        <v>440</v>
      </c>
      <c r="F40" s="9">
        <v>7.5</v>
      </c>
      <c r="G40" s="18">
        <v>58700</v>
      </c>
      <c r="H40" s="9">
        <v>0</v>
      </c>
      <c r="I40" s="9" t="s">
        <v>96</v>
      </c>
    </row>
    <row r="41" spans="1:25" ht="12.75" x14ac:dyDescent="0.35">
      <c r="A41" s="9" t="s">
        <v>97</v>
      </c>
      <c r="B41" s="9">
        <v>147</v>
      </c>
      <c r="C41" s="9">
        <v>92</v>
      </c>
      <c r="D41" s="9">
        <v>41</v>
      </c>
      <c r="E41" s="9">
        <v>237</v>
      </c>
      <c r="F41" s="9">
        <v>24</v>
      </c>
      <c r="G41" s="9">
        <v>9875</v>
      </c>
      <c r="H41" s="9">
        <v>0</v>
      </c>
      <c r="I41" s="9" t="s">
        <v>98</v>
      </c>
    </row>
    <row r="42" spans="1:25" ht="12.75" x14ac:dyDescent="0.35">
      <c r="A42" s="9" t="s">
        <v>99</v>
      </c>
      <c r="B42" s="9">
        <v>16</v>
      </c>
      <c r="C42" s="9">
        <v>28</v>
      </c>
      <c r="D42" s="9">
        <v>0</v>
      </c>
      <c r="E42" s="9">
        <v>0</v>
      </c>
      <c r="F42" s="9">
        <v>0</v>
      </c>
      <c r="G42" s="9">
        <v>0</v>
      </c>
      <c r="H42" s="9">
        <v>0</v>
      </c>
    </row>
    <row r="43" spans="1:25" ht="12.75" x14ac:dyDescent="0.35">
      <c r="A43" s="9" t="s">
        <v>100</v>
      </c>
      <c r="B43" s="9">
        <v>8</v>
      </c>
      <c r="C43" s="9">
        <v>3</v>
      </c>
      <c r="D43" s="9">
        <v>0</v>
      </c>
      <c r="E43" s="9">
        <v>28</v>
      </c>
      <c r="F43" s="19">
        <v>7.44</v>
      </c>
      <c r="G43" s="20">
        <v>756</v>
      </c>
      <c r="H43" s="9">
        <v>0</v>
      </c>
    </row>
    <row r="44" spans="1:25" ht="12.75" x14ac:dyDescent="0.35">
      <c r="A44" s="9">
        <v>1</v>
      </c>
      <c r="B44" s="10">
        <v>3</v>
      </c>
      <c r="C44" s="10">
        <v>25</v>
      </c>
      <c r="D44" s="10">
        <v>0</v>
      </c>
      <c r="E44" s="10">
        <v>269</v>
      </c>
      <c r="F44" s="10">
        <v>1.125</v>
      </c>
      <c r="G44" s="10">
        <v>239111</v>
      </c>
      <c r="H44" s="10">
        <v>0</v>
      </c>
      <c r="I44" s="9" t="s">
        <v>101</v>
      </c>
    </row>
    <row r="45" spans="1:25" ht="12.75" x14ac:dyDescent="0.35">
      <c r="A45" s="9" t="s">
        <v>102</v>
      </c>
      <c r="B45" s="9">
        <v>55</v>
      </c>
      <c r="C45" s="9">
        <v>40</v>
      </c>
      <c r="D45" s="9">
        <v>0</v>
      </c>
      <c r="E45" s="9">
        <v>1072</v>
      </c>
      <c r="F45" s="9">
        <v>24</v>
      </c>
      <c r="G45" s="18">
        <v>45000</v>
      </c>
      <c r="H45" s="9">
        <v>0</v>
      </c>
      <c r="I45" s="9" t="s">
        <v>103</v>
      </c>
    </row>
    <row r="46" spans="1:25" ht="12.75" x14ac:dyDescent="0.35">
      <c r="A46" s="9" t="s">
        <v>104</v>
      </c>
      <c r="B46" s="9">
        <v>186</v>
      </c>
      <c r="C46" s="9">
        <v>363</v>
      </c>
      <c r="D46" s="9">
        <v>0</v>
      </c>
      <c r="E46" s="9">
        <v>1300</v>
      </c>
      <c r="F46" s="9">
        <f>1.5*16*5/20</f>
        <v>6</v>
      </c>
      <c r="G46" s="9">
        <f>E46/(F46/1000)</f>
        <v>216666.66666666666</v>
      </c>
      <c r="H46" s="9">
        <v>0</v>
      </c>
    </row>
    <row r="47" spans="1:25" ht="12.75" x14ac:dyDescent="0.35">
      <c r="A47" s="9" t="s">
        <v>105</v>
      </c>
      <c r="B47" s="9">
        <v>0</v>
      </c>
      <c r="C47" s="9">
        <v>0</v>
      </c>
      <c r="D47" s="9">
        <v>1</v>
      </c>
      <c r="E47" s="9">
        <v>24</v>
      </c>
      <c r="F47" s="9">
        <v>24</v>
      </c>
      <c r="G47" s="9">
        <v>1000</v>
      </c>
      <c r="H47" s="9">
        <v>0</v>
      </c>
      <c r="I47" s="9" t="s">
        <v>106</v>
      </c>
    </row>
    <row r="48" spans="1:25" ht="13.15" x14ac:dyDescent="0.4">
      <c r="A48" s="9" t="s">
        <v>107</v>
      </c>
      <c r="B48" s="9">
        <v>2</v>
      </c>
      <c r="C48" s="9">
        <v>0</v>
      </c>
      <c r="D48" s="9">
        <v>11</v>
      </c>
      <c r="E48" s="9">
        <v>120</v>
      </c>
      <c r="F48" s="9">
        <v>24</v>
      </c>
      <c r="G48" s="9">
        <v>5000</v>
      </c>
      <c r="H48" s="9">
        <v>0</v>
      </c>
      <c r="I48" s="21" t="s">
        <v>108</v>
      </c>
      <c r="J48" s="22"/>
      <c r="K48" s="22"/>
      <c r="L48" s="22"/>
      <c r="M48" s="22"/>
      <c r="N48" s="22"/>
      <c r="O48" s="22"/>
      <c r="P48" s="22"/>
      <c r="Q48" s="22"/>
      <c r="R48" s="22"/>
      <c r="S48" s="22"/>
      <c r="T48" s="22"/>
      <c r="U48" s="22"/>
      <c r="V48" s="22"/>
      <c r="W48" s="22"/>
      <c r="X48" s="22"/>
      <c r="Y48" s="22"/>
    </row>
    <row r="49" spans="1:9" ht="12.75" x14ac:dyDescent="0.35">
      <c r="A49" s="9" t="s">
        <v>109</v>
      </c>
      <c r="B49" s="9">
        <v>208</v>
      </c>
      <c r="C49" s="9">
        <v>248</v>
      </c>
      <c r="D49" s="9">
        <v>208</v>
      </c>
      <c r="E49" s="9">
        <v>2592</v>
      </c>
      <c r="F49" s="9">
        <v>44</v>
      </c>
      <c r="G49" s="18">
        <v>58900</v>
      </c>
      <c r="H49" s="9">
        <v>0</v>
      </c>
      <c r="I49" s="9" t="s">
        <v>110</v>
      </c>
    </row>
    <row r="54" spans="1:9" ht="12.75" x14ac:dyDescent="0.35">
      <c r="B54" s="9"/>
    </row>
    <row r="58" spans="1:9" ht="12.75" x14ac:dyDescent="0.35">
      <c r="C58" s="9"/>
    </row>
  </sheetData>
  <mergeCells count="2">
    <mergeCell ref="C1:D1"/>
    <mergeCell ref="E1:H1"/>
  </mergeCells>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Zhou Qingchen</cp:lastModifiedBy>
  <dcterms:modified xsi:type="dcterms:W3CDTF">2023-05-02T16:55:54Z</dcterms:modified>
</cp:coreProperties>
</file>