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ek\GIT\epg-laboratorynight\"/>
    </mc:Choice>
  </mc:AlternateContent>
  <bookViews>
    <workbookView xWindow="0" yWindow="0" windowWidth="16380" windowHeight="8190" tabRatio="161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3" i="1" l="1"/>
  <c r="C33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3" i="1"/>
  <c r="E3" i="1"/>
  <c r="K2" i="1"/>
  <c r="K1" i="1"/>
  <c r="K9" i="1" s="1"/>
  <c r="K10" i="1" s="1"/>
  <c r="E33" i="1" l="1"/>
  <c r="C34" i="1"/>
</calcChain>
</file>

<file path=xl/sharedStrings.xml><?xml version="1.0" encoding="utf-8"?>
<sst xmlns="http://schemas.openxmlformats.org/spreadsheetml/2006/main" count="33" uniqueCount="32">
  <si>
    <t>Dziś</t>
  </si>
  <si>
    <t>Nazwa zadania</t>
  </si>
  <si>
    <t>Szacowany czas wykonania (godziny)</t>
  </si>
  <si>
    <t>Rzeczywisty czas wykonania (godziny)</t>
  </si>
  <si>
    <t>Zysk/strata (godziny)</t>
  </si>
  <si>
    <t>Procent dnia pracy</t>
  </si>
  <si>
    <t>Planowane zakończenie</t>
  </si>
  <si>
    <t>Dopracowanie animacji modelu gracza</t>
  </si>
  <si>
    <t>Przygotowanie menu głównego</t>
  </si>
  <si>
    <t>Ścieżka muzyki – zwykły level</t>
  </si>
  <si>
    <t>Długość dnia pracy (godziny)</t>
  </si>
  <si>
    <t>Dopracowanie sterowania</t>
  </si>
  <si>
    <t>Pozostałe dni pracy</t>
  </si>
  <si>
    <t>Ścieżka muzyki – menu główne</t>
  </si>
  <si>
    <t>Pozostałe godziny pracy</t>
  </si>
  <si>
    <t>Dźwięki uderzeń, strzałów, etc.</t>
  </si>
  <si>
    <t>Oskryptowanie muzyki i dźwięków</t>
  </si>
  <si>
    <t>Dopracowanie pracy kamery</t>
  </si>
  <si>
    <t>Design przykładowego levela</t>
  </si>
  <si>
    <t>Przygotowanie zagadek do przykładowego levela</t>
  </si>
  <si>
    <t>Naprawa colliderów na ścianach</t>
  </si>
  <si>
    <t>Dopracowanie skryptu throwera</t>
  </si>
  <si>
    <t>Naprawa drzwi</t>
  </si>
  <si>
    <t>Dopracowanie GUI</t>
  </si>
  <si>
    <t/>
  </si>
  <si>
    <t>TOTAL</t>
  </si>
  <si>
    <t>Procent pozostałych godzin pracy</t>
  </si>
  <si>
    <t>Animacje przeciwników</t>
  </si>
  <si>
    <t>Zbierable</t>
  </si>
  <si>
    <t>Design przeciwników</t>
  </si>
  <si>
    <t>Design interface</t>
  </si>
  <si>
    <t>Opracowanie mechaniki gravitygun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</si>
</sst>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"/>
  </numFmts>
  <fonts count="4">
    <font>
      <sz val="10"/>
      <name val="Arial"/>
      <family val="2"/>
      <charset val="238"/>
    </font>
    <font>
      <sz val="10"/>
      <name val="Mang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CFF99"/>
        <bgColor rgb="FFFFFF9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0" fillId="2" borderId="0" xfId="1" applyFont="1"/>
    <xf numFmtId="0" fontId="0" fillId="2" borderId="0" xfId="1" applyFont="1"/>
    <xf numFmtId="10" fontId="0" fillId="0" borderId="0" xfId="0" applyNumberFormat="1"/>
  </cellXfs>
  <cellStyles count="2">
    <cellStyle name="Normalny" xfId="0" builtinId="0"/>
    <cellStyle name="TableStyleLight1" xfId="1"/>
  </cellStyles>
  <dxfs count="8"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tabSelected="1" topLeftCell="C1" zoomScale="85" zoomScaleNormal="85" workbookViewId="0">
      <selection activeCell="C32" sqref="C32"/>
    </sheetView>
  </sheetViews>
  <sheetFormatPr defaultRowHeight="12.75"/>
  <cols>
    <col min="1" max="1" width="11.5703125"/>
    <col min="2" max="2" width="69.140625"/>
    <col min="3" max="3" width="41.42578125"/>
    <col min="4" max="4" width="42"/>
    <col min="5" max="5" width="23.7109375"/>
    <col min="6" max="6" width="19.7109375"/>
    <col min="7" max="7" width="24.42578125"/>
    <col min="8" max="9" width="11.5703125"/>
    <col min="10" max="10" width="27.140625"/>
    <col min="11" max="12" width="11.5703125"/>
    <col min="13" max="13" width="24.140625"/>
    <col min="14" max="1025" width="11.5703125"/>
  </cols>
  <sheetData>
    <row r="1" spans="2:11">
      <c r="J1" s="1" t="s">
        <v>0</v>
      </c>
      <c r="K1" s="2">
        <f ca="1">TODAY()</f>
        <v>42123</v>
      </c>
    </row>
    <row r="2" spans="2:11" ht="15.75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J2" s="1" t="s">
        <v>6</v>
      </c>
      <c r="K2" s="2">
        <f>DATE(2015, 6, 15)</f>
        <v>42170</v>
      </c>
    </row>
    <row r="3" spans="2:11">
      <c r="B3" s="4" t="s">
        <v>7</v>
      </c>
      <c r="C3">
        <v>2</v>
      </c>
      <c r="E3" t="str">
        <f t="shared" ref="E3:E28" si="0">IF(ISBLANK(D3), "?", C3-D3)</f>
        <v>?</v>
      </c>
      <c r="F3">
        <f t="shared" ref="F3:F27" si="1">C3/$K$8</f>
        <v>0.5</v>
      </c>
    </row>
    <row r="4" spans="2:11">
      <c r="B4" s="5" t="s">
        <v>29</v>
      </c>
      <c r="C4">
        <v>2</v>
      </c>
      <c r="D4">
        <v>2</v>
      </c>
    </row>
    <row r="5" spans="2:11">
      <c r="B5" s="5" t="s">
        <v>30</v>
      </c>
      <c r="C5">
        <v>3</v>
      </c>
    </row>
    <row r="6" spans="2:11">
      <c r="B6" s="5" t="s">
        <v>31</v>
      </c>
      <c r="C6">
        <v>6</v>
      </c>
    </row>
    <row r="7" spans="2:11">
      <c r="B7" s="4" t="s">
        <v>8</v>
      </c>
      <c r="C7">
        <v>3</v>
      </c>
      <c r="E7" t="str">
        <f t="shared" si="0"/>
        <v>?</v>
      </c>
      <c r="F7">
        <f t="shared" si="1"/>
        <v>0.75</v>
      </c>
    </row>
    <row r="8" spans="2:11">
      <c r="B8" s="4" t="s">
        <v>9</v>
      </c>
      <c r="C8">
        <v>1</v>
      </c>
      <c r="E8" t="str">
        <f t="shared" si="0"/>
        <v>?</v>
      </c>
      <c r="F8">
        <f t="shared" si="1"/>
        <v>0.25</v>
      </c>
      <c r="J8" s="1" t="s">
        <v>10</v>
      </c>
      <c r="K8">
        <v>4</v>
      </c>
    </row>
    <row r="9" spans="2:11">
      <c r="B9" s="4" t="s">
        <v>11</v>
      </c>
      <c r="C9">
        <v>3</v>
      </c>
      <c r="E9" t="str">
        <f t="shared" si="0"/>
        <v>?</v>
      </c>
      <c r="F9">
        <f t="shared" si="1"/>
        <v>0.75</v>
      </c>
      <c r="J9" s="1" t="s">
        <v>12</v>
      </c>
      <c r="K9">
        <f ca="1">DATEDIF(K1,K2, "d")</f>
        <v>47</v>
      </c>
    </row>
    <row r="10" spans="2:11">
      <c r="B10" s="4" t="s">
        <v>13</v>
      </c>
      <c r="C10">
        <v>1</v>
      </c>
      <c r="E10" t="str">
        <f t="shared" si="0"/>
        <v>?</v>
      </c>
      <c r="F10">
        <f t="shared" si="1"/>
        <v>0.25</v>
      </c>
      <c r="J10" s="1" t="s">
        <v>14</v>
      </c>
      <c r="K10">
        <f ca="1">K9*K8</f>
        <v>188</v>
      </c>
    </row>
    <row r="11" spans="2:11">
      <c r="B11" s="4" t="s">
        <v>15</v>
      </c>
      <c r="C11">
        <v>1</v>
      </c>
      <c r="E11" t="str">
        <f t="shared" si="0"/>
        <v>?</v>
      </c>
      <c r="F11">
        <f t="shared" si="1"/>
        <v>0.25</v>
      </c>
    </row>
    <row r="12" spans="2:11">
      <c r="B12" s="4" t="s">
        <v>16</v>
      </c>
      <c r="C12">
        <v>2</v>
      </c>
      <c r="E12" t="str">
        <f t="shared" si="0"/>
        <v>?</v>
      </c>
      <c r="F12">
        <f t="shared" si="1"/>
        <v>0.5</v>
      </c>
    </row>
    <row r="13" spans="2:11">
      <c r="B13" s="4" t="s">
        <v>17</v>
      </c>
      <c r="C13">
        <v>3</v>
      </c>
      <c r="E13" t="str">
        <f t="shared" si="0"/>
        <v>?</v>
      </c>
      <c r="F13">
        <f t="shared" si="1"/>
        <v>0.75</v>
      </c>
    </row>
    <row r="14" spans="2:11">
      <c r="B14" s="4" t="s">
        <v>18</v>
      </c>
      <c r="C14">
        <v>3</v>
      </c>
      <c r="E14" t="str">
        <f t="shared" si="0"/>
        <v>?</v>
      </c>
      <c r="F14">
        <f t="shared" si="1"/>
        <v>0.75</v>
      </c>
    </row>
    <row r="15" spans="2:11">
      <c r="B15" s="4" t="s">
        <v>19</v>
      </c>
      <c r="C15">
        <v>5</v>
      </c>
      <c r="E15" t="str">
        <f t="shared" si="0"/>
        <v>?</v>
      </c>
      <c r="F15">
        <f t="shared" si="1"/>
        <v>1.25</v>
      </c>
    </row>
    <row r="16" spans="2:11">
      <c r="B16" s="4" t="s">
        <v>20</v>
      </c>
      <c r="C16">
        <v>1</v>
      </c>
      <c r="E16" t="str">
        <f t="shared" si="0"/>
        <v>?</v>
      </c>
      <c r="F16">
        <f t="shared" si="1"/>
        <v>0.25</v>
      </c>
    </row>
    <row r="17" spans="2:6">
      <c r="B17" s="4" t="s">
        <v>21</v>
      </c>
      <c r="C17">
        <v>3</v>
      </c>
      <c r="E17" t="str">
        <f t="shared" si="0"/>
        <v>?</v>
      </c>
      <c r="F17">
        <f t="shared" si="1"/>
        <v>0.75</v>
      </c>
    </row>
    <row r="18" spans="2:6">
      <c r="B18" s="4" t="s">
        <v>22</v>
      </c>
      <c r="C18">
        <v>2</v>
      </c>
      <c r="E18" t="str">
        <f t="shared" si="0"/>
        <v>?</v>
      </c>
      <c r="F18">
        <f t="shared" si="1"/>
        <v>0.5</v>
      </c>
    </row>
    <row r="19" spans="2:6">
      <c r="B19" s="4" t="s">
        <v>23</v>
      </c>
      <c r="C19">
        <v>3</v>
      </c>
      <c r="E19" t="str">
        <f t="shared" si="0"/>
        <v>?</v>
      </c>
      <c r="F19">
        <f t="shared" si="1"/>
        <v>0.75</v>
      </c>
    </row>
    <row r="20" spans="2:6">
      <c r="B20" s="5" t="s">
        <v>27</v>
      </c>
      <c r="C20">
        <v>3</v>
      </c>
      <c r="E20" t="str">
        <f t="shared" si="0"/>
        <v>?</v>
      </c>
      <c r="F20">
        <f t="shared" si="1"/>
        <v>0.75</v>
      </c>
    </row>
    <row r="21" spans="2:6">
      <c r="B21" s="4" t="s">
        <v>28</v>
      </c>
      <c r="C21">
        <v>2</v>
      </c>
      <c r="D21">
        <v>2</v>
      </c>
      <c r="E21">
        <f t="shared" si="0"/>
        <v>0</v>
      </c>
      <c r="F21">
        <f t="shared" si="1"/>
        <v>0.5</v>
      </c>
    </row>
    <row r="22" spans="2:6">
      <c r="B22" s="4"/>
      <c r="E22" t="str">
        <f t="shared" si="0"/>
        <v>?</v>
      </c>
      <c r="F22">
        <f t="shared" si="1"/>
        <v>0</v>
      </c>
    </row>
    <row r="23" spans="2:6">
      <c r="B23" s="4"/>
      <c r="E23" t="str">
        <f t="shared" si="0"/>
        <v>?</v>
      </c>
      <c r="F23">
        <f t="shared" si="1"/>
        <v>0</v>
      </c>
    </row>
    <row r="24" spans="2:6">
      <c r="B24" s="4"/>
      <c r="E24" t="str">
        <f t="shared" si="0"/>
        <v>?</v>
      </c>
      <c r="F24">
        <f t="shared" si="1"/>
        <v>0</v>
      </c>
    </row>
    <row r="25" spans="2:6">
      <c r="E25" t="str">
        <f t="shared" si="0"/>
        <v>?</v>
      </c>
      <c r="F25">
        <f t="shared" si="1"/>
        <v>0</v>
      </c>
    </row>
    <row r="26" spans="2:6">
      <c r="E26" t="str">
        <f t="shared" si="0"/>
        <v>?</v>
      </c>
      <c r="F26">
        <f t="shared" si="1"/>
        <v>0</v>
      </c>
    </row>
    <row r="27" spans="2:6">
      <c r="E27" t="str">
        <f t="shared" si="0"/>
        <v>?</v>
      </c>
      <c r="F27">
        <f t="shared" si="1"/>
        <v>0</v>
      </c>
    </row>
    <row r="28" spans="2:6">
      <c r="E28" t="str">
        <f t="shared" si="0"/>
        <v>?</v>
      </c>
    </row>
    <row r="29" spans="2:6">
      <c r="B29" t="s">
        <v>24</v>
      </c>
    </row>
    <row r="33" spans="2:5">
      <c r="B33" s="1" t="s">
        <v>25</v>
      </c>
      <c r="C33">
        <f>SUM(C3:C28)-SUM(D3:D28)</f>
        <v>45</v>
      </c>
      <c r="D33">
        <f>SUM(D3:D28)</f>
        <v>4</v>
      </c>
      <c r="E33">
        <f>SUM(E3:E27)</f>
        <v>0</v>
      </c>
    </row>
    <row r="34" spans="2:5">
      <c r="B34" s="1" t="s">
        <v>26</v>
      </c>
      <c r="C34" s="6">
        <f ca="1">C33/K10</f>
        <v>0.23936170212765959</v>
      </c>
    </row>
  </sheetData>
  <conditionalFormatting sqref="B8">
    <cfRule type="expression" dxfId="5" priority="4">
      <formula>ISBLANK(D8)</formula>
    </cfRule>
    <cfRule type="expression" dxfId="4" priority="5">
      <formula>NOT(ISBLANK(D8))</formula>
    </cfRule>
  </conditionalFormatting>
  <conditionalFormatting sqref="B20">
    <cfRule type="expression" dxfId="3" priority="6">
      <formula>ISBLANK(D20)</formula>
    </cfRule>
    <cfRule type="expression" dxfId="2" priority="7">
      <formula>NOT(ISBLANK(D20))</formula>
    </cfRule>
  </conditionalFormatting>
  <conditionalFormatting sqref="B11">
    <cfRule type="expression" dxfId="1" priority="8">
      <formula>ISBLANK(D23)</formula>
    </cfRule>
    <cfRule type="expression" dxfId="0" priority="9">
      <formula>NOT(ISBLANK(D23))</formula>
    </cfRule>
  </conditionalFormatting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5856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Arkadiusz Kalbarczyk</cp:lastModifiedBy>
  <cp:revision>21</cp:revision>
  <dcterms:created xsi:type="dcterms:W3CDTF">2014-12-13T19:07:44Z</dcterms:created>
  <dcterms:modified xsi:type="dcterms:W3CDTF">2015-04-29T10:58:06Z</dcterms:modified>
  <dc:language>pl-PL</dc:language>
</cp:coreProperties>
</file>