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Learning\IPL Analysis\"/>
    </mc:Choice>
  </mc:AlternateContent>
  <xr:revisionPtr revIDLastSave="0" documentId="13_ncr:1_{F90859DC-3D1E-4FE9-A560-AC211763544C}" xr6:coauthVersionLast="47" xr6:coauthVersionMax="47" xr10:uidLastSave="{00000000-0000-0000-0000-000000000000}"/>
  <bookViews>
    <workbookView xWindow="-108" yWindow="-108" windowWidth="23256" windowHeight="12456" tabRatio="826" activeTab="1" xr2:uid="{6835C5E1-A5AF-46F6-AB34-779C16BF0DB8}"/>
  </bookViews>
  <sheets>
    <sheet name="KPI" sheetId="9" r:id="rId1"/>
    <sheet name="Dashboard" sheetId="10" r:id="rId2"/>
    <sheet name="IPL Matches 2008-2018" sheetId="1" r:id="rId3"/>
    <sheet name="Winner Data" sheetId="2" r:id="rId4"/>
    <sheet name="Matches win by team " sheetId="3" r:id="rId5"/>
    <sheet name="Toss decision" sheetId="4" r:id="rId6"/>
    <sheet name="Top 10 Venue" sheetId="5" r:id="rId7"/>
    <sheet name="Top 10 MoM" sheetId="6" r:id="rId8"/>
    <sheet name="Title Winner" sheetId="8" r:id="rId9"/>
  </sheets>
  <definedNames>
    <definedName name="_xlchart.v1.0" hidden="1">'Title Winner'!$D$5:$D$10</definedName>
    <definedName name="_xlchart.v1.1" hidden="1">'Title Winner'!$E$5:$E$10</definedName>
    <definedName name="_xlchart.v1.2" hidden="1">'Title Winner'!$D$5:$D$10</definedName>
    <definedName name="_xlchart.v1.3" hidden="1">'Title Winner'!$E$5:$E$10</definedName>
    <definedName name="_xlchart.v1.4" hidden="1">'Title Winner'!$D$5:$D$10</definedName>
    <definedName name="_xlchart.v1.5" hidden="1">'Title Winner'!$E$5:$E$10</definedName>
    <definedName name="Slicer_season1">#N/A</definedName>
  </definedNames>
  <calcPr calcId="191029"/>
  <pivotCaches>
    <pivotCache cacheId="25"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9" l="1"/>
  <c r="R4" i="9" s="1"/>
  <c r="D6" i="8"/>
  <c r="D7" i="8"/>
  <c r="D8" i="8"/>
  <c r="D9" i="8"/>
  <c r="D10" i="8"/>
  <c r="D5" i="8"/>
  <c r="D14" i="6"/>
  <c r="D6" i="6"/>
  <c r="D7" i="6"/>
  <c r="D8" i="6"/>
  <c r="D9" i="6"/>
  <c r="D10" i="6"/>
  <c r="D11" i="6"/>
  <c r="D12" i="6"/>
  <c r="D13" i="6"/>
  <c r="D5" i="6"/>
  <c r="E6" i="8"/>
  <c r="E7" i="8"/>
  <c r="E8" i="8"/>
  <c r="E9" i="8"/>
  <c r="E10" i="8"/>
  <c r="E5" i="8"/>
  <c r="E14" i="6"/>
  <c r="E6" i="6"/>
  <c r="E7" i="6"/>
  <c r="E8" i="6"/>
  <c r="E9" i="6"/>
  <c r="E10" i="6"/>
  <c r="E11" i="6"/>
  <c r="E12" i="6"/>
  <c r="E13" i="6"/>
  <c r="E5" i="6"/>
  <c r="P4" i="9" l="1"/>
  <c r="S4" i="9"/>
  <c r="Q4" i="9"/>
</calcChain>
</file>

<file path=xl/sharedStrings.xml><?xml version="1.0" encoding="utf-8"?>
<sst xmlns="http://schemas.openxmlformats.org/spreadsheetml/2006/main" count="8573" uniqueCount="429">
  <si>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</si>
  <si>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</si>
  <si>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</si>
  <si>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</si>
  <si>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</si>
  <si>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</si>
  <si>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</si>
  <si>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</si>
  <si>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</si>
  <si>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</si>
  <si>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</si>
  <si>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</si>
  <si>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</si>
  <si>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</si>
  <si>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</si>
  <si>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</si>
  <si>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</si>
  <si>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</si>
  <si>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</si>
  <si>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</si>
  <si>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</si>
  <si>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</si>
  <si>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</si>
  <si>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</si>
  <si>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</si>
  <si>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</si>
  <si>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</si>
  <si>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</si>
  <si>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</si>
  <si>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</si>
  <si>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</si>
  <si>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</si>
  <si>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</si>
  <si>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</si>
  <si>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</si>
  <si>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</si>
  <si>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</si>
  <si>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</si>
  <si>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</si>
  <si>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</si>
  <si>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</si>
  <si>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</si>
  <si>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</si>
  <si>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</si>
  <si>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</si>
  <si>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</si>
  <si>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</si>
  <si>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</si>
  <si>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</si>
  <si>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</si>
  <si>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</si>
  <si>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</si>
  <si>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</si>
  <si>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</si>
  <si>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</si>
  <si>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</si>
  <si>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</si>
  <si>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</si>
  <si>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</si>
  <si>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</si>
  <si>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</si>
  <si>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</si>
  <si>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</si>
  <si>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</si>
  <si>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</si>
  <si>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</si>
  <si>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</si>
  <si>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</si>
  <si>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</si>
  <si>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</si>
  <si>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</si>
  <si>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</si>
  <si>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</si>
  <si>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</si>
  <si>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</si>
  <si>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</si>
  <si>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</si>
  <si>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</si>
  <si>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</si>
  <si>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</si>
  <si>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</si>
  <si>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</si>
  <si>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</si>
  <si>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</si>
  <si>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</si>
  <si>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</si>
  <si>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</si>
  <si>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</si>
  <si>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</si>
  <si>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</si>
  <si>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</si>
  <si>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</si>
  <si>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</si>
  <si>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</si>
  <si>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</si>
  <si>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</si>
  <si>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</si>
  <si>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</si>
  <si>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</si>
  <si>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</si>
  <si>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</si>
  <si>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</si>
  <si>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</si>
  <si>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</si>
  <si>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</si>
  <si>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</si>
  <si>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</si>
  <si>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</si>
  <si>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</si>
  <si>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</si>
  <si>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</si>
  <si>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</si>
  <si>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</si>
  <si>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</si>
  <si>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</si>
  <si>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</si>
  <si>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</si>
  <si>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</si>
  <si>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</si>
  <si>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</si>
  <si>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</si>
  <si>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</si>
  <si>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</si>
  <si>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</si>
  <si>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</si>
  <si>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</si>
  <si>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</si>
  <si>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</si>
  <si>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</si>
  <si>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</si>
  <si>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</si>
  <si>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</si>
  <si>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</si>
  <si>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</si>
  <si>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</si>
  <si>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</si>
  <si>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</si>
  <si>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</si>
  <si>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</si>
  <si>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</si>
  <si>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</si>
  <si>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</si>
  <si>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</si>
  <si>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</si>
  <si>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</si>
  <si>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</si>
  <si>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</si>
  <si>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</si>
  <si>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</si>
  <si>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</si>
  <si>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</si>
  <si>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</si>
  <si>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</si>
  <si>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</si>
  <si>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</si>
  <si>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</si>
  <si>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</si>
  <si>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</si>
  <si>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</si>
  <si>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</si>
  <si>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</si>
  <si>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</si>
  <si>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</si>
  <si>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</si>
  <si>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</si>
  <si>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</si>
  <si>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</si>
  <si>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</si>
  <si>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</si>
  <si>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</si>
  <si>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</si>
  <si>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</si>
  <si>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</si>
  <si>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</si>
  <si>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</si>
  <si>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</si>
  <si>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</si>
  <si>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</si>
  <si>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</si>
  <si>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</si>
  <si>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</si>
  <si>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</si>
  <si>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</si>
  <si>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</si>
  <si>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</si>
  <si>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</si>
  <si>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</si>
  <si>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</si>
  <si>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</si>
  <si>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</si>
  <si>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</si>
  <si>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</si>
  <si>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</si>
  <si>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</si>
  <si>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</si>
  <si>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</si>
  <si>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</si>
  <si>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</si>
  <si>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</si>
  <si>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</si>
  <si>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</si>
  <si>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</si>
  <si>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</si>
  <si>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</si>
  <si>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</si>
  <si>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</si>
  <si>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</si>
  <si>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</si>
  <si>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</si>
  <si>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</si>
  <si>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</si>
  <si>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</si>
  <si>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</si>
  <si>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</si>
  <si>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</si>
  <si>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</si>
  <si>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</si>
  <si>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</si>
  <si>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</si>
  <si>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</si>
  <si>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</si>
  <si>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</si>
  <si>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</si>
  <si>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</si>
  <si>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</si>
  <si>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</si>
  <si>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</si>
  <si>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</si>
  <si>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</si>
  <si>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</si>
  <si>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</si>
  <si>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</si>
  <si>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</si>
  <si>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</si>
  <si>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</si>
  <si>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</si>
  <si>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</si>
  <si>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</si>
  <si>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</si>
  <si>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</si>
  <si>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</si>
  <si>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</si>
  <si>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</si>
  <si>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</si>
  <si>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</si>
  <si>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</si>
  <si>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</si>
  <si>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</si>
  <si>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</si>
  <si>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</si>
  <si>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</si>
  <si>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</si>
  <si>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</si>
  <si>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</si>
  <si>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</si>
  <si>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</si>
  <si>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</si>
  <si>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</si>
  <si>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</si>
  <si>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</si>
  <si>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</si>
  <si>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</si>
  <si>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</si>
  <si>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</si>
  <si>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</si>
  <si>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</si>
  <si>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</si>
  <si>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</si>
  <si>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</si>
  <si>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</si>
  <si>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</si>
  <si>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</si>
  <si>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</si>
  <si>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</si>
  <si>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</si>
  <si>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</si>
  <si>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</si>
  <si>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</si>
  <si>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</si>
  <si>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</si>
  <si>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</si>
  <si>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</si>
  <si>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</si>
  <si>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</si>
  <si>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</si>
  <si>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</si>
  <si>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</si>
  <si>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</si>
  <si>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</si>
  <si>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</si>
  <si>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</si>
  <si>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</si>
  <si>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</si>
  <si>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</si>
  <si>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</si>
  <si>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</si>
  <si>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</si>
  <si>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</si>
  <si>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</si>
  <si>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</si>
  <si>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</si>
  <si>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</si>
  <si>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</si>
  <si>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</si>
  <si>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</si>
  <si>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</si>
  <si>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</si>
  <si>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</si>
  <si>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</si>
  <si>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</si>
  <si>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</si>
  <si>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</si>
  <si>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</si>
  <si>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</si>
  <si>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</si>
  <si>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</si>
  <si>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</si>
  <si>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</si>
  <si>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</si>
  <si>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</si>
  <si>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</si>
  <si>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</si>
  <si>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</si>
  <si>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</si>
  <si>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</si>
  <si>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</si>
  <si>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</si>
  <si>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</si>
  <si>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</si>
  <si>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</si>
  <si>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</si>
  <si>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</si>
  <si>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</si>
  <si>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</si>
  <si>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</si>
  <si>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</si>
  <si>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</si>
  <si>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</si>
  <si>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</si>
  <si>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</si>
  <si>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</si>
  <si>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</si>
  <si>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</si>
  <si>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</si>
  <si>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</si>
  <si>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</si>
  <si>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</si>
  <si>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</si>
  <si>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</si>
  <si>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</si>
  <si>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</si>
  <si>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</si>
  <si>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</si>
  <si>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</si>
  <si>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</si>
  <si>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</si>
  <si>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</si>
  <si>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</si>
  <si>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</si>
  <si>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</si>
  <si>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</si>
  <si>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</si>
  <si>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</si>
  <si>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</si>
  <si>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</si>
  <si>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</si>
  <si>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</si>
  <si>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</si>
  <si>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</si>
  <si>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</si>
  <si>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</si>
  <si>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</si>
  <si>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</si>
  <si>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</si>
  <si>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</si>
  <si>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</si>
  <si>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</si>
  <si>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</si>
  <si>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</si>
  <si>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</si>
  <si>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</si>
  <si>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</si>
  <si>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</si>
  <si>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</si>
  <si>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</si>
  <si>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</si>
  <si>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</si>
  <si>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</si>
  <si>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</si>
  <si>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</si>
  <si>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</si>
  <si>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</si>
  <si>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</si>
  <si>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</si>
  <si>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</si>
  <si>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</si>
  <si>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</si>
  <si>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</si>
  <si>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</si>
  <si>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</si>
  <si>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</si>
  <si>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</si>
  <si>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</si>
  <si>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</si>
  <si>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</si>
  <si>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</si>
  <si>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</si>
  <si>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</si>
  <si>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</si>
  <si>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</si>
  <si>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</si>
  <si>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</si>
  <si>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</si>
  <si>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</si>
  <si>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</si>
  <si>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</si>
  <si>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</si>
  <si>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</si>
  <si>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</si>
  <si>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</si>
  <si>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</si>
  <si>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</si>
  <si>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</si>
  <si>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</si>
  <si>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</si>
  <si>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</si>
  <si>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</si>
  <si>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MoM Win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</si>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</sst>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14" fontId="0" fillId="0" borderId="0" xfId="0" applyNumberFormat="1"/>
    <xf numFmtId="0" fontId="1" fillId="2" borderId="2" xfId="0" applyFont="1" applyFill="1" applyBorder="1"/>
    <xf numFmtId="0" fontId="0" fillId="3" borderId="3" xfId="0" applyFill="1" applyBorder="1"/>
    <xf numFmtId="0" fontId="0" fillId="4" borderId="3" xfId="0" applyFill="1" applyBorder="1"/>
    <xf numFmtId="0" fontId="0" fillId="3" borderId="4" xfId="0" applyFill="1" applyBorder="1"/>
    <xf numFmtId="0" fontId="0" fillId="4" borderId="4" xfId="0" applyFill="1" applyBorder="1"/>
    <xf numFmtId="0" fontId="1" fillId="2" borderId="5" xfId="0" applyFont="1" applyFill="1" applyBorder="1"/>
    <xf numFmtId="14" fontId="1" fillId="2" borderId="2" xfId="0" applyNumberFormat="1"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4" fillId="0" borderId="0" xfId="0" applyFont="1"/>
  </cellXfs>
  <cellStyles count="1">
    <cellStyle name="Normal" xfId="0" builtinId="0"/>
  </cellStyles>
  <dxfs count="21">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Excel.xlsx]Matches win by team !Matches_Win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Matches won by Teams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55983142952197E-2"/>
          <c:y val="0.20743847874720361"/>
          <c:w val="0.84553078752479882"/>
          <c:h val="0.39836618577040284"/>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7114-4CF9-A58B-AEAD4C33AA84}"/>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7114-4CF9-A58B-AEAD4C33AA84}"/>
            </c:ext>
          </c:extLst>
        </c:ser>
        <c:dLbls>
          <c:dLblPos val="ctr"/>
          <c:showLegendKey val="0"/>
          <c:showVal val="1"/>
          <c:showCatName val="0"/>
          <c:showSerName val="0"/>
          <c:showPercent val="0"/>
          <c:showBubbleSize val="0"/>
        </c:dLbls>
        <c:gapWidth val="220"/>
        <c:overlap val="100"/>
        <c:axId val="122574256"/>
        <c:axId val="906486111"/>
      </c:barChart>
      <c:catAx>
        <c:axId val="1225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906486111"/>
        <c:crosses val="autoZero"/>
        <c:auto val="1"/>
        <c:lblAlgn val="ctr"/>
        <c:lblOffset val="100"/>
        <c:noMultiLvlLbl val="0"/>
      </c:catAx>
      <c:valAx>
        <c:axId val="906486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4256"/>
        <c:crosses val="autoZero"/>
        <c:crossBetween val="between"/>
      </c:valAx>
      <c:spPr>
        <a:noFill/>
        <a:ln>
          <a:solidFill>
            <a:schemeClr val="bg1"/>
          </a:solidFill>
        </a:ln>
        <a:effectLst/>
      </c:spPr>
    </c:plotArea>
    <c:legend>
      <c:legendPos val="r"/>
      <c:layout>
        <c:manualLayout>
          <c:xMode val="edge"/>
          <c:yMode val="edge"/>
          <c:x val="0.42386644942028784"/>
          <c:y val="0.15565493491165952"/>
          <c:w val="0.16086029998601273"/>
          <c:h val="8.8277948307309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Excel.xlsx]Toss decision!Toss Decsion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on Wining </a:t>
            </a:r>
            <a:r>
              <a:rPr lang="en-US" sz="1200" b="1" i="0" u="none" strike="noStrike" kern="1200" baseline="0">
                <a:solidFill>
                  <a:sysClr val="windowText" lastClr="000000">
                    <a:lumMod val="75000"/>
                    <a:lumOff val="25000"/>
                  </a:sysClr>
                </a:solidFill>
              </a:rPr>
              <a:t>%</a:t>
            </a:r>
            <a:endParaRPr lang="en-US" sz="1200"/>
          </a:p>
        </c:rich>
      </c:tx>
      <c:layout>
        <c:manualLayout>
          <c:xMode val="edge"/>
          <c:yMode val="edge"/>
          <c:x val="0.1425902230971128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560177880840384"/>
          <c:y val="0.17951553449183782"/>
          <c:w val="0.44986020503261881"/>
          <c:h val="0.76255924170616118"/>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9E-4124-B117-DE99122310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9E-4124-B117-DE99122310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10</c:v>
                </c:pt>
                <c:pt idx="1">
                  <c:v>50</c:v>
                </c:pt>
              </c:numCache>
            </c:numRef>
          </c:val>
          <c:extLst>
            <c:ext xmlns:c16="http://schemas.microsoft.com/office/drawing/2014/chart" uri="{C3380CC4-5D6E-409C-BE32-E72D297353CC}">
              <c16:uniqueId val="{00000004-269E-4124-B117-DE99122310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270341207349084"/>
          <c:y val="9.0611818547976619E-2"/>
          <c:w val="0.25008334697192874"/>
          <c:h val="0.139124430694055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Excel.xlsx]Top 10 Venue!Top 10 venue</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1">
                <a:solidFill>
                  <a:sysClr val="windowText" lastClr="000000"/>
                </a:solidFill>
              </a:rPr>
              <a:t>Top 10</a:t>
            </a:r>
            <a:r>
              <a:rPr lang="en-IN" sz="1400" b="1" baseline="0">
                <a:solidFill>
                  <a:sysClr val="windowText" lastClr="000000"/>
                </a:solidFill>
              </a:rPr>
              <a:t> Venues with most matches win</a:t>
            </a:r>
            <a:endParaRPr lang="en-IN" sz="1400" b="1">
              <a:solidFill>
                <a:sysClr val="windowText" lastClr="000000"/>
              </a:solidFill>
            </a:endParaRPr>
          </a:p>
        </c:rich>
      </c:tx>
      <c:layout>
        <c:manualLayout>
          <c:xMode val="edge"/>
          <c:yMode val="edge"/>
          <c:x val="0.11658833661417323"/>
          <c:y val="1.3253810470510271E-2"/>
        </c:manualLayout>
      </c:layout>
      <c:overlay val="0"/>
      <c:spPr>
        <a:noFill/>
        <a:ln>
          <a:solidFill>
            <a:schemeClr val="bg1"/>
          </a:solid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A1CF-42F5-8E5F-08BA751BFF3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A1CF-42F5-8E5F-08BA751BFF3C}"/>
            </c:ext>
          </c:extLst>
        </c:ser>
        <c:dLbls>
          <c:dLblPos val="ctr"/>
          <c:showLegendKey val="0"/>
          <c:showVal val="1"/>
          <c:showCatName val="0"/>
          <c:showSerName val="0"/>
          <c:showPercent val="0"/>
          <c:showBubbleSize val="0"/>
        </c:dLbls>
        <c:gapWidth val="234"/>
        <c:overlap val="100"/>
        <c:axId val="284461376"/>
        <c:axId val="513234352"/>
      </c:barChart>
      <c:catAx>
        <c:axId val="284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513234352"/>
        <c:crosses val="autoZero"/>
        <c:auto val="1"/>
        <c:lblAlgn val="ctr"/>
        <c:lblOffset val="100"/>
        <c:noMultiLvlLbl val="0"/>
      </c:catAx>
      <c:valAx>
        <c:axId val="513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No.of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61376"/>
        <c:crosses val="autoZero"/>
        <c:crossBetween val="between"/>
      </c:valAx>
      <c:spPr>
        <a:noFill/>
        <a:ln>
          <a:noFill/>
        </a:ln>
        <a:effectLst/>
      </c:spPr>
    </c:plotArea>
    <c:legend>
      <c:legendPos val="r"/>
      <c:layout>
        <c:manualLayout>
          <c:xMode val="edge"/>
          <c:yMode val="edge"/>
          <c:x val="0.6736180583810002"/>
          <c:y val="8.6010029297753574E-2"/>
          <c:w val="0.27453760060814314"/>
          <c:h val="6.15965623581346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MoM'!$E$4</c:f>
              <c:strCache>
                <c:ptCount val="1"/>
                <c:pt idx="0">
                  <c:v>MoM Win</c:v>
                </c:pt>
              </c:strCache>
            </c:strRef>
          </c:tx>
          <c:spPr>
            <a:solidFill>
              <a:schemeClr val="accent6">
                <a:lumMod val="75000"/>
              </a:schemeClr>
            </a:solidFill>
            <a:ln>
              <a:noFill/>
            </a:ln>
            <a:effectLst/>
          </c:spPr>
          <c:invertIfNegative val="0"/>
          <c:dLbls>
            <c:dLbl>
              <c:idx val="0"/>
              <c:layout>
                <c:manualLayout>
                  <c:x val="-2.777777777777803E-3"/>
                  <c:y val="8.7962962962962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06-4650-B529-A945F0792CD6}"/>
                </c:ext>
              </c:extLst>
            </c:dLbl>
            <c:dLbl>
              <c:idx val="1"/>
              <c:layout>
                <c:manualLayout>
                  <c:x val="0"/>
                  <c:y val="8.333333333333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06-4650-B529-A945F0792CD6}"/>
                </c:ext>
              </c:extLst>
            </c:dLbl>
            <c:dLbl>
              <c:idx val="2"/>
              <c:layout>
                <c:manualLayout>
                  <c:x val="-5.0925337632079971E-17"/>
                  <c:y val="6.9444444444444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06-4650-B529-A945F0792CD6}"/>
                </c:ext>
              </c:extLst>
            </c:dLbl>
            <c:dLbl>
              <c:idx val="3"/>
              <c:layout>
                <c:manualLayout>
                  <c:x val="-5.0925337632079971E-17"/>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06-4650-B529-A945F0792CD6}"/>
                </c:ext>
              </c:extLst>
            </c:dLbl>
            <c:dLbl>
              <c:idx val="4"/>
              <c:layout>
                <c:manualLayout>
                  <c:x val="0"/>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06-4650-B529-A945F0792CD6}"/>
                </c:ext>
              </c:extLst>
            </c:dLbl>
            <c:dLbl>
              <c:idx val="5"/>
              <c:layout>
                <c:manualLayout>
                  <c:x val="-1.0185067526415994E-16"/>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06-4650-B529-A945F0792CD6}"/>
                </c:ext>
              </c:extLst>
            </c:dLbl>
            <c:dLbl>
              <c:idx val="6"/>
              <c:layout>
                <c:manualLayout>
                  <c:x val="-1.0185067526415994E-16"/>
                  <c:y val="6.94444444444444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06-4650-B529-A945F0792CD6}"/>
                </c:ext>
              </c:extLst>
            </c:dLbl>
            <c:dLbl>
              <c:idx val="7"/>
              <c:layout>
                <c:manualLayout>
                  <c:x val="0"/>
                  <c:y val="7.87037037037036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06-4650-B529-A945F0792CD6}"/>
                </c:ext>
              </c:extLst>
            </c:dLbl>
            <c:dLbl>
              <c:idx val="8"/>
              <c:layout>
                <c:manualLayout>
                  <c:x val="0"/>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06-4650-B529-A945F0792CD6}"/>
                </c:ext>
              </c:extLst>
            </c:dLbl>
            <c:dLbl>
              <c:idx val="9"/>
              <c:layout>
                <c:manualLayout>
                  <c:x val="-1.0185067526415994E-16"/>
                  <c:y val="6.0185185185185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06-4650-B529-A945F0792C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MoM'!$D$5:$D$14</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A-8F06-4650-B529-A945F0792CD6}"/>
            </c:ext>
          </c:extLst>
        </c:ser>
        <c:dLbls>
          <c:dLblPos val="outEnd"/>
          <c:showLegendKey val="0"/>
          <c:showVal val="1"/>
          <c:showCatName val="0"/>
          <c:showSerName val="0"/>
          <c:showPercent val="0"/>
          <c:showBubbleSize val="0"/>
        </c:dLbls>
        <c:gapWidth val="219"/>
        <c:overlap val="-27"/>
        <c:axId val="122575696"/>
        <c:axId val="529352352"/>
      </c:barChart>
      <c:catAx>
        <c:axId val="1225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9352352"/>
        <c:crosses val="autoZero"/>
        <c:auto val="1"/>
        <c:lblAlgn val="ctr"/>
        <c:lblOffset val="100"/>
        <c:noMultiLvlLbl val="0"/>
      </c:catAx>
      <c:valAx>
        <c:axId val="5293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5696"/>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Excel.xlsx]Matches win by team !Matches_Win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Teams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73A-45F8-B878-96E165A85B9A}"/>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 '!$C$5:$C$13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73A-45F8-B878-96E165A85B9A}"/>
            </c:ext>
          </c:extLst>
        </c:ser>
        <c:dLbls>
          <c:dLblPos val="ctr"/>
          <c:showLegendKey val="0"/>
          <c:showVal val="1"/>
          <c:showCatName val="0"/>
          <c:showSerName val="0"/>
          <c:showPercent val="0"/>
          <c:showBubbleSize val="0"/>
        </c:dLbls>
        <c:gapWidth val="150"/>
        <c:overlap val="100"/>
        <c:axId val="122574256"/>
        <c:axId val="906486111"/>
      </c:barChart>
      <c:catAx>
        <c:axId val="1225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86111"/>
        <c:crosses val="autoZero"/>
        <c:auto val="1"/>
        <c:lblAlgn val="ctr"/>
        <c:lblOffset val="100"/>
        <c:noMultiLvlLbl val="0"/>
      </c:catAx>
      <c:valAx>
        <c:axId val="9064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4256"/>
        <c:crosses val="autoZero"/>
        <c:crossBetween val="between"/>
      </c:valAx>
      <c:spPr>
        <a:noFill/>
        <a:ln>
          <a:noFill/>
        </a:ln>
        <a:effectLst/>
      </c:spPr>
    </c:plotArea>
    <c:legend>
      <c:legendPos val="r"/>
      <c:layout>
        <c:manualLayout>
          <c:xMode val="edge"/>
          <c:yMode val="edge"/>
          <c:x val="0.42534659656571133"/>
          <c:y val="0.10531940922638908"/>
          <c:w val="0.16086029998601273"/>
          <c:h val="8.8277948307309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Excel.xlsx]Toss decision!Toss Decsion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 Based on Wining </a:t>
            </a:r>
            <a:r>
              <a:rPr lang="en-US" sz="1400" b="1" i="0" u="none" strike="noStrike" kern="1200" baseline="0">
                <a:solidFill>
                  <a:sysClr val="windowText" lastClr="000000">
                    <a:lumMod val="75000"/>
                    <a:lumOff val="25000"/>
                  </a:sysClr>
                </a:solidFill>
              </a:rPr>
              <a:t>%</a:t>
            </a:r>
            <a:endParaRPr lang="en-US" sz="1400"/>
          </a:p>
        </c:rich>
      </c:tx>
      <c:layout>
        <c:manualLayout>
          <c:xMode val="edge"/>
          <c:yMode val="edge"/>
          <c:x val="0.14259030265558609"/>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560177880840384"/>
          <c:y val="0.17951553449183782"/>
          <c:w val="0.44986020503261881"/>
          <c:h val="0.76255924170616118"/>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10</c:v>
                </c:pt>
                <c:pt idx="1">
                  <c:v>50</c:v>
                </c:pt>
              </c:numCache>
            </c:numRef>
          </c:val>
          <c:extLst>
            <c:ext xmlns:c16="http://schemas.microsoft.com/office/drawing/2014/chart" uri="{C3380CC4-5D6E-409C-BE32-E72D297353CC}">
              <c16:uniqueId val="{00000000-ADED-469B-8B3D-D5C9448467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270341207349084"/>
          <c:y val="9.0611818547976619E-2"/>
          <c:w val="0.25008334697192874"/>
          <c:h val="0.139124430694055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Using Excel.xlsx]Top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Venues with most matches win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72FE-42B8-B4E0-542159FAC1B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72FE-42B8-B4E0-542159FAC1BC}"/>
            </c:ext>
          </c:extLst>
        </c:ser>
        <c:dLbls>
          <c:dLblPos val="ctr"/>
          <c:showLegendKey val="0"/>
          <c:showVal val="1"/>
          <c:showCatName val="0"/>
          <c:showSerName val="0"/>
          <c:showPercent val="0"/>
          <c:showBubbleSize val="0"/>
        </c:dLbls>
        <c:gapWidth val="150"/>
        <c:overlap val="100"/>
        <c:axId val="284461376"/>
        <c:axId val="513234352"/>
      </c:barChart>
      <c:catAx>
        <c:axId val="284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34352"/>
        <c:crosses val="autoZero"/>
        <c:auto val="1"/>
        <c:lblAlgn val="ctr"/>
        <c:lblOffset val="100"/>
        <c:noMultiLvlLbl val="0"/>
      </c:catAx>
      <c:valAx>
        <c:axId val="513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61376"/>
        <c:crosses val="autoZero"/>
        <c:crossBetween val="between"/>
      </c:valAx>
      <c:spPr>
        <a:noFill/>
        <a:ln>
          <a:noFill/>
        </a:ln>
        <a:effectLst/>
      </c:spPr>
    </c:plotArea>
    <c:legend>
      <c:legendPos val="r"/>
      <c:layout>
        <c:manualLayout>
          <c:xMode val="edge"/>
          <c:yMode val="edge"/>
          <c:x val="0.36024726361259635"/>
          <c:y val="4.3774622605573903E-2"/>
          <c:w val="0.27453760060814314"/>
          <c:h val="0.11792535367041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MoM'!$E$4</c:f>
              <c:strCache>
                <c:ptCount val="1"/>
                <c:pt idx="0">
                  <c:v>MoM Win</c:v>
                </c:pt>
              </c:strCache>
            </c:strRef>
          </c:tx>
          <c:spPr>
            <a:solidFill>
              <a:schemeClr val="accent6">
                <a:lumMod val="75000"/>
              </a:schemeClr>
            </a:solidFill>
            <a:ln>
              <a:noFill/>
            </a:ln>
            <a:effectLst/>
          </c:spPr>
          <c:invertIfNegative val="0"/>
          <c:dLbls>
            <c:dLbl>
              <c:idx val="0"/>
              <c:layout>
                <c:manualLayout>
                  <c:x val="-2.777777777777803E-3"/>
                  <c:y val="8.7962962962962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B7-4F4C-B73C-2113B9585F7E}"/>
                </c:ext>
              </c:extLst>
            </c:dLbl>
            <c:dLbl>
              <c:idx val="1"/>
              <c:layout>
                <c:manualLayout>
                  <c:x val="0"/>
                  <c:y val="8.333333333333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B7-4F4C-B73C-2113B9585F7E}"/>
                </c:ext>
              </c:extLst>
            </c:dLbl>
            <c:dLbl>
              <c:idx val="2"/>
              <c:layout>
                <c:manualLayout>
                  <c:x val="-5.0925337632079971E-17"/>
                  <c:y val="6.9444444444444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B7-4F4C-B73C-2113B9585F7E}"/>
                </c:ext>
              </c:extLst>
            </c:dLbl>
            <c:dLbl>
              <c:idx val="3"/>
              <c:layout>
                <c:manualLayout>
                  <c:x val="-5.0925337632079971E-17"/>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B7-4F4C-B73C-2113B9585F7E}"/>
                </c:ext>
              </c:extLst>
            </c:dLbl>
            <c:dLbl>
              <c:idx val="4"/>
              <c:layout>
                <c:manualLayout>
                  <c:x val="0"/>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B7-4F4C-B73C-2113B9585F7E}"/>
                </c:ext>
              </c:extLst>
            </c:dLbl>
            <c:dLbl>
              <c:idx val="5"/>
              <c:layout>
                <c:manualLayout>
                  <c:x val="-1.0185067526415994E-16"/>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B7-4F4C-B73C-2113B9585F7E}"/>
                </c:ext>
              </c:extLst>
            </c:dLbl>
            <c:dLbl>
              <c:idx val="6"/>
              <c:layout>
                <c:manualLayout>
                  <c:x val="-1.0185067526415994E-16"/>
                  <c:y val="6.94444444444444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B7-4F4C-B73C-2113B9585F7E}"/>
                </c:ext>
              </c:extLst>
            </c:dLbl>
            <c:dLbl>
              <c:idx val="7"/>
              <c:layout>
                <c:manualLayout>
                  <c:x val="0"/>
                  <c:y val="7.87037037037036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B7-4F4C-B73C-2113B9585F7E}"/>
                </c:ext>
              </c:extLst>
            </c:dLbl>
            <c:dLbl>
              <c:idx val="8"/>
              <c:layout>
                <c:manualLayout>
                  <c:x val="0"/>
                  <c:y val="6.48148148148148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B7-4F4C-B73C-2113B9585F7E}"/>
                </c:ext>
              </c:extLst>
            </c:dLbl>
            <c:dLbl>
              <c:idx val="9"/>
              <c:layout>
                <c:manualLayout>
                  <c:x val="-1.0185067526415994E-16"/>
                  <c:y val="6.0185185185185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B7-4F4C-B73C-2113B9585F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MoM'!$D$5:$D$14</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25B7-4F4C-B73C-2113B9585F7E}"/>
            </c:ext>
          </c:extLst>
        </c:ser>
        <c:dLbls>
          <c:dLblPos val="outEnd"/>
          <c:showLegendKey val="0"/>
          <c:showVal val="1"/>
          <c:showCatName val="0"/>
          <c:showSerName val="0"/>
          <c:showPercent val="0"/>
          <c:showBubbleSize val="0"/>
        </c:dLbls>
        <c:gapWidth val="219"/>
        <c:overlap val="-27"/>
        <c:axId val="122575696"/>
        <c:axId val="529352352"/>
      </c:barChart>
      <c:catAx>
        <c:axId val="1225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9352352"/>
        <c:crosses val="autoZero"/>
        <c:auto val="1"/>
        <c:lblAlgn val="ctr"/>
        <c:lblOffset val="100"/>
        <c:noMultiLvlLbl val="0"/>
      </c:catAx>
      <c:valAx>
        <c:axId val="52935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D88A8AF6-0EC2-4683-A661-1F10DB71B199}">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D88A8AF6-0EC2-4683-A661-1F10DB71B199}">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9</xdr:col>
      <xdr:colOff>205740</xdr:colOff>
      <xdr:row>4</xdr:row>
      <xdr:rowOff>15240</xdr:rowOff>
    </xdr:from>
    <xdr:to>
      <xdr:col>11</xdr:col>
      <xdr:colOff>83820</xdr:colOff>
      <xdr:row>9</xdr:row>
      <xdr:rowOff>668655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DCAA5E91-C6B9-FD1A-11A4-0786CBDA8CF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507480" y="975360"/>
              <a:ext cx="12192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431065</xdr:colOff>
      <xdr:row>6</xdr:row>
      <xdr:rowOff>6711</xdr:rowOff>
    </xdr:from>
    <xdr:to>
      <xdr:col>15</xdr:col>
      <xdr:colOff>494228</xdr:colOff>
      <xdr:row>7</xdr:row>
      <xdr:rowOff>214268</xdr:rowOff>
    </xdr:to>
    <xdr:grpSp>
      <xdr:nvGrpSpPr>
        <xdr:cNvPr id="11" name="Group 10">
          <a:extLst>
            <a:ext uri="{FF2B5EF4-FFF2-40B4-BE49-F238E27FC236}">
              <a16:creationId xmlns:a16="http://schemas.microsoft.com/office/drawing/2014/main" id="{9286D6E9-9883-8116-D309-A9A8466598C3}"/>
            </a:ext>
          </a:extLst>
        </xdr:cNvPr>
        <xdr:cNvGrpSpPr/>
      </xdr:nvGrpSpPr>
      <xdr:grpSpPr>
        <a:xfrm>
          <a:off x="9415045" y="1363071"/>
          <a:ext cx="1404283" cy="573317"/>
          <a:chOff x="9415045" y="1530711"/>
          <a:chExt cx="1404283" cy="756197"/>
        </a:xfrm>
      </xdr:grpSpPr>
      <xdr:sp macro="" textlink="">
        <xdr:nvSpPr>
          <xdr:cNvPr id="5" name="Arrow: Chevron 4">
            <a:extLst>
              <a:ext uri="{FF2B5EF4-FFF2-40B4-BE49-F238E27FC236}">
                <a16:creationId xmlns:a16="http://schemas.microsoft.com/office/drawing/2014/main" id="{7B40E484-9306-2DD4-99A7-D1DB2C599F5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E075F4A-8D58-88C2-6C63-6F44B5024A76}"/>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5</xdr:col>
      <xdr:colOff>289560</xdr:colOff>
      <xdr:row>3</xdr:row>
      <xdr:rowOff>167640</xdr:rowOff>
    </xdr:to>
    <xdr:sp macro="" textlink="">
      <xdr:nvSpPr>
        <xdr:cNvPr id="2" name="Rectangle: Rounded Corners 1">
          <a:extLst>
            <a:ext uri="{FF2B5EF4-FFF2-40B4-BE49-F238E27FC236}">
              <a16:creationId xmlns:a16="http://schemas.microsoft.com/office/drawing/2014/main" id="{F26DE9E1-D25B-26EF-F64C-19ACB11DEBEE}"/>
            </a:ext>
          </a:extLst>
        </xdr:cNvPr>
        <xdr:cNvSpPr/>
      </xdr:nvSpPr>
      <xdr:spPr>
        <a:xfrm>
          <a:off x="0" y="7620"/>
          <a:ext cx="364236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cap="all">
              <a:latin typeface="Lato Black" panose="020F0502020204030204" pitchFamily="34" charset="0"/>
              <a:ea typeface="Lato Black" panose="020F0502020204030204" pitchFamily="34" charset="0"/>
              <a:cs typeface="Lato Black" panose="020F0502020204030204" pitchFamily="34" charset="0"/>
            </a:rPr>
            <a:t>Indian Premier</a:t>
          </a:r>
          <a:r>
            <a:rPr lang="en-IN" sz="1600" cap="all" baseline="0">
              <a:latin typeface="Lato Black" panose="020F0502020204030204" pitchFamily="34" charset="0"/>
              <a:ea typeface="Lato Black" panose="020F0502020204030204" pitchFamily="34" charset="0"/>
              <a:cs typeface="Lato Black" panose="020F0502020204030204" pitchFamily="34" charset="0"/>
            </a:rPr>
            <a:t> League Analysis</a:t>
          </a:r>
          <a:endParaRPr lang="en-IN" sz="1600" cap="a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5</xdr:col>
      <xdr:colOff>480059</xdr:colOff>
      <xdr:row>0</xdr:row>
      <xdr:rowOff>106681</xdr:rowOff>
    </xdr:from>
    <xdr:to>
      <xdr:col>9</xdr:col>
      <xdr:colOff>83817</xdr:colOff>
      <xdr:row>3</xdr:row>
      <xdr:rowOff>175261</xdr:rowOff>
    </xdr:to>
    <xdr:grpSp>
      <xdr:nvGrpSpPr>
        <xdr:cNvPr id="4" name="Group 3">
          <a:extLst>
            <a:ext uri="{FF2B5EF4-FFF2-40B4-BE49-F238E27FC236}">
              <a16:creationId xmlns:a16="http://schemas.microsoft.com/office/drawing/2014/main" id="{5AD2EECA-690C-4194-873D-508A1650A2A8}"/>
            </a:ext>
          </a:extLst>
        </xdr:cNvPr>
        <xdr:cNvGrpSpPr/>
      </xdr:nvGrpSpPr>
      <xdr:grpSpPr>
        <a:xfrm>
          <a:off x="3832859" y="106681"/>
          <a:ext cx="2285998" cy="662940"/>
          <a:chOff x="9415046" y="1530711"/>
          <a:chExt cx="1404282" cy="756197"/>
        </a:xfrm>
      </xdr:grpSpPr>
      <xdr:sp macro="" textlink="KPI!$O$3">
        <xdr:nvSpPr>
          <xdr:cNvPr id="5" name="Arrow: Chevron 4">
            <a:extLst>
              <a:ext uri="{FF2B5EF4-FFF2-40B4-BE49-F238E27FC236}">
                <a16:creationId xmlns:a16="http://schemas.microsoft.com/office/drawing/2014/main" id="{7798D4F2-7874-D964-EE6D-6991570EDFEC}"/>
              </a:ext>
            </a:extLst>
          </xdr:cNvPr>
          <xdr:cNvSpPr/>
        </xdr:nvSpPr>
        <xdr:spPr>
          <a:xfrm>
            <a:off x="9415046" y="1530711"/>
            <a:ext cx="1346150" cy="519614"/>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90022AF-E7F3-4554-983D-94B11FEBFD4D}" type="TxLink">
              <a:rPr lang="en-US" sz="11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1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O$4">
        <xdr:nvSpPr>
          <xdr:cNvPr id="6" name="Freeform: Shape 5">
            <a:extLst>
              <a:ext uri="{FF2B5EF4-FFF2-40B4-BE49-F238E27FC236}">
                <a16:creationId xmlns:a16="http://schemas.microsoft.com/office/drawing/2014/main" id="{4928CF39-5960-18C6-D8E9-063F09145924}"/>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9B52C13-1ACF-473C-93F6-F936D13B75EB}"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IPL-2018</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533400</xdr:colOff>
      <xdr:row>0</xdr:row>
      <xdr:rowOff>99061</xdr:rowOff>
    </xdr:from>
    <xdr:to>
      <xdr:col>13</xdr:col>
      <xdr:colOff>137160</xdr:colOff>
      <xdr:row>3</xdr:row>
      <xdr:rowOff>175261</xdr:rowOff>
    </xdr:to>
    <xdr:grpSp>
      <xdr:nvGrpSpPr>
        <xdr:cNvPr id="7" name="Group 6">
          <a:extLst>
            <a:ext uri="{FF2B5EF4-FFF2-40B4-BE49-F238E27FC236}">
              <a16:creationId xmlns:a16="http://schemas.microsoft.com/office/drawing/2014/main" id="{30379AB6-3F11-4BEC-9FA7-3C2B165184C0}"/>
            </a:ext>
          </a:extLst>
        </xdr:cNvPr>
        <xdr:cNvGrpSpPr/>
      </xdr:nvGrpSpPr>
      <xdr:grpSpPr>
        <a:xfrm>
          <a:off x="6568440" y="99061"/>
          <a:ext cx="2286000" cy="670560"/>
          <a:chOff x="9415045" y="1530711"/>
          <a:chExt cx="1404283" cy="756197"/>
        </a:xfrm>
      </xdr:grpSpPr>
      <xdr:sp macro="" textlink="KPI!$P$3">
        <xdr:nvSpPr>
          <xdr:cNvPr id="8" name="Arrow: Chevron 7">
            <a:extLst>
              <a:ext uri="{FF2B5EF4-FFF2-40B4-BE49-F238E27FC236}">
                <a16:creationId xmlns:a16="http://schemas.microsoft.com/office/drawing/2014/main" id="{ACEFCE28-5FF6-18B2-08A3-3CC2A0FD98B6}"/>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94DF145-CE13-46B5-9D1C-310D5B979092}"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P$4">
        <xdr:nvSpPr>
          <xdr:cNvPr id="9" name="Freeform: Shape 8">
            <a:extLst>
              <a:ext uri="{FF2B5EF4-FFF2-40B4-BE49-F238E27FC236}">
                <a16:creationId xmlns:a16="http://schemas.microsoft.com/office/drawing/2014/main" id="{B40CDB4E-1B27-2384-9C1F-53FB89F1A923}"/>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F04A24C-43FC-410A-A231-D557BB3D588F}"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Chennai Super Kings</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342900</xdr:colOff>
      <xdr:row>0</xdr:row>
      <xdr:rowOff>99061</xdr:rowOff>
    </xdr:from>
    <xdr:to>
      <xdr:col>16</xdr:col>
      <xdr:colOff>617220</xdr:colOff>
      <xdr:row>3</xdr:row>
      <xdr:rowOff>172213</xdr:rowOff>
    </xdr:to>
    <xdr:grpSp>
      <xdr:nvGrpSpPr>
        <xdr:cNvPr id="10" name="Group 9">
          <a:extLst>
            <a:ext uri="{FF2B5EF4-FFF2-40B4-BE49-F238E27FC236}">
              <a16:creationId xmlns:a16="http://schemas.microsoft.com/office/drawing/2014/main" id="{0E0AA56D-A247-4758-9C09-4DFC2828BAF7}"/>
            </a:ext>
          </a:extLst>
        </xdr:cNvPr>
        <xdr:cNvGrpSpPr/>
      </xdr:nvGrpSpPr>
      <xdr:grpSpPr>
        <a:xfrm>
          <a:off x="9060180" y="99061"/>
          <a:ext cx="2286000" cy="667512"/>
          <a:chOff x="9415045" y="1530711"/>
          <a:chExt cx="1404283" cy="756197"/>
        </a:xfrm>
      </xdr:grpSpPr>
      <xdr:sp macro="" textlink="KPI!$Q$3">
        <xdr:nvSpPr>
          <xdr:cNvPr id="11" name="Arrow: Chevron 10">
            <a:extLst>
              <a:ext uri="{FF2B5EF4-FFF2-40B4-BE49-F238E27FC236}">
                <a16:creationId xmlns:a16="http://schemas.microsoft.com/office/drawing/2014/main" id="{C089B3EF-7A3A-1A09-226A-3079598B887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15D6B1D-6325-49DB-8F2E-0EC6957D8D2D}"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Q$4">
        <xdr:nvSpPr>
          <xdr:cNvPr id="12" name="Freeform: Shape 11">
            <a:extLst>
              <a:ext uri="{FF2B5EF4-FFF2-40B4-BE49-F238E27FC236}">
                <a16:creationId xmlns:a16="http://schemas.microsoft.com/office/drawing/2014/main" id="{F2D91EE4-BC12-F042-A8D2-6500F758A783}"/>
              </a:ext>
            </a:extLst>
          </xdr:cNvPr>
          <xdr:cNvSpPr/>
        </xdr:nvSpPr>
        <xdr:spPr>
          <a:xfrm>
            <a:off x="9682579" y="1767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7C9720E-29D6-42E2-A133-0A4297DD0517}" type="TxLink">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Sunrisers Hyderabad</a:t>
            </a:fld>
            <a:endParaRPr lang="en-IN" sz="17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129542</xdr:colOff>
      <xdr:row>0</xdr:row>
      <xdr:rowOff>99061</xdr:rowOff>
    </xdr:from>
    <xdr:to>
      <xdr:col>20</xdr:col>
      <xdr:colOff>403859</xdr:colOff>
      <xdr:row>3</xdr:row>
      <xdr:rowOff>172212</xdr:rowOff>
    </xdr:to>
    <xdr:grpSp>
      <xdr:nvGrpSpPr>
        <xdr:cNvPr id="13" name="Group 12">
          <a:extLst>
            <a:ext uri="{FF2B5EF4-FFF2-40B4-BE49-F238E27FC236}">
              <a16:creationId xmlns:a16="http://schemas.microsoft.com/office/drawing/2014/main" id="{AECEE9ED-E372-4EA8-A027-352FC77EA05D}"/>
            </a:ext>
          </a:extLst>
        </xdr:cNvPr>
        <xdr:cNvGrpSpPr/>
      </xdr:nvGrpSpPr>
      <xdr:grpSpPr>
        <a:xfrm>
          <a:off x="11529062" y="99061"/>
          <a:ext cx="2285997" cy="667511"/>
          <a:chOff x="9415045" y="1530711"/>
          <a:chExt cx="1404281" cy="756196"/>
        </a:xfrm>
      </xdr:grpSpPr>
      <xdr:sp macro="" textlink="KPI!$R$3">
        <xdr:nvSpPr>
          <xdr:cNvPr id="14" name="Arrow: Chevron 13">
            <a:extLst>
              <a:ext uri="{FF2B5EF4-FFF2-40B4-BE49-F238E27FC236}">
                <a16:creationId xmlns:a16="http://schemas.microsoft.com/office/drawing/2014/main" id="{F3844584-671D-C8B5-AD75-BE0E40D880B7}"/>
              </a:ext>
            </a:extLst>
          </xdr:cNvPr>
          <xdr:cNvSpPr/>
        </xdr:nvSpPr>
        <xdr:spPr>
          <a:xfrm>
            <a:off x="9415045" y="15307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FFD8BC2-9549-431A-B81C-5DA52B59669D}"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Match</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R$4">
        <xdr:nvSpPr>
          <xdr:cNvPr id="15" name="Freeform: Shape 14">
            <a:extLst>
              <a:ext uri="{FF2B5EF4-FFF2-40B4-BE49-F238E27FC236}">
                <a16:creationId xmlns:a16="http://schemas.microsoft.com/office/drawing/2014/main" id="{BE3ADB2F-8F7B-D5A1-882C-121C57C2AC4E}"/>
              </a:ext>
            </a:extLst>
          </xdr:cNvPr>
          <xdr:cNvSpPr/>
        </xdr:nvSpPr>
        <xdr:spPr>
          <a:xfrm>
            <a:off x="9682577" y="1798314"/>
            <a:ext cx="1136749" cy="4885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772BF2C-A4E9-4976-81F8-5013093B3945}" type="TxLink">
              <a:rPr lang="en-US" sz="12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Shane Watson</a:t>
            </a:fld>
            <a:endParaRPr lang="en-US"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15240</xdr:colOff>
      <xdr:row>4</xdr:row>
      <xdr:rowOff>7621</xdr:rowOff>
    </xdr:from>
    <xdr:to>
      <xdr:col>20</xdr:col>
      <xdr:colOff>342900</xdr:colOff>
      <xdr:row>6</xdr:row>
      <xdr:rowOff>22860</xdr:rowOff>
    </xdr:to>
    <mc:AlternateContent xmlns:mc="http://schemas.openxmlformats.org/markup-compatibility/2006">
      <mc:Choice xmlns:a14="http://schemas.microsoft.com/office/drawing/2010/main" Requires="a14">
        <xdr:graphicFrame macro="">
          <xdr:nvGraphicFramePr>
            <xdr:cNvPr id="16" name="season 3">
              <a:extLst>
                <a:ext uri="{FF2B5EF4-FFF2-40B4-BE49-F238E27FC236}">
                  <a16:creationId xmlns:a16="http://schemas.microsoft.com/office/drawing/2014/main" id="{70ED4107-3D6B-433C-A70B-2EA529EDFB3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5240" y="800101"/>
              <a:ext cx="1373886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6</xdr:row>
      <xdr:rowOff>0</xdr:rowOff>
    </xdr:from>
    <xdr:to>
      <xdr:col>12</xdr:col>
      <xdr:colOff>68580</xdr:colOff>
      <xdr:row>17</xdr:row>
      <xdr:rowOff>91440</xdr:rowOff>
    </xdr:to>
    <xdr:graphicFrame macro="">
      <xdr:nvGraphicFramePr>
        <xdr:cNvPr id="18" name="Chart 17">
          <a:extLst>
            <a:ext uri="{FF2B5EF4-FFF2-40B4-BE49-F238E27FC236}">
              <a16:creationId xmlns:a16="http://schemas.microsoft.com/office/drawing/2014/main" id="{405881D0-23C4-4510-B5F4-CCC71CD1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6</xdr:row>
      <xdr:rowOff>7620</xdr:rowOff>
    </xdr:from>
    <xdr:to>
      <xdr:col>16</xdr:col>
      <xdr:colOff>121920</xdr:colOff>
      <xdr:row>17</xdr:row>
      <xdr:rowOff>106680</xdr:rowOff>
    </xdr:to>
    <xdr:graphicFrame macro="">
      <xdr:nvGraphicFramePr>
        <xdr:cNvPr id="19" name="Chart 18">
          <a:extLst>
            <a:ext uri="{FF2B5EF4-FFF2-40B4-BE49-F238E27FC236}">
              <a16:creationId xmlns:a16="http://schemas.microsoft.com/office/drawing/2014/main" id="{5E114575-839B-473C-9CDF-9A31D66C8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129540</xdr:colOff>
      <xdr:row>5</xdr:row>
      <xdr:rowOff>190500</xdr:rowOff>
    </xdr:from>
    <xdr:to>
      <xdr:col>20</xdr:col>
      <xdr:colOff>342900</xdr:colOff>
      <xdr:row>33</xdr:row>
      <xdr:rowOff>99060</xdr:rowOff>
    </xdr:to>
    <xdr:graphicFrame macro="">
      <xdr:nvGraphicFramePr>
        <xdr:cNvPr id="20" name="Chart 19">
          <a:extLst>
            <a:ext uri="{FF2B5EF4-FFF2-40B4-BE49-F238E27FC236}">
              <a16:creationId xmlns:a16="http://schemas.microsoft.com/office/drawing/2014/main" id="{4F9CD23E-7389-457A-89E8-A5A59E62F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17</xdr:row>
      <xdr:rowOff>114300</xdr:rowOff>
    </xdr:from>
    <xdr:to>
      <xdr:col>6</xdr:col>
      <xdr:colOff>594360</xdr:colOff>
      <xdr:row>33</xdr:row>
      <xdr:rowOff>114300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4F9B754-E171-40F7-A0EF-D6448CA352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5720" y="3482340"/>
              <a:ext cx="4572000" cy="3169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640080</xdr:colOff>
      <xdr:row>17</xdr:row>
      <xdr:rowOff>129540</xdr:rowOff>
    </xdr:from>
    <xdr:to>
      <xdr:col>16</xdr:col>
      <xdr:colOff>91440</xdr:colOff>
      <xdr:row>33</xdr:row>
      <xdr:rowOff>114300</xdr:rowOff>
    </xdr:to>
    <xdr:graphicFrame macro="">
      <xdr:nvGraphicFramePr>
        <xdr:cNvPr id="22" name="Chart 21">
          <a:extLst>
            <a:ext uri="{FF2B5EF4-FFF2-40B4-BE49-F238E27FC236}">
              <a16:creationId xmlns:a16="http://schemas.microsoft.com/office/drawing/2014/main" id="{8F276DE1-DC0F-4948-88F8-9C710F578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232410</xdr:colOff>
      <xdr:row>2</xdr:row>
      <xdr:rowOff>144780</xdr:rowOff>
    </xdr:from>
    <xdr:to>
      <xdr:col>13</xdr:col>
      <xdr:colOff>274320</xdr:colOff>
      <xdr:row>16</xdr:row>
      <xdr:rowOff>68580</xdr:rowOff>
    </xdr:to>
    <xdr:graphicFrame macro="">
      <xdr:nvGraphicFramePr>
        <xdr:cNvPr id="2" name="Chart 1">
          <a:extLst>
            <a:ext uri="{FF2B5EF4-FFF2-40B4-BE49-F238E27FC236}">
              <a16:creationId xmlns:a16="http://schemas.microsoft.com/office/drawing/2014/main" id="{5F9C1E02-B98D-EE4A-BCC5-C6829855C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8</xdr:row>
      <xdr:rowOff>30480</xdr:rowOff>
    </xdr:from>
    <xdr:to>
      <xdr:col>9</xdr:col>
      <xdr:colOff>76200</xdr:colOff>
      <xdr:row>19</xdr:row>
      <xdr:rowOff>110490</xdr:rowOff>
    </xdr:to>
    <xdr:graphicFrame macro="">
      <xdr:nvGraphicFramePr>
        <xdr:cNvPr id="2" name="Chart 1">
          <a:extLst>
            <a:ext uri="{FF2B5EF4-FFF2-40B4-BE49-F238E27FC236}">
              <a16:creationId xmlns:a16="http://schemas.microsoft.com/office/drawing/2014/main" id="{7004AAD0-708B-23DE-422B-453B465A6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419100</xdr:colOff>
      <xdr:row>3</xdr:row>
      <xdr:rowOff>167640</xdr:rowOff>
    </xdr:from>
    <xdr:to>
      <xdr:col>11</xdr:col>
      <xdr:colOff>289560</xdr:colOff>
      <xdr:row>23</xdr:row>
      <xdr:rowOff>38100</xdr:rowOff>
    </xdr:to>
    <xdr:graphicFrame macro="">
      <xdr:nvGraphicFramePr>
        <xdr:cNvPr id="2" name="Chart 1">
          <a:extLst>
            <a:ext uri="{FF2B5EF4-FFF2-40B4-BE49-F238E27FC236}">
              <a16:creationId xmlns:a16="http://schemas.microsoft.com/office/drawing/2014/main" id="{B58B62C4-3727-AA09-F4B3-857DA6674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3</xdr:row>
      <xdr:rowOff>76200</xdr:rowOff>
    </xdr:from>
    <xdr:to>
      <xdr:col>14</xdr:col>
      <xdr:colOff>281940</xdr:colOff>
      <xdr:row>21</xdr:row>
      <xdr:rowOff>38100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CFB4815E-E1A3-EE5C-A784-F33946A7A36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010900" y="670560"/>
              <a:ext cx="1828800" cy="3528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7620</xdr:colOff>
      <xdr:row>1</xdr:row>
      <xdr:rowOff>129540</xdr:rowOff>
    </xdr:from>
    <xdr:to>
      <xdr:col>7</xdr:col>
      <xdr:colOff>495300</xdr:colOff>
      <xdr:row>19</xdr:row>
      <xdr:rowOff>180975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14F0BAC2-E0F2-AD5F-398D-0CF5C5961B8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494020" y="327660"/>
              <a:ext cx="1828800" cy="3617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270510</xdr:colOff>
      <xdr:row>3</xdr:row>
      <xdr:rowOff>95250</xdr:rowOff>
    </xdr:from>
    <xdr:to>
      <xdr:col>15</xdr:col>
      <xdr:colOff>148590</xdr:colOff>
      <xdr:row>17</xdr:row>
      <xdr:rowOff>64770</xdr:rowOff>
    </xdr:to>
    <xdr:graphicFrame macro="">
      <xdr:nvGraphicFramePr>
        <xdr:cNvPr id="3" name="Chart 2">
          <a:extLst>
            <a:ext uri="{FF2B5EF4-FFF2-40B4-BE49-F238E27FC236}">
              <a16:creationId xmlns:a16="http://schemas.microsoft.com/office/drawing/2014/main" id="{494A0234-77C7-257B-283F-7B697C27C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80010</xdr:colOff>
      <xdr:row>4</xdr:row>
      <xdr:rowOff>179070</xdr:rowOff>
    </xdr:from>
    <xdr:to>
      <xdr:col>11</xdr:col>
      <xdr:colOff>628650</xdr:colOff>
      <xdr:row>18</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D682301-9E4F-0E28-421F-273BF80365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9250" y="971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355.722776504626" createdVersion="8" refreshedVersion="8" minRefreshableVersion="3" recordCount="696" xr:uid="{4B75A6FF-DE13-42F0-954A-E15E3E6A5C82}">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2447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ingh" refreshedDate="45355.768812152775" createdVersion="8" refreshedVersion="8" minRefreshableVersion="3" recordCount="11" xr:uid="{0D46DD7B-FA81-4A4F-9F86-617F1A118FF5}">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0BA9D-48FA-460A-8585-A4CCFD2D85BD}"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C2E4B-B2EE-41B4-BCCB-FEDBB76DCAF8}" name="Matches_Win"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EC0B4-C6B8-4D66-A2ED-A67EFDB2AABA}" name="Toss Decsion"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B2C49-F2CE-45F5-B9D6-76E0E47B0E53}" name="Top 10 venue"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640D3-88DA-4089-97F6-5AF1CD40C1BB}" name="Top 10 MoM"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37D6A-5F78-427F-AD5D-767279312D53}" name="Title Winner"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measureFilter="1"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61636F6-1227-4C9C-8D76-2829D6B21802}" sourceName="season">
  <pivotTables>
    <pivotTable tabId="6" name="Top 10 MoM"/>
    <pivotTable tabId="9" name="PivotTable11"/>
    <pivotTable tabId="3" name="Matches_Win"/>
    <pivotTable tabId="5" name="Top 10 venue"/>
    <pivotTable tabId="4" name="Toss Decsion"/>
  </pivotTables>
  <data>
    <tabular pivotCacheId="42447068">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F79E056-1BE6-433C-9173-DFF725A35136}" cache="Slicer_season1" caption="season" startItem="3"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EC3C993-CD12-43F2-8290-8C17A7374598}" cache="Slicer_season1" caption="season" columnCount="11" showCaption="0" style="SlicerStyleDark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980BCD3-EDE0-4E78-86A9-AF7C66B0E3A6}" cache="Slicer_season1"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7D8C042-171A-429A-AE08-BB1D16A6292A}" cache="Slicer_season1"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FD6BD4-5886-448F-AAC6-1B6145D49425}" name="Table2" displayName="Table2" ref="A1:P697" totalsRowShown="0" headerRowDxfId="0" dataDxfId="1" headerRowBorderDxfId="19" tableBorderDxfId="20" totalsRowBorderDxfId="18">
  <autoFilter ref="A1:P697" xr:uid="{94FD6BD4-5886-448F-AAC6-1B6145D49425}"/>
  <tableColumns count="16">
    <tableColumn id="1" xr3:uid="{B65B38B6-0542-4936-A953-9120CFECA9E9}" name="id" dataDxfId="17"/>
    <tableColumn id="2" xr3:uid="{18DCA78C-1112-4C02-99D8-3CB57EFD9174}" name="city" dataDxfId="16"/>
    <tableColumn id="3" xr3:uid="{050CFC73-5DC8-40DD-BD1D-B3BC4F27F31B}" name="season" dataDxfId="15"/>
    <tableColumn id="4" xr3:uid="{FDF84804-049A-4781-9843-2CE586208FC3}" name="date" dataDxfId="14"/>
    <tableColumn id="5" xr3:uid="{ED8C0077-3BB1-4590-BE9A-13258DAFC3E0}" name="player_of_match" dataDxfId="13"/>
    <tableColumn id="6" xr3:uid="{77BB61C9-31E7-481A-9D01-097D8A8BD1D9}" name="venue" dataDxfId="12"/>
    <tableColumn id="7" xr3:uid="{FBC45BC4-57E3-40B7-8B35-6F4B73E53787}" name="team1" dataDxfId="11"/>
    <tableColumn id="8" xr3:uid="{6A395D11-F608-4B52-BCA7-1338A30C997A}" name="team2" dataDxfId="10"/>
    <tableColumn id="9" xr3:uid="{92C5E23F-EF21-4377-A86A-22A0782658D5}" name="toss_winner" dataDxfId="9"/>
    <tableColumn id="10" xr3:uid="{FEEC6A32-F95A-4A6B-AF41-0E1DA82A3F5D}" name="toss_decision" dataDxfId="8"/>
    <tableColumn id="11" xr3:uid="{8C7C943E-CBC6-4A64-9146-FE998DE316D8}" name="result" dataDxfId="7"/>
    <tableColumn id="12" xr3:uid="{49FAF2E3-7757-458C-9883-4916705F8378}" name="winner" dataDxfId="6"/>
    <tableColumn id="13" xr3:uid="{5F3A9FEC-5314-435F-86F0-153A4F2B2820}" name="win_by_runs" dataDxfId="5"/>
    <tableColumn id="14" xr3:uid="{3378F580-A9F8-46F4-9D6A-739156292422}" name="win_by_wickets" dataDxfId="4"/>
    <tableColumn id="15" xr3:uid="{59C320B4-569B-421D-8691-FE7FCE4E3454}" name="umpire1" dataDxfId="3"/>
    <tableColumn id="16" xr3:uid="{FF7DADBA-A6C1-477B-8741-62BB3C00BACA}" name="umpire2" dataDxfId="2"/>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B5FE-DF5A-43A0-BEFE-CE12C0EB139E}">
  <dimension ref="A3:S18"/>
  <sheetViews>
    <sheetView topLeftCell="C1" workbookViewId="0">
      <selection activeCell="Q10" sqref="Q10"/>
    </sheetView>
  </sheetViews>
  <sheetFormatPr defaultRowHeight="15.6" x14ac:dyDescent="0.3"/>
  <cols>
    <col min="1" max="1" width="12.296875" bestFit="1" customWidth="1"/>
    <col min="16" max="16" width="18.09765625" bestFit="1" customWidth="1"/>
    <col min="17" max="19" width="14.59765625" bestFit="1" customWidth="1"/>
  </cols>
  <sheetData>
    <row r="3" spans="1:19" ht="28.8" x14ac:dyDescent="0.3">
      <c r="A3" s="24" t="s">
        <v>421</v>
      </c>
      <c r="O3" s="6" t="s">
        <v>384</v>
      </c>
      <c r="P3" s="6" t="s">
        <v>385</v>
      </c>
      <c r="Q3" s="6" t="s">
        <v>386</v>
      </c>
      <c r="R3" s="6" t="s">
        <v>387</v>
      </c>
      <c r="S3" s="6" t="s">
        <v>388</v>
      </c>
    </row>
    <row r="4" spans="1:19" x14ac:dyDescent="0.3">
      <c r="A4" s="25" t="s">
        <v>390</v>
      </c>
      <c r="O4" t="str">
        <f>A4</f>
        <v>IPL-2018</v>
      </c>
      <c r="P4" t="str">
        <f>VLOOKUP($O$4,$C$8:$G$18,2,0)</f>
        <v>Chennai Super Kings</v>
      </c>
      <c r="Q4" t="str">
        <f>VLOOKUP($O$4,$C$8:$G$18,3,0)</f>
        <v>Sunrisers Hyderabad</v>
      </c>
      <c r="R4" t="str">
        <f>VLOOKUP($O$4,$C$8:$G$18,4,0)</f>
        <v>Shane Watson</v>
      </c>
      <c r="S4" t="str">
        <f>VLOOKUP($O$4,$C$8:$G$18,5,0)</f>
        <v>Sunil Narine</v>
      </c>
    </row>
    <row r="5" spans="1:19" x14ac:dyDescent="0.3">
      <c r="A5" s="25" t="s">
        <v>422</v>
      </c>
    </row>
    <row r="6" spans="1:19" x14ac:dyDescent="0.3">
      <c r="B6" s="6"/>
      <c r="C6" s="6"/>
      <c r="D6" s="6"/>
      <c r="E6" s="6"/>
    </row>
    <row r="7" spans="1:19" ht="28.8" x14ac:dyDescent="0.3">
      <c r="B7" s="8"/>
      <c r="C7" s="6" t="s">
        <v>384</v>
      </c>
      <c r="D7" s="6" t="s">
        <v>385</v>
      </c>
      <c r="E7" s="6" t="s">
        <v>386</v>
      </c>
      <c r="F7" s="6" t="s">
        <v>387</v>
      </c>
      <c r="G7" s="6" t="s">
        <v>388</v>
      </c>
    </row>
    <row r="8" spans="1:19" ht="43.2" x14ac:dyDescent="0.3">
      <c r="B8" s="6"/>
      <c r="C8" s="7" t="s">
        <v>390</v>
      </c>
      <c r="D8" s="8" t="s">
        <v>19</v>
      </c>
      <c r="E8" s="7" t="s">
        <v>18</v>
      </c>
      <c r="F8" s="7" t="s">
        <v>391</v>
      </c>
      <c r="G8" s="7" t="s">
        <v>392</v>
      </c>
    </row>
    <row r="9" spans="1:19" ht="57.6" x14ac:dyDescent="0.3">
      <c r="B9" s="8"/>
      <c r="C9" s="7" t="s">
        <v>393</v>
      </c>
      <c r="D9" s="6" t="s">
        <v>39</v>
      </c>
      <c r="E9" s="9" t="s">
        <v>394</v>
      </c>
      <c r="F9" s="9" t="s">
        <v>395</v>
      </c>
      <c r="G9" s="9" t="s">
        <v>396</v>
      </c>
    </row>
    <row r="10" spans="1:19" ht="57.6" x14ac:dyDescent="0.3">
      <c r="B10" s="6"/>
      <c r="C10" s="7" t="s">
        <v>397</v>
      </c>
      <c r="D10" s="8" t="s">
        <v>18</v>
      </c>
      <c r="E10" s="7" t="s">
        <v>50</v>
      </c>
      <c r="F10" s="7" t="s">
        <v>398</v>
      </c>
      <c r="G10" s="7" t="s">
        <v>399</v>
      </c>
    </row>
    <row r="11" spans="1:19" ht="43.2" x14ac:dyDescent="0.3">
      <c r="B11" s="8"/>
      <c r="C11" s="7" t="s">
        <v>400</v>
      </c>
      <c r="D11" s="6" t="s">
        <v>39</v>
      </c>
      <c r="E11" s="9" t="s">
        <v>19</v>
      </c>
      <c r="F11" s="9" t="s">
        <v>401</v>
      </c>
      <c r="G11" s="9" t="s">
        <v>389</v>
      </c>
    </row>
    <row r="12" spans="1:19" ht="43.2" x14ac:dyDescent="0.3">
      <c r="B12" s="6"/>
      <c r="C12" s="7" t="s">
        <v>402</v>
      </c>
      <c r="D12" s="8" t="s">
        <v>27</v>
      </c>
      <c r="E12" s="7" t="s">
        <v>45</v>
      </c>
      <c r="F12" s="7" t="s">
        <v>403</v>
      </c>
      <c r="G12" s="7" t="s">
        <v>404</v>
      </c>
    </row>
    <row r="13" spans="1:19" ht="43.2" x14ac:dyDescent="0.3">
      <c r="B13" s="8"/>
      <c r="C13" s="7" t="s">
        <v>405</v>
      </c>
      <c r="D13" s="6" t="s">
        <v>39</v>
      </c>
      <c r="E13" s="9" t="s">
        <v>19</v>
      </c>
      <c r="F13" s="9" t="s">
        <v>406</v>
      </c>
      <c r="G13" s="9" t="s">
        <v>391</v>
      </c>
    </row>
    <row r="14" spans="1:19" ht="43.2" x14ac:dyDescent="0.3">
      <c r="B14" s="6"/>
      <c r="C14" s="7" t="s">
        <v>407</v>
      </c>
      <c r="D14" s="8" t="s">
        <v>27</v>
      </c>
      <c r="E14" s="7" t="s">
        <v>19</v>
      </c>
      <c r="F14" s="7" t="s">
        <v>408</v>
      </c>
      <c r="G14" s="7" t="s">
        <v>392</v>
      </c>
    </row>
    <row r="15" spans="1:19" ht="57.6" x14ac:dyDescent="0.3">
      <c r="B15" s="8"/>
      <c r="C15" s="7" t="s">
        <v>409</v>
      </c>
      <c r="D15" s="6" t="s">
        <v>19</v>
      </c>
      <c r="E15" s="9" t="s">
        <v>50</v>
      </c>
      <c r="F15" s="9" t="s">
        <v>410</v>
      </c>
      <c r="G15" s="9" t="s">
        <v>411</v>
      </c>
    </row>
    <row r="16" spans="1:19" ht="43.2" x14ac:dyDescent="0.3">
      <c r="A16" s="7"/>
      <c r="B16" s="6"/>
      <c r="C16" s="7" t="s">
        <v>412</v>
      </c>
      <c r="D16" s="8" t="s">
        <v>19</v>
      </c>
      <c r="E16" s="7" t="s">
        <v>39</v>
      </c>
      <c r="F16" s="7" t="s">
        <v>413</v>
      </c>
      <c r="G16" s="7" t="s">
        <v>414</v>
      </c>
    </row>
    <row r="17" spans="1:7" ht="57.6" x14ac:dyDescent="0.3">
      <c r="A17" s="7"/>
      <c r="B17" s="8"/>
      <c r="C17" s="7" t="s">
        <v>415</v>
      </c>
      <c r="D17" s="6" t="s">
        <v>260</v>
      </c>
      <c r="E17" s="9" t="s">
        <v>50</v>
      </c>
      <c r="F17" s="9" t="s">
        <v>416</v>
      </c>
      <c r="G17" s="9" t="s">
        <v>417</v>
      </c>
    </row>
    <row r="18" spans="1:7" ht="43.2" x14ac:dyDescent="0.3">
      <c r="C18" s="7" t="s">
        <v>418</v>
      </c>
      <c r="D18" s="8" t="s">
        <v>31</v>
      </c>
      <c r="E18" s="7" t="s">
        <v>19</v>
      </c>
      <c r="F18" s="7" t="s">
        <v>419</v>
      </c>
      <c r="G18"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F599-4619-4FC2-BC0A-FEABE72635FD}">
  <dimension ref="A1"/>
  <sheetViews>
    <sheetView showGridLines="0" tabSelected="1" workbookViewId="0">
      <selection activeCell="U6" sqref="U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19" sqref="E19"/>
    </sheetView>
  </sheetViews>
  <sheetFormatPr defaultRowHeight="15.6" x14ac:dyDescent="0.3"/>
  <cols>
    <col min="1" max="1" width="4.8984375" bestFit="1" customWidth="1"/>
    <col min="2" max="2" width="13.8984375" bestFit="1" customWidth="1"/>
    <col min="3" max="3" width="11.59765625" customWidth="1"/>
    <col min="4" max="4" width="9.5" style="10" bestFit="1" customWidth="1"/>
    <col min="5" max="5" width="16.796875" bestFit="1" customWidth="1"/>
    <col min="6" max="6" width="46.69921875" bestFit="1" customWidth="1"/>
    <col min="7" max="7" width="24.8984375" bestFit="1" customWidth="1"/>
    <col min="8"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6" t="s">
        <v>0</v>
      </c>
      <c r="B1" s="11" t="s">
        <v>1</v>
      </c>
      <c r="C1" s="11" t="s">
        <v>420</v>
      </c>
      <c r="D1" s="17" t="s">
        <v>2</v>
      </c>
      <c r="E1" s="11" t="s">
        <v>3</v>
      </c>
      <c r="F1" s="11" t="s">
        <v>4</v>
      </c>
      <c r="G1" s="11" t="s">
        <v>5</v>
      </c>
      <c r="H1" s="11" t="s">
        <v>6</v>
      </c>
      <c r="I1" s="11" t="s">
        <v>7</v>
      </c>
      <c r="J1" s="11" t="s">
        <v>8</v>
      </c>
      <c r="K1" s="11" t="s">
        <v>9</v>
      </c>
      <c r="L1" s="11" t="s">
        <v>10</v>
      </c>
      <c r="M1" s="11" t="s">
        <v>11</v>
      </c>
      <c r="N1" s="11" t="s">
        <v>12</v>
      </c>
      <c r="O1" s="11" t="s">
        <v>13</v>
      </c>
      <c r="P1" s="18" t="s">
        <v>14</v>
      </c>
    </row>
    <row r="2" spans="1:16" x14ac:dyDescent="0.3">
      <c r="A2" s="12">
        <v>7953</v>
      </c>
      <c r="B2" s="2" t="s">
        <v>15</v>
      </c>
      <c r="C2" s="2" t="s">
        <v>390</v>
      </c>
      <c r="D2" s="3">
        <v>43247</v>
      </c>
      <c r="E2" s="2" t="s">
        <v>16</v>
      </c>
      <c r="F2" s="2" t="s">
        <v>17</v>
      </c>
      <c r="G2" s="2" t="s">
        <v>18</v>
      </c>
      <c r="H2" s="2" t="s">
        <v>19</v>
      </c>
      <c r="I2" s="2" t="s">
        <v>19</v>
      </c>
      <c r="J2" s="2" t="s">
        <v>20</v>
      </c>
      <c r="K2" s="2" t="s">
        <v>21</v>
      </c>
      <c r="L2" s="2" t="s">
        <v>19</v>
      </c>
      <c r="M2" s="2">
        <v>0</v>
      </c>
      <c r="N2" s="2">
        <v>8</v>
      </c>
      <c r="O2" s="2" t="s">
        <v>22</v>
      </c>
      <c r="P2" s="14" t="s">
        <v>23</v>
      </c>
    </row>
    <row r="3" spans="1:16" x14ac:dyDescent="0.3">
      <c r="A3" s="13">
        <v>7952</v>
      </c>
      <c r="B3" s="4" t="s">
        <v>24</v>
      </c>
      <c r="C3" s="2" t="s">
        <v>390</v>
      </c>
      <c r="D3" s="5">
        <v>43245</v>
      </c>
      <c r="E3" s="4" t="s">
        <v>25</v>
      </c>
      <c r="F3" s="4" t="s">
        <v>26</v>
      </c>
      <c r="G3" s="4" t="s">
        <v>18</v>
      </c>
      <c r="H3" s="4" t="s">
        <v>27</v>
      </c>
      <c r="I3" s="4" t="s">
        <v>27</v>
      </c>
      <c r="J3" s="4" t="s">
        <v>20</v>
      </c>
      <c r="K3" s="4" t="s">
        <v>21</v>
      </c>
      <c r="L3" s="4" t="s">
        <v>18</v>
      </c>
      <c r="M3" s="4">
        <v>14</v>
      </c>
      <c r="N3" s="4">
        <v>0</v>
      </c>
      <c r="O3" s="4" t="s">
        <v>28</v>
      </c>
      <c r="P3" s="15" t="s">
        <v>29</v>
      </c>
    </row>
    <row r="4" spans="1:16" x14ac:dyDescent="0.3">
      <c r="A4" s="12">
        <v>7951</v>
      </c>
      <c r="B4" s="2" t="s">
        <v>24</v>
      </c>
      <c r="C4" s="2" t="s">
        <v>390</v>
      </c>
      <c r="D4" s="3">
        <v>43243</v>
      </c>
      <c r="E4" s="2" t="s">
        <v>30</v>
      </c>
      <c r="F4" s="2" t="s">
        <v>26</v>
      </c>
      <c r="G4" s="2" t="s">
        <v>27</v>
      </c>
      <c r="H4" s="2" t="s">
        <v>31</v>
      </c>
      <c r="I4" s="2" t="s">
        <v>31</v>
      </c>
      <c r="J4" s="2" t="s">
        <v>20</v>
      </c>
      <c r="K4" s="2" t="s">
        <v>21</v>
      </c>
      <c r="L4" s="2" t="s">
        <v>27</v>
      </c>
      <c r="M4" s="2">
        <v>25</v>
      </c>
      <c r="N4" s="2">
        <v>0</v>
      </c>
      <c r="O4" s="2" t="s">
        <v>28</v>
      </c>
      <c r="P4" s="14" t="s">
        <v>32</v>
      </c>
    </row>
    <row r="5" spans="1:16" x14ac:dyDescent="0.3">
      <c r="A5" s="13">
        <v>7950</v>
      </c>
      <c r="B5" s="4" t="s">
        <v>15</v>
      </c>
      <c r="C5" s="2" t="s">
        <v>390</v>
      </c>
      <c r="D5" s="5">
        <v>43242</v>
      </c>
      <c r="E5" s="4" t="s">
        <v>33</v>
      </c>
      <c r="F5" s="4" t="s">
        <v>17</v>
      </c>
      <c r="G5" s="4" t="s">
        <v>18</v>
      </c>
      <c r="H5" s="4" t="s">
        <v>19</v>
      </c>
      <c r="I5" s="4" t="s">
        <v>19</v>
      </c>
      <c r="J5" s="4" t="s">
        <v>20</v>
      </c>
      <c r="K5" s="4" t="s">
        <v>21</v>
      </c>
      <c r="L5" s="4" t="s">
        <v>19</v>
      </c>
      <c r="M5" s="4">
        <v>0</v>
      </c>
      <c r="N5" s="4">
        <v>2</v>
      </c>
      <c r="O5" s="4" t="s">
        <v>22</v>
      </c>
      <c r="P5" s="15" t="s">
        <v>34</v>
      </c>
    </row>
    <row r="6" spans="1:16" x14ac:dyDescent="0.3">
      <c r="A6" s="12">
        <v>7948</v>
      </c>
      <c r="B6" s="2" t="s">
        <v>35</v>
      </c>
      <c r="C6" s="2" t="s">
        <v>390</v>
      </c>
      <c r="D6" s="3">
        <v>43240</v>
      </c>
      <c r="E6" s="2" t="s">
        <v>36</v>
      </c>
      <c r="F6" s="2" t="s">
        <v>37</v>
      </c>
      <c r="G6" s="2" t="s">
        <v>38</v>
      </c>
      <c r="H6" s="2" t="s">
        <v>39</v>
      </c>
      <c r="I6" s="2" t="s">
        <v>38</v>
      </c>
      <c r="J6" s="2" t="s">
        <v>40</v>
      </c>
      <c r="K6" s="2" t="s">
        <v>21</v>
      </c>
      <c r="L6" s="2" t="s">
        <v>38</v>
      </c>
      <c r="M6" s="2">
        <v>11</v>
      </c>
      <c r="N6" s="2">
        <v>0</v>
      </c>
      <c r="O6" s="2" t="s">
        <v>29</v>
      </c>
      <c r="P6" s="14" t="s">
        <v>41</v>
      </c>
    </row>
    <row r="7" spans="1:16" x14ac:dyDescent="0.3">
      <c r="A7" s="13">
        <v>7949</v>
      </c>
      <c r="B7" s="4" t="s">
        <v>42</v>
      </c>
      <c r="C7" s="2" t="s">
        <v>390</v>
      </c>
      <c r="D7" s="5">
        <v>43240</v>
      </c>
      <c r="E7" s="4" t="s">
        <v>43</v>
      </c>
      <c r="F7" s="4" t="s">
        <v>44</v>
      </c>
      <c r="G7" s="4" t="s">
        <v>45</v>
      </c>
      <c r="H7" s="4" t="s">
        <v>19</v>
      </c>
      <c r="I7" s="4" t="s">
        <v>19</v>
      </c>
      <c r="J7" s="4" t="s">
        <v>20</v>
      </c>
      <c r="K7" s="4" t="s">
        <v>21</v>
      </c>
      <c r="L7" s="4" t="s">
        <v>19</v>
      </c>
      <c r="M7" s="4">
        <v>0</v>
      </c>
      <c r="N7" s="4">
        <v>5</v>
      </c>
      <c r="O7" s="4" t="s">
        <v>28</v>
      </c>
      <c r="P7" s="15" t="s">
        <v>46</v>
      </c>
    </row>
    <row r="8" spans="1:16" x14ac:dyDescent="0.3">
      <c r="A8" s="12">
        <v>7946</v>
      </c>
      <c r="B8" s="2" t="s">
        <v>47</v>
      </c>
      <c r="C8" s="2" t="s">
        <v>390</v>
      </c>
      <c r="D8" s="3">
        <v>43239</v>
      </c>
      <c r="E8" s="2" t="s">
        <v>48</v>
      </c>
      <c r="F8" s="2" t="s">
        <v>49</v>
      </c>
      <c r="G8" s="2" t="s">
        <v>31</v>
      </c>
      <c r="H8" s="2" t="s">
        <v>50</v>
      </c>
      <c r="I8" s="2" t="s">
        <v>31</v>
      </c>
      <c r="J8" s="2" t="s">
        <v>40</v>
      </c>
      <c r="K8" s="2" t="s">
        <v>21</v>
      </c>
      <c r="L8" s="2" t="s">
        <v>31</v>
      </c>
      <c r="M8" s="2">
        <v>30</v>
      </c>
      <c r="N8" s="2">
        <v>0</v>
      </c>
      <c r="O8" s="2" t="s">
        <v>51</v>
      </c>
      <c r="P8" s="14" t="s">
        <v>52</v>
      </c>
    </row>
    <row r="9" spans="1:16" x14ac:dyDescent="0.3">
      <c r="A9" s="13">
        <v>7947</v>
      </c>
      <c r="B9" s="4" t="s">
        <v>53</v>
      </c>
      <c r="C9" s="2" t="s">
        <v>390</v>
      </c>
      <c r="D9" s="5">
        <v>43239</v>
      </c>
      <c r="E9" s="4" t="s">
        <v>54</v>
      </c>
      <c r="F9" s="4" t="s">
        <v>55</v>
      </c>
      <c r="G9" s="4" t="s">
        <v>18</v>
      </c>
      <c r="H9" s="4" t="s">
        <v>27</v>
      </c>
      <c r="I9" s="4" t="s">
        <v>18</v>
      </c>
      <c r="J9" s="4" t="s">
        <v>40</v>
      </c>
      <c r="K9" s="4" t="s">
        <v>21</v>
      </c>
      <c r="L9" s="4" t="s">
        <v>27</v>
      </c>
      <c r="M9" s="4">
        <v>0</v>
      </c>
      <c r="N9" s="4">
        <v>5</v>
      </c>
      <c r="O9" s="4" t="s">
        <v>32</v>
      </c>
      <c r="P9" s="15" t="s">
        <v>23</v>
      </c>
    </row>
    <row r="10" spans="1:16" x14ac:dyDescent="0.3">
      <c r="A10" s="12">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4" t="s">
        <v>57</v>
      </c>
    </row>
    <row r="11" spans="1:16" x14ac:dyDescent="0.3">
      <c r="A11" s="13">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5" t="s">
        <v>61</v>
      </c>
    </row>
    <row r="12" spans="1:16" x14ac:dyDescent="0.3">
      <c r="A12" s="12">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4" t="s">
        <v>28</v>
      </c>
    </row>
    <row r="13" spans="1:16" x14ac:dyDescent="0.3">
      <c r="A13" s="13">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5" t="s">
        <v>32</v>
      </c>
    </row>
    <row r="14" spans="1:16" x14ac:dyDescent="0.3">
      <c r="A14" s="12">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4" t="s">
        <v>52</v>
      </c>
    </row>
    <row r="15" spans="1:16" x14ac:dyDescent="0.3">
      <c r="A15" s="13">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5" t="s">
        <v>46</v>
      </c>
    </row>
    <row r="16" spans="1:16" x14ac:dyDescent="0.3">
      <c r="A16" s="12">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4" t="s">
        <v>23</v>
      </c>
    </row>
    <row r="17" spans="1:16" x14ac:dyDescent="0.3">
      <c r="A17" s="13">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5" t="s">
        <v>52</v>
      </c>
    </row>
    <row r="18" spans="1:16" x14ac:dyDescent="0.3">
      <c r="A18" s="12">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4" t="s">
        <v>32</v>
      </c>
    </row>
    <row r="19" spans="1:16" x14ac:dyDescent="0.3">
      <c r="A19" s="13">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5" t="s">
        <v>46</v>
      </c>
    </row>
    <row r="20" spans="1:16" x14ac:dyDescent="0.3">
      <c r="A20" s="12">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4" t="s">
        <v>61</v>
      </c>
    </row>
    <row r="21" spans="1:16" x14ac:dyDescent="0.3">
      <c r="A21" s="13">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5" t="s">
        <v>72</v>
      </c>
    </row>
    <row r="22" spans="1:16" x14ac:dyDescent="0.3">
      <c r="A22" s="12">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4" t="s">
        <v>28</v>
      </c>
    </row>
    <row r="23" spans="1:16" x14ac:dyDescent="0.3">
      <c r="A23" s="13">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5" t="s">
        <v>52</v>
      </c>
    </row>
    <row r="24" spans="1:16" x14ac:dyDescent="0.3">
      <c r="A24" s="12">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4" t="s">
        <v>75</v>
      </c>
    </row>
    <row r="25" spans="1:16" x14ac:dyDescent="0.3">
      <c r="A25" s="13">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5" t="s">
        <v>23</v>
      </c>
    </row>
    <row r="26" spans="1:16" x14ac:dyDescent="0.3">
      <c r="A26" s="12">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4" t="s">
        <v>46</v>
      </c>
    </row>
    <row r="27" spans="1:16" x14ac:dyDescent="0.3">
      <c r="A27" s="13">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5" t="s">
        <v>41</v>
      </c>
    </row>
    <row r="28" spans="1:16" x14ac:dyDescent="0.3">
      <c r="A28" s="12">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4" t="s">
        <v>61</v>
      </c>
    </row>
    <row r="29" spans="1:16" x14ac:dyDescent="0.3">
      <c r="A29" s="13">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5" t="s">
        <v>75</v>
      </c>
    </row>
    <row r="30" spans="1:16" x14ac:dyDescent="0.3">
      <c r="A30" s="12">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4" t="s">
        <v>52</v>
      </c>
    </row>
    <row r="31" spans="1:16" x14ac:dyDescent="0.3">
      <c r="A31" s="13">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5" t="s">
        <v>28</v>
      </c>
    </row>
    <row r="32" spans="1:16" x14ac:dyDescent="0.3">
      <c r="A32" s="12">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4" t="s">
        <v>61</v>
      </c>
    </row>
    <row r="33" spans="1:16" x14ac:dyDescent="0.3">
      <c r="A33" s="13">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5" t="s">
        <v>81</v>
      </c>
    </row>
    <row r="34" spans="1:16" x14ac:dyDescent="0.3">
      <c r="A34" s="12">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4" t="s">
        <v>32</v>
      </c>
    </row>
    <row r="35" spans="1:16" x14ac:dyDescent="0.3">
      <c r="A35" s="13">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5" t="s">
        <v>28</v>
      </c>
    </row>
    <row r="36" spans="1:16" x14ac:dyDescent="0.3">
      <c r="A36" s="12">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4" t="s">
        <v>23</v>
      </c>
    </row>
    <row r="37" spans="1:16" x14ac:dyDescent="0.3">
      <c r="A37" s="13">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5" t="s">
        <v>46</v>
      </c>
    </row>
    <row r="38" spans="1:16" x14ac:dyDescent="0.3">
      <c r="A38" s="12">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4" t="s">
        <v>52</v>
      </c>
    </row>
    <row r="39" spans="1:16" x14ac:dyDescent="0.3">
      <c r="A39" s="13">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5" t="s">
        <v>23</v>
      </c>
    </row>
    <row r="40" spans="1:16" x14ac:dyDescent="0.3">
      <c r="A40" s="12">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4" t="s">
        <v>81</v>
      </c>
    </row>
    <row r="41" spans="1:16" x14ac:dyDescent="0.3">
      <c r="A41" s="13">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5" t="s">
        <v>57</v>
      </c>
    </row>
    <row r="42" spans="1:16" x14ac:dyDescent="0.3">
      <c r="A42" s="12">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4" t="s">
        <v>72</v>
      </c>
    </row>
    <row r="43" spans="1:16" x14ac:dyDescent="0.3">
      <c r="A43" s="13">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5" t="s">
        <v>75</v>
      </c>
    </row>
    <row r="44" spans="1:16" x14ac:dyDescent="0.3">
      <c r="A44" s="12">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4" t="s">
        <v>41</v>
      </c>
    </row>
    <row r="45" spans="1:16" x14ac:dyDescent="0.3">
      <c r="A45" s="13">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5" t="s">
        <v>72</v>
      </c>
    </row>
    <row r="46" spans="1:16" x14ac:dyDescent="0.3">
      <c r="A46" s="12">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4" t="s">
        <v>32</v>
      </c>
    </row>
    <row r="47" spans="1:16" x14ac:dyDescent="0.3">
      <c r="A47" s="13">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5" t="s">
        <v>75</v>
      </c>
    </row>
    <row r="48" spans="1:16" x14ac:dyDescent="0.3">
      <c r="A48" s="12">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4" t="s">
        <v>28</v>
      </c>
    </row>
    <row r="49" spans="1:16" x14ac:dyDescent="0.3">
      <c r="A49" s="13">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5" t="s">
        <v>81</v>
      </c>
    </row>
    <row r="50" spans="1:16" x14ac:dyDescent="0.3">
      <c r="A50" s="12">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4" t="s">
        <v>23</v>
      </c>
    </row>
    <row r="51" spans="1:16" x14ac:dyDescent="0.3">
      <c r="A51" s="13">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5" t="s">
        <v>41</v>
      </c>
    </row>
    <row r="52" spans="1:16" x14ac:dyDescent="0.3">
      <c r="A52" s="12">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4" t="s">
        <v>28</v>
      </c>
    </row>
    <row r="53" spans="1:16" x14ac:dyDescent="0.3">
      <c r="A53" s="13">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5" t="s">
        <v>32</v>
      </c>
    </row>
    <row r="54" spans="1:16" x14ac:dyDescent="0.3">
      <c r="A54" s="12">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4" t="s">
        <v>75</v>
      </c>
    </row>
    <row r="55" spans="1:16" x14ac:dyDescent="0.3">
      <c r="A55" s="13">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5" t="s">
        <v>82</v>
      </c>
    </row>
    <row r="56" spans="1:16" x14ac:dyDescent="0.3">
      <c r="A56" s="12">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4" t="s">
        <v>89</v>
      </c>
    </row>
    <row r="57" spans="1:16" x14ac:dyDescent="0.3">
      <c r="A57" s="13">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5" t="s">
        <v>84</v>
      </c>
    </row>
    <row r="58" spans="1:16" x14ac:dyDescent="0.3">
      <c r="A58" s="12">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4" t="s">
        <v>57</v>
      </c>
    </row>
    <row r="59" spans="1:16" x14ac:dyDescent="0.3">
      <c r="A59" s="13">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5" t="s">
        <v>72</v>
      </c>
    </row>
    <row r="60" spans="1:16" x14ac:dyDescent="0.3">
      <c r="A60" s="12">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4" t="s">
        <v>75</v>
      </c>
    </row>
    <row r="61" spans="1:16" x14ac:dyDescent="0.3">
      <c r="A61" s="13">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5" t="s">
        <v>81</v>
      </c>
    </row>
    <row r="62" spans="1:16" x14ac:dyDescent="0.3">
      <c r="A62" s="12">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4" t="s">
        <v>23</v>
      </c>
    </row>
    <row r="63" spans="1:16" x14ac:dyDescent="0.3">
      <c r="A63" s="13">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5" t="s">
        <v>28</v>
      </c>
    </row>
    <row r="64" spans="1:16" x14ac:dyDescent="0.3">
      <c r="A64" s="12">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4" t="s">
        <v>28</v>
      </c>
    </row>
    <row r="65" spans="1:16" x14ac:dyDescent="0.3">
      <c r="A65" s="13">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5" t="s">
        <v>34</v>
      </c>
    </row>
    <row r="66" spans="1:16" x14ac:dyDescent="0.3">
      <c r="A66" s="12">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4" t="s">
        <v>112</v>
      </c>
    </row>
    <row r="67" spans="1:16" x14ac:dyDescent="0.3">
      <c r="A67" s="13">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5" t="s">
        <v>34</v>
      </c>
    </row>
    <row r="68" spans="1:16" x14ac:dyDescent="0.3">
      <c r="A68" s="12">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4" t="s">
        <v>28</v>
      </c>
    </row>
    <row r="69" spans="1:16" x14ac:dyDescent="0.3">
      <c r="A69" s="13">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5" t="s">
        <v>23</v>
      </c>
    </row>
    <row r="70" spans="1:16" x14ac:dyDescent="0.3">
      <c r="A70" s="12">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4" t="s">
        <v>113</v>
      </c>
    </row>
    <row r="71" spans="1:16" x14ac:dyDescent="0.3">
      <c r="A71" s="13">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5" t="s">
        <v>118</v>
      </c>
    </row>
    <row r="72" spans="1:16" x14ac:dyDescent="0.3">
      <c r="A72" s="12">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4" t="s">
        <v>108</v>
      </c>
    </row>
    <row r="73" spans="1:16" x14ac:dyDescent="0.3">
      <c r="A73" s="13">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5" t="s">
        <v>23</v>
      </c>
    </row>
    <row r="74" spans="1:16" x14ac:dyDescent="0.3">
      <c r="A74" s="12">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4" t="s">
        <v>125</v>
      </c>
    </row>
    <row r="75" spans="1:16" x14ac:dyDescent="0.3">
      <c r="A75" s="13">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5" t="s">
        <v>34</v>
      </c>
    </row>
    <row r="76" spans="1:16" x14ac:dyDescent="0.3">
      <c r="A76" s="12">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4" t="s">
        <v>127</v>
      </c>
    </row>
    <row r="77" spans="1:16" x14ac:dyDescent="0.3">
      <c r="A77" s="13">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5" t="s">
        <v>108</v>
      </c>
    </row>
    <row r="78" spans="1:16" x14ac:dyDescent="0.3">
      <c r="A78" s="12">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4" t="s">
        <v>113</v>
      </c>
    </row>
    <row r="79" spans="1:16" x14ac:dyDescent="0.3">
      <c r="A79" s="13">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5" t="s">
        <v>34</v>
      </c>
    </row>
    <row r="80" spans="1:16" x14ac:dyDescent="0.3">
      <c r="A80" s="12">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4" t="s">
        <v>28</v>
      </c>
    </row>
    <row r="81" spans="1:16" x14ac:dyDescent="0.3">
      <c r="A81" s="13">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5" t="s">
        <v>118</v>
      </c>
    </row>
    <row r="82" spans="1:16" x14ac:dyDescent="0.3">
      <c r="A82" s="12">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4" t="s">
        <v>28</v>
      </c>
    </row>
    <row r="83" spans="1:16" x14ac:dyDescent="0.3">
      <c r="A83" s="13">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5" t="s">
        <v>130</v>
      </c>
    </row>
    <row r="84" spans="1:16" x14ac:dyDescent="0.3">
      <c r="A84" s="12">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4" t="s">
        <v>34</v>
      </c>
    </row>
    <row r="85" spans="1:16" x14ac:dyDescent="0.3">
      <c r="A85" s="13">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5" t="s">
        <v>113</v>
      </c>
    </row>
    <row r="86" spans="1:16" x14ac:dyDescent="0.3">
      <c r="A86" s="12">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4" t="s">
        <v>23</v>
      </c>
    </row>
    <row r="87" spans="1:16" x14ac:dyDescent="0.3">
      <c r="A87" s="13">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5" t="s">
        <v>125</v>
      </c>
    </row>
    <row r="88" spans="1:16" x14ac:dyDescent="0.3">
      <c r="A88" s="12">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4" t="s">
        <v>130</v>
      </c>
    </row>
    <row r="89" spans="1:16" x14ac:dyDescent="0.3">
      <c r="A89" s="13">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5" t="s">
        <v>23</v>
      </c>
    </row>
    <row r="90" spans="1:16" x14ac:dyDescent="0.3">
      <c r="A90" s="12">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4" t="s">
        <v>113</v>
      </c>
    </row>
    <row r="91" spans="1:16" x14ac:dyDescent="0.3">
      <c r="A91" s="13">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5" t="s">
        <v>34</v>
      </c>
    </row>
    <row r="92" spans="1:16" x14ac:dyDescent="0.3">
      <c r="A92" s="12">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4" t="s">
        <v>104</v>
      </c>
    </row>
    <row r="93" spans="1:16" x14ac:dyDescent="0.3">
      <c r="A93" s="13">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5" t="s">
        <v>23</v>
      </c>
    </row>
    <row r="94" spans="1:16" x14ac:dyDescent="0.3">
      <c r="A94" s="12">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4" t="s">
        <v>125</v>
      </c>
    </row>
    <row r="95" spans="1:16" x14ac:dyDescent="0.3">
      <c r="A95" s="13">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5" t="s">
        <v>113</v>
      </c>
    </row>
    <row r="96" spans="1:16" x14ac:dyDescent="0.3">
      <c r="A96" s="12">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4" t="s">
        <v>23</v>
      </c>
    </row>
    <row r="97" spans="1:16" x14ac:dyDescent="0.3">
      <c r="A97" s="13">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5" t="s">
        <v>112</v>
      </c>
    </row>
    <row r="98" spans="1:16" x14ac:dyDescent="0.3">
      <c r="A98" s="12">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4" t="s">
        <v>28</v>
      </c>
    </row>
    <row r="99" spans="1:16" x14ac:dyDescent="0.3">
      <c r="A99" s="13">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5" t="s">
        <v>34</v>
      </c>
    </row>
    <row r="100" spans="1:16" x14ac:dyDescent="0.3">
      <c r="A100" s="12">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4" t="s">
        <v>104</v>
      </c>
    </row>
    <row r="101" spans="1:16" x14ac:dyDescent="0.3">
      <c r="A101" s="13">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5" t="s">
        <v>127</v>
      </c>
    </row>
    <row r="102" spans="1:16" x14ac:dyDescent="0.3">
      <c r="A102" s="12">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4" t="s">
        <v>113</v>
      </c>
    </row>
    <row r="103" spans="1:16" x14ac:dyDescent="0.3">
      <c r="A103" s="13">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5" t="s">
        <v>112</v>
      </c>
    </row>
    <row r="104" spans="1:16" x14ac:dyDescent="0.3">
      <c r="A104" s="12">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4" t="s">
        <v>23</v>
      </c>
    </row>
    <row r="105" spans="1:16" x14ac:dyDescent="0.3">
      <c r="A105" s="13">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5" t="s">
        <v>34</v>
      </c>
    </row>
    <row r="106" spans="1:16" x14ac:dyDescent="0.3">
      <c r="A106" s="12">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4" t="s">
        <v>104</v>
      </c>
    </row>
    <row r="107" spans="1:16" x14ac:dyDescent="0.3">
      <c r="A107" s="13">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5" t="s">
        <v>28</v>
      </c>
    </row>
    <row r="108" spans="1:16" x14ac:dyDescent="0.3">
      <c r="A108" s="12">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4" t="s">
        <v>108</v>
      </c>
    </row>
    <row r="109" spans="1:16" x14ac:dyDescent="0.3">
      <c r="A109" s="13">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5" t="s">
        <v>23</v>
      </c>
    </row>
    <row r="110" spans="1:16" x14ac:dyDescent="0.3">
      <c r="A110" s="12">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4" t="s">
        <v>104</v>
      </c>
    </row>
    <row r="111" spans="1:16" x14ac:dyDescent="0.3">
      <c r="A111" s="13">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5" t="s">
        <v>113</v>
      </c>
    </row>
    <row r="112" spans="1:16" x14ac:dyDescent="0.3">
      <c r="A112" s="12">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4" t="s">
        <v>23</v>
      </c>
    </row>
    <row r="113" spans="1:16" x14ac:dyDescent="0.3">
      <c r="A113" s="13">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5" t="s">
        <v>34</v>
      </c>
    </row>
    <row r="114" spans="1:16" x14ac:dyDescent="0.3">
      <c r="A114" s="12">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4" t="s">
        <v>104</v>
      </c>
    </row>
    <row r="115" spans="1:16" x14ac:dyDescent="0.3">
      <c r="A115" s="13">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5" t="s">
        <v>113</v>
      </c>
    </row>
    <row r="116" spans="1:16" x14ac:dyDescent="0.3">
      <c r="A116" s="12">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4" t="s">
        <v>34</v>
      </c>
    </row>
    <row r="117" spans="1:16" x14ac:dyDescent="0.3">
      <c r="A117" s="13">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5"/>
    </row>
    <row r="118" spans="1:16" x14ac:dyDescent="0.3">
      <c r="A118" s="12">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4" t="s">
        <v>113</v>
      </c>
    </row>
    <row r="119" spans="1:16" x14ac:dyDescent="0.3">
      <c r="A119" s="13">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5" t="s">
        <v>23</v>
      </c>
    </row>
    <row r="120" spans="1:16" x14ac:dyDescent="0.3">
      <c r="A120" s="12">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4" t="s">
        <v>104</v>
      </c>
    </row>
    <row r="121" spans="1:16" x14ac:dyDescent="0.3">
      <c r="A121" s="13">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5" t="s">
        <v>155</v>
      </c>
    </row>
    <row r="122" spans="1:16" x14ac:dyDescent="0.3">
      <c r="A122" s="12">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4" t="s">
        <v>113</v>
      </c>
    </row>
    <row r="123" spans="1:16" x14ac:dyDescent="0.3">
      <c r="A123" s="13">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5" t="s">
        <v>34</v>
      </c>
    </row>
    <row r="124" spans="1:16" x14ac:dyDescent="0.3">
      <c r="A124" s="12">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4" t="s">
        <v>154</v>
      </c>
    </row>
    <row r="125" spans="1:16" x14ac:dyDescent="0.3">
      <c r="A125" s="13">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5" t="s">
        <v>125</v>
      </c>
    </row>
    <row r="126" spans="1:16" x14ac:dyDescent="0.3">
      <c r="A126" s="12">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4" t="s">
        <v>155</v>
      </c>
    </row>
    <row r="127" spans="1:16" x14ac:dyDescent="0.3">
      <c r="A127" s="13">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5" t="s">
        <v>28</v>
      </c>
    </row>
    <row r="128" spans="1:16" x14ac:dyDescent="0.3">
      <c r="A128" s="12">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4" t="s">
        <v>113</v>
      </c>
    </row>
    <row r="129" spans="1:16" x14ac:dyDescent="0.3">
      <c r="A129" s="13">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5" t="s">
        <v>155</v>
      </c>
    </row>
    <row r="130" spans="1:16" x14ac:dyDescent="0.3">
      <c r="A130" s="12">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4" t="s">
        <v>113</v>
      </c>
    </row>
    <row r="131" spans="1:16" x14ac:dyDescent="0.3">
      <c r="A131" s="13">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5" t="s">
        <v>125</v>
      </c>
    </row>
    <row r="132" spans="1:16" x14ac:dyDescent="0.3">
      <c r="A132" s="12">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4" t="s">
        <v>34</v>
      </c>
    </row>
    <row r="133" spans="1:16" x14ac:dyDescent="0.3">
      <c r="A133" s="13">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5" t="s">
        <v>118</v>
      </c>
    </row>
    <row r="134" spans="1:16" x14ac:dyDescent="0.3">
      <c r="A134" s="12">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4" t="s">
        <v>125</v>
      </c>
    </row>
    <row r="135" spans="1:16" x14ac:dyDescent="0.3">
      <c r="A135" s="13">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5" t="s">
        <v>113</v>
      </c>
    </row>
    <row r="136" spans="1:16" x14ac:dyDescent="0.3">
      <c r="A136" s="12">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4" t="s">
        <v>127</v>
      </c>
    </row>
    <row r="137" spans="1:16" x14ac:dyDescent="0.3">
      <c r="A137" s="13">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5" t="s">
        <v>155</v>
      </c>
    </row>
    <row r="138" spans="1:16" x14ac:dyDescent="0.3">
      <c r="A138" s="12">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4" t="s">
        <v>113</v>
      </c>
    </row>
    <row r="139" spans="1:16" x14ac:dyDescent="0.3">
      <c r="A139" s="13">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5" t="s">
        <v>125</v>
      </c>
    </row>
    <row r="140" spans="1:16" x14ac:dyDescent="0.3">
      <c r="A140" s="12">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4" t="s">
        <v>34</v>
      </c>
    </row>
    <row r="141" spans="1:16" x14ac:dyDescent="0.3">
      <c r="A141" s="13">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5" t="s">
        <v>127</v>
      </c>
    </row>
    <row r="142" spans="1:16" x14ac:dyDescent="0.3">
      <c r="A142" s="12">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4" t="s">
        <v>154</v>
      </c>
    </row>
    <row r="143" spans="1:16" x14ac:dyDescent="0.3">
      <c r="A143" s="13">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5" t="s">
        <v>34</v>
      </c>
    </row>
    <row r="144" spans="1:16" x14ac:dyDescent="0.3">
      <c r="A144" s="12">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4" t="s">
        <v>170</v>
      </c>
    </row>
    <row r="145" spans="1:16" x14ac:dyDescent="0.3">
      <c r="A145" s="13">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5" t="s">
        <v>155</v>
      </c>
    </row>
    <row r="146" spans="1:16" x14ac:dyDescent="0.3">
      <c r="A146" s="12">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4" t="s">
        <v>113</v>
      </c>
    </row>
    <row r="147" spans="1:16" x14ac:dyDescent="0.3">
      <c r="A147" s="13">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5" t="s">
        <v>23</v>
      </c>
    </row>
    <row r="148" spans="1:16" x14ac:dyDescent="0.3">
      <c r="A148" s="12">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4" t="s">
        <v>170</v>
      </c>
    </row>
    <row r="149" spans="1:16" x14ac:dyDescent="0.3">
      <c r="A149" s="13">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5" t="s">
        <v>154</v>
      </c>
    </row>
    <row r="150" spans="1:16" x14ac:dyDescent="0.3">
      <c r="A150" s="12">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4" t="s">
        <v>155</v>
      </c>
    </row>
    <row r="151" spans="1:16" x14ac:dyDescent="0.3">
      <c r="A151" s="13">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5" t="s">
        <v>23</v>
      </c>
    </row>
    <row r="152" spans="1:16" x14ac:dyDescent="0.3">
      <c r="A152" s="12">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4" t="s">
        <v>127</v>
      </c>
    </row>
    <row r="153" spans="1:16" x14ac:dyDescent="0.3">
      <c r="A153" s="13">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5" t="s">
        <v>170</v>
      </c>
    </row>
    <row r="154" spans="1:16" x14ac:dyDescent="0.3">
      <c r="A154" s="12">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4" t="s">
        <v>125</v>
      </c>
    </row>
    <row r="155" spans="1:16" x14ac:dyDescent="0.3">
      <c r="A155" s="13">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5" t="s">
        <v>154</v>
      </c>
    </row>
    <row r="156" spans="1:16" x14ac:dyDescent="0.3">
      <c r="A156" s="12">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4" t="s">
        <v>155</v>
      </c>
    </row>
    <row r="157" spans="1:16" x14ac:dyDescent="0.3">
      <c r="A157" s="13">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5" t="s">
        <v>170</v>
      </c>
    </row>
    <row r="158" spans="1:16" x14ac:dyDescent="0.3">
      <c r="A158" s="12">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4" t="s">
        <v>23</v>
      </c>
    </row>
    <row r="159" spans="1:16" x14ac:dyDescent="0.3">
      <c r="A159" s="13">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5" t="s">
        <v>113</v>
      </c>
    </row>
    <row r="160" spans="1:16" x14ac:dyDescent="0.3">
      <c r="A160" s="12">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4" t="s">
        <v>170</v>
      </c>
    </row>
    <row r="161" spans="1:16" x14ac:dyDescent="0.3">
      <c r="A161" s="13">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5" t="s">
        <v>155</v>
      </c>
    </row>
    <row r="162" spans="1:16" x14ac:dyDescent="0.3">
      <c r="A162" s="12">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4" t="s">
        <v>118</v>
      </c>
    </row>
    <row r="163" spans="1:16" x14ac:dyDescent="0.3">
      <c r="A163" s="13">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5" t="s">
        <v>34</v>
      </c>
    </row>
    <row r="164" spans="1:16" x14ac:dyDescent="0.3">
      <c r="A164" s="12">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4" t="s">
        <v>113</v>
      </c>
    </row>
    <row r="165" spans="1:16" x14ac:dyDescent="0.3">
      <c r="A165" s="13">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5" t="s">
        <v>127</v>
      </c>
    </row>
    <row r="166" spans="1:16" x14ac:dyDescent="0.3">
      <c r="A166" s="12">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4" t="s">
        <v>154</v>
      </c>
    </row>
    <row r="167" spans="1:16" x14ac:dyDescent="0.3">
      <c r="A167" s="13">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5" t="s">
        <v>113</v>
      </c>
    </row>
    <row r="168" spans="1:16" x14ac:dyDescent="0.3">
      <c r="A168" s="12">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4" t="s">
        <v>34</v>
      </c>
    </row>
    <row r="169" spans="1:16" x14ac:dyDescent="0.3">
      <c r="A169" s="13">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5" t="s">
        <v>127</v>
      </c>
    </row>
    <row r="170" spans="1:16" x14ac:dyDescent="0.3">
      <c r="A170" s="12">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4" t="s">
        <v>34</v>
      </c>
    </row>
    <row r="171" spans="1:16" x14ac:dyDescent="0.3">
      <c r="A171" s="13">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5" t="s">
        <v>118</v>
      </c>
    </row>
    <row r="172" spans="1:16" x14ac:dyDescent="0.3">
      <c r="A172" s="12">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4" t="s">
        <v>113</v>
      </c>
    </row>
    <row r="173" spans="1:16" x14ac:dyDescent="0.3">
      <c r="A173" s="13">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5" t="s">
        <v>127</v>
      </c>
    </row>
    <row r="174" spans="1:16" x14ac:dyDescent="0.3">
      <c r="A174" s="12">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4" t="s">
        <v>34</v>
      </c>
    </row>
    <row r="175" spans="1:16" x14ac:dyDescent="0.3">
      <c r="A175" s="13">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5" t="s">
        <v>113</v>
      </c>
    </row>
    <row r="176" spans="1:16" x14ac:dyDescent="0.3">
      <c r="A176" s="12">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4" t="s">
        <v>23</v>
      </c>
    </row>
    <row r="177" spans="1:16" x14ac:dyDescent="0.3">
      <c r="A177" s="13">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5" t="s">
        <v>127</v>
      </c>
    </row>
    <row r="178" spans="1:16" x14ac:dyDescent="0.3">
      <c r="A178" s="12">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4" t="s">
        <v>178</v>
      </c>
    </row>
    <row r="179" spans="1:16" x14ac:dyDescent="0.3">
      <c r="A179" s="13">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5" t="s">
        <v>34</v>
      </c>
    </row>
    <row r="180" spans="1:16" x14ac:dyDescent="0.3">
      <c r="A180" s="12">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4" t="s">
        <v>113</v>
      </c>
    </row>
    <row r="181" spans="1:16" x14ac:dyDescent="0.3">
      <c r="A181" s="13">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5" t="s">
        <v>180</v>
      </c>
    </row>
    <row r="182" spans="1:16" x14ac:dyDescent="0.3">
      <c r="A182" s="12">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4" t="s">
        <v>130</v>
      </c>
    </row>
    <row r="183" spans="1:16" x14ac:dyDescent="0.3">
      <c r="A183" s="13">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5" t="s">
        <v>34</v>
      </c>
    </row>
    <row r="184" spans="1:16" x14ac:dyDescent="0.3">
      <c r="A184" s="12">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4" t="s">
        <v>180</v>
      </c>
    </row>
    <row r="185" spans="1:16" x14ac:dyDescent="0.3">
      <c r="A185" s="13">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5" t="s">
        <v>185</v>
      </c>
    </row>
    <row r="186" spans="1:16" x14ac:dyDescent="0.3">
      <c r="A186" s="12">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4" t="s">
        <v>186</v>
      </c>
    </row>
    <row r="187" spans="1:16" x14ac:dyDescent="0.3">
      <c r="A187" s="13">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5" t="s">
        <v>34</v>
      </c>
    </row>
    <row r="188" spans="1:16" x14ac:dyDescent="0.3">
      <c r="A188" s="12">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4" t="s">
        <v>180</v>
      </c>
    </row>
    <row r="189" spans="1:16" x14ac:dyDescent="0.3">
      <c r="A189" s="13">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5" t="s">
        <v>154</v>
      </c>
    </row>
    <row r="190" spans="1:16" x14ac:dyDescent="0.3">
      <c r="A190" s="12">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4" t="s">
        <v>178</v>
      </c>
    </row>
    <row r="191" spans="1:16" x14ac:dyDescent="0.3">
      <c r="A191" s="13">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5" t="s">
        <v>34</v>
      </c>
    </row>
    <row r="192" spans="1:16" x14ac:dyDescent="0.3">
      <c r="A192" s="12">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4" t="s">
        <v>178</v>
      </c>
    </row>
    <row r="193" spans="1:16" x14ac:dyDescent="0.3">
      <c r="A193" s="13">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5" t="s">
        <v>154</v>
      </c>
    </row>
    <row r="194" spans="1:16" x14ac:dyDescent="0.3">
      <c r="A194" s="12">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4" t="s">
        <v>34</v>
      </c>
    </row>
    <row r="195" spans="1:16" x14ac:dyDescent="0.3">
      <c r="A195" s="13">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5" t="s">
        <v>113</v>
      </c>
    </row>
    <row r="196" spans="1:16" x14ac:dyDescent="0.3">
      <c r="A196" s="12">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4" t="s">
        <v>154</v>
      </c>
    </row>
    <row r="197" spans="1:16" x14ac:dyDescent="0.3">
      <c r="A197" s="13">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5" t="s">
        <v>23</v>
      </c>
    </row>
    <row r="198" spans="1:16" x14ac:dyDescent="0.3">
      <c r="A198" s="12">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4" t="s">
        <v>113</v>
      </c>
    </row>
    <row r="199" spans="1:16" x14ac:dyDescent="0.3">
      <c r="A199" s="13">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5" t="s">
        <v>125</v>
      </c>
    </row>
    <row r="200" spans="1:16" x14ac:dyDescent="0.3">
      <c r="A200" s="12">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4" t="s">
        <v>34</v>
      </c>
    </row>
    <row r="201" spans="1:16" x14ac:dyDescent="0.3">
      <c r="A201" s="13">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5" t="s">
        <v>178</v>
      </c>
    </row>
    <row r="202" spans="1:16" x14ac:dyDescent="0.3">
      <c r="A202" s="12">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4" t="s">
        <v>130</v>
      </c>
    </row>
    <row r="203" spans="1:16" x14ac:dyDescent="0.3">
      <c r="A203" s="13">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5" t="s">
        <v>186</v>
      </c>
    </row>
    <row r="204" spans="1:16" x14ac:dyDescent="0.3">
      <c r="A204" s="12">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4" t="s">
        <v>125</v>
      </c>
    </row>
    <row r="205" spans="1:16" x14ac:dyDescent="0.3">
      <c r="A205" s="13">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5" t="s">
        <v>178</v>
      </c>
    </row>
    <row r="206" spans="1:16" x14ac:dyDescent="0.3">
      <c r="A206" s="12">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4" t="s">
        <v>130</v>
      </c>
    </row>
    <row r="207" spans="1:16" x14ac:dyDescent="0.3">
      <c r="A207" s="13">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5" t="s">
        <v>197</v>
      </c>
    </row>
    <row r="208" spans="1:16" x14ac:dyDescent="0.3">
      <c r="A208" s="12">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4" t="s">
        <v>185</v>
      </c>
    </row>
    <row r="209" spans="1:16" x14ac:dyDescent="0.3">
      <c r="A209" s="13">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5" t="s">
        <v>23</v>
      </c>
    </row>
    <row r="210" spans="1:16" x14ac:dyDescent="0.3">
      <c r="A210" s="12">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4" t="s">
        <v>113</v>
      </c>
    </row>
    <row r="211" spans="1:16" x14ac:dyDescent="0.3">
      <c r="A211" s="13">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5" t="s">
        <v>125</v>
      </c>
    </row>
    <row r="212" spans="1:16" x14ac:dyDescent="0.3">
      <c r="A212" s="12">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4" t="s">
        <v>197</v>
      </c>
    </row>
    <row r="213" spans="1:16" x14ac:dyDescent="0.3">
      <c r="A213" s="13">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5" t="s">
        <v>178</v>
      </c>
    </row>
    <row r="214" spans="1:16" x14ac:dyDescent="0.3">
      <c r="A214" s="12">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4" t="s">
        <v>130</v>
      </c>
    </row>
    <row r="215" spans="1:16" x14ac:dyDescent="0.3">
      <c r="A215" s="13">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5" t="s">
        <v>23</v>
      </c>
    </row>
    <row r="216" spans="1:16" x14ac:dyDescent="0.3">
      <c r="A216" s="12">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4" t="s">
        <v>130</v>
      </c>
    </row>
    <row r="217" spans="1:16" x14ac:dyDescent="0.3">
      <c r="A217" s="13">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5" t="s">
        <v>34</v>
      </c>
    </row>
    <row r="218" spans="1:16" x14ac:dyDescent="0.3">
      <c r="A218" s="12">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4" t="s">
        <v>23</v>
      </c>
    </row>
    <row r="219" spans="1:16" x14ac:dyDescent="0.3">
      <c r="A219" s="13">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5" t="s">
        <v>113</v>
      </c>
    </row>
    <row r="220" spans="1:16" x14ac:dyDescent="0.3">
      <c r="A220" s="12">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4" t="s">
        <v>178</v>
      </c>
    </row>
    <row r="221" spans="1:16" x14ac:dyDescent="0.3">
      <c r="A221" s="13">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5" t="s">
        <v>34</v>
      </c>
    </row>
    <row r="222" spans="1:16" x14ac:dyDescent="0.3">
      <c r="A222" s="12">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4" t="s">
        <v>23</v>
      </c>
    </row>
    <row r="223" spans="1:16" x14ac:dyDescent="0.3">
      <c r="A223" s="13">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5" t="s">
        <v>130</v>
      </c>
    </row>
    <row r="224" spans="1:16" x14ac:dyDescent="0.3">
      <c r="A224" s="12">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4" t="s">
        <v>125</v>
      </c>
    </row>
    <row r="225" spans="1:16" x14ac:dyDescent="0.3">
      <c r="A225" s="13">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5" t="s">
        <v>178</v>
      </c>
    </row>
    <row r="226" spans="1:16" x14ac:dyDescent="0.3">
      <c r="A226" s="12">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4" t="s">
        <v>23</v>
      </c>
    </row>
    <row r="227" spans="1:16" x14ac:dyDescent="0.3">
      <c r="A227" s="13">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5" t="s">
        <v>113</v>
      </c>
    </row>
    <row r="228" spans="1:16" x14ac:dyDescent="0.3">
      <c r="A228" s="12">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4" t="s">
        <v>125</v>
      </c>
    </row>
    <row r="229" spans="1:16" x14ac:dyDescent="0.3">
      <c r="A229" s="13">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5" t="s">
        <v>23</v>
      </c>
    </row>
    <row r="230" spans="1:16" x14ac:dyDescent="0.3">
      <c r="A230" s="12">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4" t="s">
        <v>186</v>
      </c>
    </row>
    <row r="231" spans="1:16" x14ac:dyDescent="0.3">
      <c r="A231" s="13">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5" t="s">
        <v>205</v>
      </c>
    </row>
    <row r="232" spans="1:16" x14ac:dyDescent="0.3">
      <c r="A232" s="12">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4" t="s">
        <v>180</v>
      </c>
    </row>
    <row r="233" spans="1:16" x14ac:dyDescent="0.3">
      <c r="A233" s="13">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5" t="s">
        <v>130</v>
      </c>
    </row>
    <row r="234" spans="1:16" x14ac:dyDescent="0.3">
      <c r="A234" s="12">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4" t="s">
        <v>185</v>
      </c>
    </row>
    <row r="235" spans="1:16" x14ac:dyDescent="0.3">
      <c r="A235" s="13">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5" t="s">
        <v>178</v>
      </c>
    </row>
    <row r="236" spans="1:16" x14ac:dyDescent="0.3">
      <c r="A236" s="12">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4" t="s">
        <v>34</v>
      </c>
    </row>
    <row r="237" spans="1:16" x14ac:dyDescent="0.3">
      <c r="A237" s="13">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5" t="s">
        <v>130</v>
      </c>
    </row>
    <row r="238" spans="1:16" x14ac:dyDescent="0.3">
      <c r="A238" s="12">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4" t="s">
        <v>178</v>
      </c>
    </row>
    <row r="239" spans="1:16" x14ac:dyDescent="0.3">
      <c r="A239" s="13">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5" t="s">
        <v>34</v>
      </c>
    </row>
    <row r="240" spans="1:16" x14ac:dyDescent="0.3">
      <c r="A240" s="12">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4" t="s">
        <v>155</v>
      </c>
    </row>
    <row r="241" spans="1:16" x14ac:dyDescent="0.3">
      <c r="A241" s="13">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5" t="s">
        <v>170</v>
      </c>
    </row>
    <row r="242" spans="1:16" x14ac:dyDescent="0.3">
      <c r="A242" s="12">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4" t="s">
        <v>155</v>
      </c>
    </row>
    <row r="243" spans="1:16" x14ac:dyDescent="0.3">
      <c r="A243" s="13">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5" t="s">
        <v>23</v>
      </c>
    </row>
    <row r="244" spans="1:16" x14ac:dyDescent="0.3">
      <c r="A244" s="12">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4" t="s">
        <v>178</v>
      </c>
    </row>
    <row r="245" spans="1:16" x14ac:dyDescent="0.3">
      <c r="A245" s="13">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5" t="s">
        <v>170</v>
      </c>
    </row>
    <row r="246" spans="1:16" x14ac:dyDescent="0.3">
      <c r="A246" s="12">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4" t="s">
        <v>104</v>
      </c>
    </row>
    <row r="247" spans="1:16" x14ac:dyDescent="0.3">
      <c r="A247" s="13">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5" t="s">
        <v>155</v>
      </c>
    </row>
    <row r="248" spans="1:16" x14ac:dyDescent="0.3">
      <c r="A248" s="12">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4" t="s">
        <v>170</v>
      </c>
    </row>
    <row r="249" spans="1:16" x14ac:dyDescent="0.3">
      <c r="A249" s="13">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5" t="s">
        <v>197</v>
      </c>
    </row>
    <row r="250" spans="1:16" x14ac:dyDescent="0.3">
      <c r="A250" s="12">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4" t="s">
        <v>113</v>
      </c>
    </row>
    <row r="251" spans="1:16" x14ac:dyDescent="0.3">
      <c r="A251" s="13">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5" t="s">
        <v>34</v>
      </c>
    </row>
    <row r="252" spans="1:16" x14ac:dyDescent="0.3">
      <c r="A252" s="12">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4" t="s">
        <v>178</v>
      </c>
    </row>
    <row r="253" spans="1:16" x14ac:dyDescent="0.3">
      <c r="A253" s="13">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5" t="s">
        <v>104</v>
      </c>
    </row>
    <row r="254" spans="1:16" x14ac:dyDescent="0.3">
      <c r="A254" s="12">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4" t="s">
        <v>34</v>
      </c>
    </row>
    <row r="255" spans="1:16" x14ac:dyDescent="0.3">
      <c r="A255" s="13">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5" t="s">
        <v>170</v>
      </c>
    </row>
    <row r="256" spans="1:16" x14ac:dyDescent="0.3">
      <c r="A256" s="12">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4" t="s">
        <v>197</v>
      </c>
    </row>
    <row r="257" spans="1:16" x14ac:dyDescent="0.3">
      <c r="A257" s="13">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5" t="s">
        <v>34</v>
      </c>
    </row>
    <row r="258" spans="1:16" x14ac:dyDescent="0.3">
      <c r="A258" s="12">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4" t="s">
        <v>113</v>
      </c>
    </row>
    <row r="259" spans="1:16" x14ac:dyDescent="0.3">
      <c r="A259" s="13">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5" t="s">
        <v>170</v>
      </c>
    </row>
    <row r="260" spans="1:16" x14ac:dyDescent="0.3">
      <c r="A260" s="12">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4" t="s">
        <v>197</v>
      </c>
    </row>
    <row r="261" spans="1:16" x14ac:dyDescent="0.3">
      <c r="A261" s="13">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5" t="s">
        <v>104</v>
      </c>
    </row>
    <row r="262" spans="1:16" x14ac:dyDescent="0.3">
      <c r="A262" s="12">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4" t="s">
        <v>34</v>
      </c>
    </row>
    <row r="263" spans="1:16" x14ac:dyDescent="0.3">
      <c r="A263" s="13">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5" t="s">
        <v>170</v>
      </c>
    </row>
    <row r="264" spans="1:16" x14ac:dyDescent="0.3">
      <c r="A264" s="12">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4" t="s">
        <v>178</v>
      </c>
    </row>
    <row r="265" spans="1:16" x14ac:dyDescent="0.3">
      <c r="A265" s="13">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5" t="s">
        <v>113</v>
      </c>
    </row>
    <row r="266" spans="1:16" x14ac:dyDescent="0.3">
      <c r="A266" s="12">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4" t="s">
        <v>170</v>
      </c>
    </row>
    <row r="267" spans="1:16" x14ac:dyDescent="0.3">
      <c r="A267" s="13">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5" t="s">
        <v>155</v>
      </c>
    </row>
    <row r="268" spans="1:16" x14ac:dyDescent="0.3">
      <c r="A268" s="12">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4" t="s">
        <v>178</v>
      </c>
    </row>
    <row r="269" spans="1:16" x14ac:dyDescent="0.3">
      <c r="A269" s="13">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5" t="s">
        <v>186</v>
      </c>
    </row>
    <row r="270" spans="1:16" x14ac:dyDescent="0.3">
      <c r="A270" s="12">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4" t="s">
        <v>104</v>
      </c>
    </row>
    <row r="271" spans="1:16" x14ac:dyDescent="0.3">
      <c r="A271" s="13">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5" t="s">
        <v>34</v>
      </c>
    </row>
    <row r="272" spans="1:16" x14ac:dyDescent="0.3">
      <c r="A272" s="12">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4" t="s">
        <v>197</v>
      </c>
    </row>
    <row r="273" spans="1:16" x14ac:dyDescent="0.3">
      <c r="A273" s="13">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5" t="s">
        <v>186</v>
      </c>
    </row>
    <row r="274" spans="1:16" x14ac:dyDescent="0.3">
      <c r="A274" s="12">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4" t="s">
        <v>113</v>
      </c>
    </row>
    <row r="275" spans="1:16" x14ac:dyDescent="0.3">
      <c r="A275" s="13">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5" t="s">
        <v>155</v>
      </c>
    </row>
    <row r="276" spans="1:16" x14ac:dyDescent="0.3">
      <c r="A276" s="12">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4" t="s">
        <v>178</v>
      </c>
    </row>
    <row r="277" spans="1:16" x14ac:dyDescent="0.3">
      <c r="A277" s="13">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5" t="s">
        <v>34</v>
      </c>
    </row>
    <row r="278" spans="1:16" x14ac:dyDescent="0.3">
      <c r="A278" s="12">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4" t="s">
        <v>23</v>
      </c>
    </row>
    <row r="279" spans="1:16" x14ac:dyDescent="0.3">
      <c r="A279" s="13">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5" t="s">
        <v>104</v>
      </c>
    </row>
    <row r="280" spans="1:16" x14ac:dyDescent="0.3">
      <c r="A280" s="12">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4" t="s">
        <v>125</v>
      </c>
    </row>
    <row r="281" spans="1:16" x14ac:dyDescent="0.3">
      <c r="A281" s="13">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5" t="s">
        <v>108</v>
      </c>
    </row>
    <row r="282" spans="1:16" x14ac:dyDescent="0.3">
      <c r="A282" s="12">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4" t="s">
        <v>23</v>
      </c>
    </row>
    <row r="283" spans="1:16" x14ac:dyDescent="0.3">
      <c r="A283" s="13">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5" t="s">
        <v>178</v>
      </c>
    </row>
    <row r="284" spans="1:16" x14ac:dyDescent="0.3">
      <c r="A284" s="12">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4" t="s">
        <v>178</v>
      </c>
    </row>
    <row r="285" spans="1:16" x14ac:dyDescent="0.3">
      <c r="A285" s="13">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5" t="s">
        <v>34</v>
      </c>
    </row>
    <row r="286" spans="1:16" x14ac:dyDescent="0.3">
      <c r="A286" s="12">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4" t="s">
        <v>180</v>
      </c>
    </row>
    <row r="287" spans="1:16" x14ac:dyDescent="0.3">
      <c r="A287" s="13">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5" t="s">
        <v>23</v>
      </c>
    </row>
    <row r="288" spans="1:16" x14ac:dyDescent="0.3">
      <c r="A288" s="12">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4" t="s">
        <v>125</v>
      </c>
    </row>
    <row r="289" spans="1:16" x14ac:dyDescent="0.3">
      <c r="A289" s="13">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5" t="s">
        <v>178</v>
      </c>
    </row>
    <row r="290" spans="1:16" x14ac:dyDescent="0.3">
      <c r="A290" s="12">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4" t="s">
        <v>180</v>
      </c>
    </row>
    <row r="291" spans="1:16" x14ac:dyDescent="0.3">
      <c r="A291" s="13">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5" t="s">
        <v>23</v>
      </c>
    </row>
    <row r="292" spans="1:16" x14ac:dyDescent="0.3">
      <c r="A292" s="12">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4" t="s">
        <v>34</v>
      </c>
    </row>
    <row r="293" spans="1:16" x14ac:dyDescent="0.3">
      <c r="A293" s="13">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5" t="s">
        <v>125</v>
      </c>
    </row>
    <row r="294" spans="1:16" x14ac:dyDescent="0.3">
      <c r="A294" s="12">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4" t="s">
        <v>108</v>
      </c>
    </row>
    <row r="295" spans="1:16" x14ac:dyDescent="0.3">
      <c r="A295" s="13">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5" t="s">
        <v>178</v>
      </c>
    </row>
    <row r="296" spans="1:16" x14ac:dyDescent="0.3">
      <c r="A296" s="12">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4" t="s">
        <v>34</v>
      </c>
    </row>
    <row r="297" spans="1:16" x14ac:dyDescent="0.3">
      <c r="A297" s="13">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5" t="s">
        <v>180</v>
      </c>
    </row>
    <row r="298" spans="1:16" x14ac:dyDescent="0.3">
      <c r="A298" s="12">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4" t="s">
        <v>23</v>
      </c>
    </row>
    <row r="299" spans="1:16" x14ac:dyDescent="0.3">
      <c r="A299" s="13">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5" t="s">
        <v>180</v>
      </c>
    </row>
    <row r="300" spans="1:16" x14ac:dyDescent="0.3">
      <c r="A300" s="12">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4" t="s">
        <v>231</v>
      </c>
    </row>
    <row r="301" spans="1:16" x14ac:dyDescent="0.3">
      <c r="A301" s="13">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5" t="s">
        <v>231</v>
      </c>
    </row>
    <row r="302" spans="1:16" x14ac:dyDescent="0.3">
      <c r="A302" s="12">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4" t="s">
        <v>170</v>
      </c>
    </row>
    <row r="303" spans="1:16" x14ac:dyDescent="0.3">
      <c r="A303" s="13">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5" t="s">
        <v>170</v>
      </c>
    </row>
    <row r="304" spans="1:16" x14ac:dyDescent="0.3">
      <c r="A304" s="12">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4" t="s">
        <v>231</v>
      </c>
    </row>
    <row r="305" spans="1:16" x14ac:dyDescent="0.3">
      <c r="A305" s="13">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5" t="s">
        <v>237</v>
      </c>
    </row>
    <row r="306" spans="1:16" x14ac:dyDescent="0.3">
      <c r="A306" s="12">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4" t="s">
        <v>113</v>
      </c>
    </row>
    <row r="307" spans="1:16" x14ac:dyDescent="0.3">
      <c r="A307" s="13">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5" t="s">
        <v>170</v>
      </c>
    </row>
    <row r="308" spans="1:16" x14ac:dyDescent="0.3">
      <c r="A308" s="12">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4" t="s">
        <v>108</v>
      </c>
    </row>
    <row r="309" spans="1:16" x14ac:dyDescent="0.3">
      <c r="A309" s="13">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5" t="s">
        <v>23</v>
      </c>
    </row>
    <row r="310" spans="1:16" x14ac:dyDescent="0.3">
      <c r="A310" s="12">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4" t="s">
        <v>186</v>
      </c>
    </row>
    <row r="311" spans="1:16" x14ac:dyDescent="0.3">
      <c r="A311" s="13">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5" t="s">
        <v>237</v>
      </c>
    </row>
    <row r="312" spans="1:16" x14ac:dyDescent="0.3">
      <c r="A312" s="12">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4" t="s">
        <v>23</v>
      </c>
    </row>
    <row r="313" spans="1:16" x14ac:dyDescent="0.3">
      <c r="A313" s="13">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5" t="s">
        <v>170</v>
      </c>
    </row>
    <row r="314" spans="1:16" x14ac:dyDescent="0.3">
      <c r="A314" s="12">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4" t="s">
        <v>231</v>
      </c>
    </row>
    <row r="315" spans="1:16" x14ac:dyDescent="0.3">
      <c r="A315" s="13">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5" t="s">
        <v>186</v>
      </c>
    </row>
    <row r="316" spans="1:16" x14ac:dyDescent="0.3">
      <c r="A316" s="12">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4" t="s">
        <v>113</v>
      </c>
    </row>
    <row r="317" spans="1:16" x14ac:dyDescent="0.3">
      <c r="A317" s="13">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5" t="s">
        <v>108</v>
      </c>
    </row>
    <row r="318" spans="1:16" x14ac:dyDescent="0.3">
      <c r="A318" s="12">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4" t="s">
        <v>170</v>
      </c>
    </row>
    <row r="319" spans="1:16" x14ac:dyDescent="0.3">
      <c r="A319" s="13">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5" t="s">
        <v>186</v>
      </c>
    </row>
    <row r="320" spans="1:16" x14ac:dyDescent="0.3">
      <c r="A320" s="12">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4" t="s">
        <v>23</v>
      </c>
    </row>
    <row r="321" spans="1:16" x14ac:dyDescent="0.3">
      <c r="A321" s="13">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5" t="s">
        <v>237</v>
      </c>
    </row>
    <row r="322" spans="1:16" x14ac:dyDescent="0.3">
      <c r="A322" s="12">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4" t="s">
        <v>104</v>
      </c>
    </row>
    <row r="323" spans="1:16" x14ac:dyDescent="0.3">
      <c r="A323" s="13">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5" t="s">
        <v>170</v>
      </c>
    </row>
    <row r="324" spans="1:16" x14ac:dyDescent="0.3">
      <c r="A324" s="12">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4" t="s">
        <v>23</v>
      </c>
    </row>
    <row r="325" spans="1:16" x14ac:dyDescent="0.3">
      <c r="A325" s="13">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5" t="s">
        <v>104</v>
      </c>
    </row>
    <row r="326" spans="1:16" x14ac:dyDescent="0.3">
      <c r="A326" s="12">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4" t="s">
        <v>113</v>
      </c>
    </row>
    <row r="327" spans="1:16" x14ac:dyDescent="0.3">
      <c r="A327" s="13">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5" t="s">
        <v>170</v>
      </c>
    </row>
    <row r="328" spans="1:16" x14ac:dyDescent="0.3">
      <c r="A328" s="12">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4" t="s">
        <v>237</v>
      </c>
    </row>
    <row r="329" spans="1:16" x14ac:dyDescent="0.3">
      <c r="A329" s="13">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5" t="s">
        <v>113</v>
      </c>
    </row>
    <row r="330" spans="1:16" x14ac:dyDescent="0.3">
      <c r="A330" s="12">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4" t="s">
        <v>178</v>
      </c>
    </row>
    <row r="331" spans="1:16" x14ac:dyDescent="0.3">
      <c r="A331" s="13">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5" t="s">
        <v>34</v>
      </c>
    </row>
    <row r="332" spans="1:16" x14ac:dyDescent="0.3">
      <c r="A332" s="12">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4" t="s">
        <v>237</v>
      </c>
    </row>
    <row r="333" spans="1:16" x14ac:dyDescent="0.3">
      <c r="A333" s="13">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5" t="s">
        <v>113</v>
      </c>
    </row>
    <row r="334" spans="1:16" x14ac:dyDescent="0.3">
      <c r="A334" s="12">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4" t="s">
        <v>231</v>
      </c>
    </row>
    <row r="335" spans="1:16" x14ac:dyDescent="0.3">
      <c r="A335" s="13">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5" t="s">
        <v>186</v>
      </c>
    </row>
    <row r="336" spans="1:16" x14ac:dyDescent="0.3">
      <c r="A336" s="12">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4" t="s">
        <v>108</v>
      </c>
    </row>
    <row r="337" spans="1:16" x14ac:dyDescent="0.3">
      <c r="A337" s="13">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5" t="s">
        <v>231</v>
      </c>
    </row>
    <row r="338" spans="1:16" x14ac:dyDescent="0.3">
      <c r="A338" s="12">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4" t="s">
        <v>23</v>
      </c>
    </row>
    <row r="339" spans="1:16" x14ac:dyDescent="0.3">
      <c r="A339" s="13">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5" t="s">
        <v>186</v>
      </c>
    </row>
    <row r="340" spans="1:16" x14ac:dyDescent="0.3">
      <c r="A340" s="12">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4" t="s">
        <v>237</v>
      </c>
    </row>
    <row r="341" spans="1:16" x14ac:dyDescent="0.3">
      <c r="A341" s="13">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5" t="s">
        <v>23</v>
      </c>
    </row>
    <row r="342" spans="1:16" x14ac:dyDescent="0.3">
      <c r="A342" s="12">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4" t="s">
        <v>245</v>
      </c>
    </row>
    <row r="343" spans="1:16" x14ac:dyDescent="0.3">
      <c r="A343" s="13">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5" t="s">
        <v>23</v>
      </c>
    </row>
    <row r="344" spans="1:16" x14ac:dyDescent="0.3">
      <c r="A344" s="12">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4" t="s">
        <v>34</v>
      </c>
    </row>
    <row r="345" spans="1:16" x14ac:dyDescent="0.3">
      <c r="A345" s="13">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5" t="s">
        <v>186</v>
      </c>
    </row>
    <row r="346" spans="1:16" x14ac:dyDescent="0.3">
      <c r="A346" s="12">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4" t="s">
        <v>108</v>
      </c>
    </row>
    <row r="347" spans="1:16" x14ac:dyDescent="0.3">
      <c r="A347" s="13">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5" t="s">
        <v>23</v>
      </c>
    </row>
    <row r="348" spans="1:16" x14ac:dyDescent="0.3">
      <c r="A348" s="12">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4" t="s">
        <v>186</v>
      </c>
    </row>
    <row r="349" spans="1:16" x14ac:dyDescent="0.3">
      <c r="A349" s="13">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5" t="s">
        <v>108</v>
      </c>
    </row>
    <row r="350" spans="1:16" x14ac:dyDescent="0.3">
      <c r="A350" s="12">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4" t="s">
        <v>34</v>
      </c>
    </row>
    <row r="351" spans="1:16" x14ac:dyDescent="0.3">
      <c r="A351" s="13">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5" t="s">
        <v>113</v>
      </c>
    </row>
    <row r="352" spans="1:16" x14ac:dyDescent="0.3">
      <c r="A352" s="12">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4" t="s">
        <v>178</v>
      </c>
    </row>
    <row r="353" spans="1:16" x14ac:dyDescent="0.3">
      <c r="A353" s="13">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5" t="s">
        <v>108</v>
      </c>
    </row>
    <row r="354" spans="1:16" x14ac:dyDescent="0.3">
      <c r="A354" s="12">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4" t="s">
        <v>34</v>
      </c>
    </row>
    <row r="355" spans="1:16" x14ac:dyDescent="0.3">
      <c r="A355" s="13">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5" t="s">
        <v>231</v>
      </c>
    </row>
    <row r="356" spans="1:16" x14ac:dyDescent="0.3">
      <c r="A356" s="12">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4" t="s">
        <v>178</v>
      </c>
    </row>
    <row r="357" spans="1:16" x14ac:dyDescent="0.3">
      <c r="A357" s="13">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5" t="s">
        <v>108</v>
      </c>
    </row>
    <row r="358" spans="1:16" x14ac:dyDescent="0.3">
      <c r="A358" s="12">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4" t="s">
        <v>178</v>
      </c>
    </row>
    <row r="359" spans="1:16" x14ac:dyDescent="0.3">
      <c r="A359" s="13">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5" t="s">
        <v>34</v>
      </c>
    </row>
    <row r="360" spans="1:16" x14ac:dyDescent="0.3">
      <c r="A360" s="12">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4" t="s">
        <v>231</v>
      </c>
    </row>
    <row r="361" spans="1:16" x14ac:dyDescent="0.3">
      <c r="A361" s="13">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5" t="s">
        <v>108</v>
      </c>
    </row>
    <row r="362" spans="1:16" x14ac:dyDescent="0.3">
      <c r="A362" s="12">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4" t="s">
        <v>254</v>
      </c>
    </row>
    <row r="363" spans="1:16" x14ac:dyDescent="0.3">
      <c r="A363" s="13">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5" t="s">
        <v>108</v>
      </c>
    </row>
    <row r="364" spans="1:16" x14ac:dyDescent="0.3">
      <c r="A364" s="12">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4" t="s">
        <v>186</v>
      </c>
    </row>
    <row r="365" spans="1:16" x14ac:dyDescent="0.3">
      <c r="A365" s="13">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5" t="s">
        <v>34</v>
      </c>
    </row>
    <row r="366" spans="1:16" x14ac:dyDescent="0.3">
      <c r="A366" s="12">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4" t="s">
        <v>178</v>
      </c>
    </row>
    <row r="367" spans="1:16" x14ac:dyDescent="0.3">
      <c r="A367" s="13">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5" t="s">
        <v>231</v>
      </c>
    </row>
    <row r="368" spans="1:16" x14ac:dyDescent="0.3">
      <c r="A368" s="12">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4" t="s">
        <v>245</v>
      </c>
    </row>
    <row r="369" spans="1:16" x14ac:dyDescent="0.3">
      <c r="A369" s="13">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5" t="s">
        <v>231</v>
      </c>
    </row>
    <row r="370" spans="1:16" x14ac:dyDescent="0.3">
      <c r="A370" s="12">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4" t="s">
        <v>23</v>
      </c>
    </row>
    <row r="371" spans="1:16" x14ac:dyDescent="0.3">
      <c r="A371" s="13">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5" t="s">
        <v>34</v>
      </c>
    </row>
    <row r="372" spans="1:16" x14ac:dyDescent="0.3">
      <c r="A372" s="12">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4" t="s">
        <v>178</v>
      </c>
    </row>
    <row r="373" spans="1:16" x14ac:dyDescent="0.3">
      <c r="A373" s="13">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5" t="s">
        <v>231</v>
      </c>
    </row>
    <row r="374" spans="1:16" x14ac:dyDescent="0.3">
      <c r="A374" s="12">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4" t="s">
        <v>34</v>
      </c>
    </row>
    <row r="375" spans="1:16" x14ac:dyDescent="0.3">
      <c r="A375" s="13">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5" t="s">
        <v>231</v>
      </c>
    </row>
    <row r="376" spans="1:16" x14ac:dyDescent="0.3">
      <c r="A376" s="12">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4" t="s">
        <v>231</v>
      </c>
    </row>
    <row r="377" spans="1:16" x14ac:dyDescent="0.3">
      <c r="A377" s="13">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5" t="s">
        <v>231</v>
      </c>
    </row>
    <row r="378" spans="1:16" x14ac:dyDescent="0.3">
      <c r="A378" s="12">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4" t="s">
        <v>154</v>
      </c>
    </row>
    <row r="379" spans="1:16" x14ac:dyDescent="0.3">
      <c r="A379" s="13">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5" t="s">
        <v>231</v>
      </c>
    </row>
    <row r="380" spans="1:16" x14ac:dyDescent="0.3">
      <c r="A380" s="12">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4" t="s">
        <v>231</v>
      </c>
    </row>
    <row r="381" spans="1:16" x14ac:dyDescent="0.3">
      <c r="A381" s="13">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5" t="s">
        <v>34</v>
      </c>
    </row>
    <row r="382" spans="1:16" x14ac:dyDescent="0.3">
      <c r="A382" s="12">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4" t="s">
        <v>178</v>
      </c>
    </row>
    <row r="383" spans="1:16" x14ac:dyDescent="0.3">
      <c r="A383" s="13">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5" t="s">
        <v>259</v>
      </c>
    </row>
    <row r="384" spans="1:16" x14ac:dyDescent="0.3">
      <c r="A384" s="12">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4" t="s">
        <v>231</v>
      </c>
    </row>
    <row r="385" spans="1:16" x14ac:dyDescent="0.3">
      <c r="A385" s="13">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5" t="s">
        <v>262</v>
      </c>
    </row>
    <row r="386" spans="1:16" x14ac:dyDescent="0.3">
      <c r="A386" s="12">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4" t="s">
        <v>34</v>
      </c>
    </row>
    <row r="387" spans="1:16" x14ac:dyDescent="0.3">
      <c r="A387" s="13">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5" t="s">
        <v>259</v>
      </c>
    </row>
    <row r="388" spans="1:16" x14ac:dyDescent="0.3">
      <c r="A388" s="12">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4" t="s">
        <v>155</v>
      </c>
    </row>
    <row r="389" spans="1:16" x14ac:dyDescent="0.3">
      <c r="A389" s="13">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5" t="s">
        <v>259</v>
      </c>
    </row>
    <row r="390" spans="1:16" x14ac:dyDescent="0.3">
      <c r="A390" s="12">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4" t="s">
        <v>231</v>
      </c>
    </row>
    <row r="391" spans="1:16" x14ac:dyDescent="0.3">
      <c r="A391" s="13">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5" t="s">
        <v>262</v>
      </c>
    </row>
    <row r="392" spans="1:16" x14ac:dyDescent="0.3">
      <c r="A392" s="12">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4" t="s">
        <v>155</v>
      </c>
    </row>
    <row r="393" spans="1:16" x14ac:dyDescent="0.3">
      <c r="A393" s="13">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5" t="s">
        <v>231</v>
      </c>
    </row>
    <row r="394" spans="1:16" x14ac:dyDescent="0.3">
      <c r="A394" s="12">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4" t="s">
        <v>259</v>
      </c>
    </row>
    <row r="395" spans="1:16" x14ac:dyDescent="0.3">
      <c r="A395" s="13">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5" t="s">
        <v>262</v>
      </c>
    </row>
    <row r="396" spans="1:16" x14ac:dyDescent="0.3">
      <c r="A396" s="12">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4" t="s">
        <v>231</v>
      </c>
    </row>
    <row r="397" spans="1:16" x14ac:dyDescent="0.3">
      <c r="A397" s="13">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5" t="s">
        <v>34</v>
      </c>
    </row>
    <row r="398" spans="1:16" x14ac:dyDescent="0.3">
      <c r="A398" s="12">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4" t="s">
        <v>178</v>
      </c>
    </row>
    <row r="399" spans="1:16" x14ac:dyDescent="0.3">
      <c r="A399" s="13">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5" t="s">
        <v>259</v>
      </c>
    </row>
    <row r="400" spans="1:16" x14ac:dyDescent="0.3">
      <c r="A400" s="12">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4" t="s">
        <v>155</v>
      </c>
    </row>
    <row r="401" spans="1:16" x14ac:dyDescent="0.3">
      <c r="A401" s="13">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5" t="s">
        <v>23</v>
      </c>
    </row>
    <row r="402" spans="1:16" x14ac:dyDescent="0.3">
      <c r="A402" s="12">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4" t="s">
        <v>237</v>
      </c>
    </row>
    <row r="403" spans="1:16" x14ac:dyDescent="0.3">
      <c r="A403" s="13">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5" t="s">
        <v>155</v>
      </c>
    </row>
    <row r="404" spans="1:16" x14ac:dyDescent="0.3">
      <c r="A404" s="12">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4" t="s">
        <v>262</v>
      </c>
    </row>
    <row r="405" spans="1:16" x14ac:dyDescent="0.3">
      <c r="A405" s="13">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5" t="s">
        <v>231</v>
      </c>
    </row>
    <row r="406" spans="1:16" x14ac:dyDescent="0.3">
      <c r="A406" s="12">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4" t="s">
        <v>155</v>
      </c>
    </row>
    <row r="407" spans="1:16" x14ac:dyDescent="0.3">
      <c r="A407" s="13">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5" t="s">
        <v>237</v>
      </c>
    </row>
    <row r="408" spans="1:16" x14ac:dyDescent="0.3">
      <c r="A408" s="12">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4" t="s">
        <v>34</v>
      </c>
    </row>
    <row r="409" spans="1:16" x14ac:dyDescent="0.3">
      <c r="A409" s="13">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5" t="s">
        <v>108</v>
      </c>
    </row>
    <row r="410" spans="1:16" x14ac:dyDescent="0.3">
      <c r="A410" s="12">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4" t="s">
        <v>231</v>
      </c>
    </row>
    <row r="411" spans="1:16" x14ac:dyDescent="0.3">
      <c r="A411" s="13">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5" t="s">
        <v>34</v>
      </c>
    </row>
    <row r="412" spans="1:16" x14ac:dyDescent="0.3">
      <c r="A412" s="12">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4" t="s">
        <v>170</v>
      </c>
    </row>
    <row r="413" spans="1:16" x14ac:dyDescent="0.3">
      <c r="A413" s="13">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5" t="s">
        <v>155</v>
      </c>
    </row>
    <row r="414" spans="1:16" x14ac:dyDescent="0.3">
      <c r="A414" s="12">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4" t="s">
        <v>262</v>
      </c>
    </row>
    <row r="415" spans="1:16" x14ac:dyDescent="0.3">
      <c r="A415" s="13">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5" t="s">
        <v>259</v>
      </c>
    </row>
    <row r="416" spans="1:16" x14ac:dyDescent="0.3">
      <c r="A416" s="12">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4" t="s">
        <v>155</v>
      </c>
    </row>
    <row r="417" spans="1:16" x14ac:dyDescent="0.3">
      <c r="A417" s="13">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5" t="s">
        <v>170</v>
      </c>
    </row>
    <row r="418" spans="1:16" x14ac:dyDescent="0.3">
      <c r="A418" s="12">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4" t="s">
        <v>155</v>
      </c>
    </row>
    <row r="419" spans="1:16" x14ac:dyDescent="0.3">
      <c r="A419" s="13">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5" t="s">
        <v>170</v>
      </c>
    </row>
    <row r="420" spans="1:16" x14ac:dyDescent="0.3">
      <c r="A420" s="12">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4" t="s">
        <v>237</v>
      </c>
    </row>
    <row r="421" spans="1:16" x14ac:dyDescent="0.3">
      <c r="A421" s="13">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5" t="s">
        <v>170</v>
      </c>
    </row>
    <row r="422" spans="1:16" x14ac:dyDescent="0.3">
      <c r="A422" s="12">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4" t="s">
        <v>262</v>
      </c>
    </row>
    <row r="423" spans="1:16" x14ac:dyDescent="0.3">
      <c r="A423" s="13">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5" t="s">
        <v>155</v>
      </c>
    </row>
    <row r="424" spans="1:16" x14ac:dyDescent="0.3">
      <c r="A424" s="12">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4" t="s">
        <v>245</v>
      </c>
    </row>
    <row r="425" spans="1:16" x14ac:dyDescent="0.3">
      <c r="A425" s="13">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5" t="s">
        <v>170</v>
      </c>
    </row>
    <row r="426" spans="1:16" x14ac:dyDescent="0.3">
      <c r="A426" s="12">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4" t="s">
        <v>262</v>
      </c>
    </row>
    <row r="427" spans="1:16" x14ac:dyDescent="0.3">
      <c r="A427" s="13">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5" t="s">
        <v>245</v>
      </c>
    </row>
    <row r="428" spans="1:16" x14ac:dyDescent="0.3">
      <c r="A428" s="12">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4" t="s">
        <v>170</v>
      </c>
    </row>
    <row r="429" spans="1:16" x14ac:dyDescent="0.3">
      <c r="A429" s="13">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5" t="s">
        <v>155</v>
      </c>
    </row>
    <row r="430" spans="1:16" x14ac:dyDescent="0.3">
      <c r="A430" s="12">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4" t="s">
        <v>245</v>
      </c>
    </row>
    <row r="431" spans="1:16" x14ac:dyDescent="0.3">
      <c r="A431" s="13">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5" t="s">
        <v>262</v>
      </c>
    </row>
    <row r="432" spans="1:16" x14ac:dyDescent="0.3">
      <c r="A432" s="12">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4" t="s">
        <v>237</v>
      </c>
    </row>
    <row r="433" spans="1:16" x14ac:dyDescent="0.3">
      <c r="A433" s="13">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5" t="s">
        <v>170</v>
      </c>
    </row>
    <row r="434" spans="1:16" x14ac:dyDescent="0.3">
      <c r="A434" s="12">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4" t="s">
        <v>155</v>
      </c>
    </row>
    <row r="435" spans="1:16" x14ac:dyDescent="0.3">
      <c r="A435" s="13">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5" t="s">
        <v>237</v>
      </c>
    </row>
    <row r="436" spans="1:16" x14ac:dyDescent="0.3">
      <c r="A436" s="12">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4" t="s">
        <v>170</v>
      </c>
    </row>
    <row r="437" spans="1:16" x14ac:dyDescent="0.3">
      <c r="A437" s="13">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5" t="s">
        <v>262</v>
      </c>
    </row>
    <row r="438" spans="1:16" x14ac:dyDescent="0.3">
      <c r="A438" s="12">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4" t="s">
        <v>155</v>
      </c>
    </row>
    <row r="439" spans="1:16" x14ac:dyDescent="0.3">
      <c r="A439" s="13">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5" t="s">
        <v>170</v>
      </c>
    </row>
    <row r="440" spans="1:16" x14ac:dyDescent="0.3">
      <c r="A440" s="12">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4" t="s">
        <v>262</v>
      </c>
    </row>
    <row r="441" spans="1:16" x14ac:dyDescent="0.3">
      <c r="A441" s="13">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5" t="s">
        <v>191</v>
      </c>
    </row>
    <row r="442" spans="1:16" x14ac:dyDescent="0.3">
      <c r="A442" s="12">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4" t="s">
        <v>178</v>
      </c>
    </row>
    <row r="443" spans="1:16" x14ac:dyDescent="0.3">
      <c r="A443" s="13">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5" t="s">
        <v>231</v>
      </c>
    </row>
    <row r="444" spans="1:16" x14ac:dyDescent="0.3">
      <c r="A444" s="12">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4" t="s">
        <v>23</v>
      </c>
    </row>
    <row r="445" spans="1:16" x14ac:dyDescent="0.3">
      <c r="A445" s="13">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5" t="s">
        <v>154</v>
      </c>
    </row>
    <row r="446" spans="1:16" x14ac:dyDescent="0.3">
      <c r="A446" s="12">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4" t="s">
        <v>231</v>
      </c>
    </row>
    <row r="447" spans="1:16" x14ac:dyDescent="0.3">
      <c r="A447" s="13">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5" t="s">
        <v>262</v>
      </c>
    </row>
    <row r="448" spans="1:16" x14ac:dyDescent="0.3">
      <c r="A448" s="12">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4" t="s">
        <v>154</v>
      </c>
    </row>
    <row r="449" spans="1:16" x14ac:dyDescent="0.3">
      <c r="A449" s="13">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5" t="s">
        <v>231</v>
      </c>
    </row>
    <row r="450" spans="1:16" x14ac:dyDescent="0.3">
      <c r="A450" s="12">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4" t="s">
        <v>231</v>
      </c>
    </row>
    <row r="451" spans="1:16" x14ac:dyDescent="0.3">
      <c r="A451" s="13">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5" t="s">
        <v>231</v>
      </c>
    </row>
    <row r="452" spans="1:16" x14ac:dyDescent="0.3">
      <c r="A452" s="12">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4" t="s">
        <v>231</v>
      </c>
    </row>
    <row r="453" spans="1:16" x14ac:dyDescent="0.3">
      <c r="A453" s="13">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5" t="s">
        <v>231</v>
      </c>
    </row>
    <row r="454" spans="1:16" x14ac:dyDescent="0.3">
      <c r="A454" s="12">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4" t="s">
        <v>281</v>
      </c>
    </row>
    <row r="455" spans="1:16" x14ac:dyDescent="0.3">
      <c r="A455" s="13">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5" t="s">
        <v>231</v>
      </c>
    </row>
    <row r="456" spans="1:16" x14ac:dyDescent="0.3">
      <c r="A456" s="12">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4" t="s">
        <v>283</v>
      </c>
    </row>
    <row r="457" spans="1:16" x14ac:dyDescent="0.3">
      <c r="A457" s="13">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5" t="s">
        <v>170</v>
      </c>
    </row>
    <row r="458" spans="1:16" x14ac:dyDescent="0.3">
      <c r="A458" s="12">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4" t="s">
        <v>284</v>
      </c>
    </row>
    <row r="459" spans="1:16" x14ac:dyDescent="0.3">
      <c r="A459" s="13">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5" t="s">
        <v>231</v>
      </c>
    </row>
    <row r="460" spans="1:16" x14ac:dyDescent="0.3">
      <c r="A460" s="12">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4" t="s">
        <v>281</v>
      </c>
    </row>
    <row r="461" spans="1:16" x14ac:dyDescent="0.3">
      <c r="A461" s="13">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5" t="s">
        <v>283</v>
      </c>
    </row>
    <row r="462" spans="1:16" x14ac:dyDescent="0.3">
      <c r="A462" s="12">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4" t="s">
        <v>262</v>
      </c>
    </row>
    <row r="463" spans="1:16" x14ac:dyDescent="0.3">
      <c r="A463" s="13">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5" t="s">
        <v>287</v>
      </c>
    </row>
    <row r="464" spans="1:16" x14ac:dyDescent="0.3">
      <c r="A464" s="12">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4" t="s">
        <v>170</v>
      </c>
    </row>
    <row r="465" spans="1:16" x14ac:dyDescent="0.3">
      <c r="A465" s="13">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5" t="s">
        <v>288</v>
      </c>
    </row>
    <row r="466" spans="1:16" x14ac:dyDescent="0.3">
      <c r="A466" s="12">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4" t="s">
        <v>262</v>
      </c>
    </row>
    <row r="467" spans="1:16" x14ac:dyDescent="0.3">
      <c r="A467" s="13">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5" t="s">
        <v>170</v>
      </c>
    </row>
    <row r="468" spans="1:16" x14ac:dyDescent="0.3">
      <c r="A468" s="12">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4" t="s">
        <v>287</v>
      </c>
    </row>
    <row r="469" spans="1:16" x14ac:dyDescent="0.3">
      <c r="A469" s="13">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5" t="s">
        <v>280</v>
      </c>
    </row>
    <row r="470" spans="1:16" x14ac:dyDescent="0.3">
      <c r="A470" s="12">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4" t="s">
        <v>283</v>
      </c>
    </row>
    <row r="471" spans="1:16" x14ac:dyDescent="0.3">
      <c r="A471" s="13">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5" t="s">
        <v>170</v>
      </c>
    </row>
    <row r="472" spans="1:16" x14ac:dyDescent="0.3">
      <c r="A472" s="12">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4" t="s">
        <v>231</v>
      </c>
    </row>
    <row r="473" spans="1:16" x14ac:dyDescent="0.3">
      <c r="A473" s="13">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5" t="s">
        <v>220</v>
      </c>
    </row>
    <row r="474" spans="1:16" x14ac:dyDescent="0.3">
      <c r="A474" s="12">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4" t="s">
        <v>170</v>
      </c>
    </row>
    <row r="475" spans="1:16" x14ac:dyDescent="0.3">
      <c r="A475" s="13">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5" t="s">
        <v>284</v>
      </c>
    </row>
    <row r="476" spans="1:16" x14ac:dyDescent="0.3">
      <c r="A476" s="12">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4" t="s">
        <v>231</v>
      </c>
    </row>
    <row r="477" spans="1:16" x14ac:dyDescent="0.3">
      <c r="A477" s="13">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5" t="s">
        <v>288</v>
      </c>
    </row>
    <row r="478" spans="1:16" x14ac:dyDescent="0.3">
      <c r="A478" s="12">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4" t="s">
        <v>170</v>
      </c>
    </row>
    <row r="479" spans="1:16" x14ac:dyDescent="0.3">
      <c r="A479" s="13">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5" t="s">
        <v>283</v>
      </c>
    </row>
    <row r="480" spans="1:16" x14ac:dyDescent="0.3">
      <c r="A480" s="12">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4" t="s">
        <v>288</v>
      </c>
    </row>
    <row r="481" spans="1:16" x14ac:dyDescent="0.3">
      <c r="A481" s="13">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5" t="s">
        <v>231</v>
      </c>
    </row>
    <row r="482" spans="1:16" x14ac:dyDescent="0.3">
      <c r="A482" s="12">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4" t="s">
        <v>170</v>
      </c>
    </row>
    <row r="483" spans="1:16" x14ac:dyDescent="0.3">
      <c r="A483" s="13">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5" t="s">
        <v>284</v>
      </c>
    </row>
    <row r="484" spans="1:16" x14ac:dyDescent="0.3">
      <c r="A484" s="12">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4" t="s">
        <v>287</v>
      </c>
    </row>
    <row r="485" spans="1:16" x14ac:dyDescent="0.3">
      <c r="A485" s="13">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5" t="s">
        <v>231</v>
      </c>
    </row>
    <row r="486" spans="1:16" x14ac:dyDescent="0.3">
      <c r="A486" s="12">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4" t="s">
        <v>288</v>
      </c>
    </row>
    <row r="487" spans="1:16" x14ac:dyDescent="0.3">
      <c r="A487" s="13">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5" t="s">
        <v>299</v>
      </c>
    </row>
    <row r="488" spans="1:16" x14ac:dyDescent="0.3">
      <c r="A488" s="12">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4" t="s">
        <v>287</v>
      </c>
    </row>
    <row r="489" spans="1:16" x14ac:dyDescent="0.3">
      <c r="A489" s="13">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5" t="s">
        <v>262</v>
      </c>
    </row>
    <row r="490" spans="1:16" x14ac:dyDescent="0.3">
      <c r="A490" s="12">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4" t="s">
        <v>220</v>
      </c>
    </row>
    <row r="491" spans="1:16" x14ac:dyDescent="0.3">
      <c r="A491" s="13">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5" t="s">
        <v>170</v>
      </c>
    </row>
    <row r="492" spans="1:16" x14ac:dyDescent="0.3">
      <c r="A492" s="12">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4" t="s">
        <v>287</v>
      </c>
    </row>
    <row r="493" spans="1:16" x14ac:dyDescent="0.3">
      <c r="A493" s="13">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5" t="s">
        <v>299</v>
      </c>
    </row>
    <row r="494" spans="1:16" x14ac:dyDescent="0.3">
      <c r="A494" s="12">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4" t="s">
        <v>170</v>
      </c>
    </row>
    <row r="495" spans="1:16" x14ac:dyDescent="0.3">
      <c r="A495" s="13">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5" t="s">
        <v>288</v>
      </c>
    </row>
    <row r="496" spans="1:16" x14ac:dyDescent="0.3">
      <c r="A496" s="12">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4" t="s">
        <v>299</v>
      </c>
    </row>
    <row r="497" spans="1:16" x14ac:dyDescent="0.3">
      <c r="A497" s="13">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5" t="s">
        <v>262</v>
      </c>
    </row>
    <row r="498" spans="1:16" x14ac:dyDescent="0.3">
      <c r="A498" s="12">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4" t="s">
        <v>281</v>
      </c>
    </row>
    <row r="499" spans="1:16" x14ac:dyDescent="0.3">
      <c r="A499" s="13">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5" t="s">
        <v>283</v>
      </c>
    </row>
    <row r="500" spans="1:16" x14ac:dyDescent="0.3">
      <c r="A500" s="12">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4" t="s">
        <v>288</v>
      </c>
    </row>
    <row r="501" spans="1:16" x14ac:dyDescent="0.3">
      <c r="A501" s="13">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5" t="s">
        <v>284</v>
      </c>
    </row>
    <row r="502" spans="1:16" x14ac:dyDescent="0.3">
      <c r="A502" s="12">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4" t="s">
        <v>283</v>
      </c>
    </row>
    <row r="503" spans="1:16" x14ac:dyDescent="0.3">
      <c r="A503" s="13">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5" t="s">
        <v>288</v>
      </c>
    </row>
    <row r="504" spans="1:16" x14ac:dyDescent="0.3">
      <c r="A504" s="12">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4" t="s">
        <v>170</v>
      </c>
    </row>
    <row r="505" spans="1:16" x14ac:dyDescent="0.3">
      <c r="A505" s="13">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5" t="s">
        <v>299</v>
      </c>
    </row>
    <row r="506" spans="1:16" x14ac:dyDescent="0.3">
      <c r="A506" s="12">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4" t="s">
        <v>283</v>
      </c>
    </row>
    <row r="507" spans="1:16" x14ac:dyDescent="0.3">
      <c r="A507" s="13">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5" t="s">
        <v>288</v>
      </c>
    </row>
    <row r="508" spans="1:16" x14ac:dyDescent="0.3">
      <c r="A508" s="12">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4" t="s">
        <v>299</v>
      </c>
    </row>
    <row r="509" spans="1:16" x14ac:dyDescent="0.3">
      <c r="A509" s="13">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5" t="s">
        <v>23</v>
      </c>
    </row>
    <row r="510" spans="1:16" x14ac:dyDescent="0.3">
      <c r="A510" s="12">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4" t="s">
        <v>220</v>
      </c>
    </row>
    <row r="511" spans="1:16" x14ac:dyDescent="0.3">
      <c r="A511" s="13">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5" t="s">
        <v>284</v>
      </c>
    </row>
    <row r="512" spans="1:16" x14ac:dyDescent="0.3">
      <c r="A512" s="12">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4" t="s">
        <v>23</v>
      </c>
    </row>
    <row r="513" spans="1:16" x14ac:dyDescent="0.3">
      <c r="A513" s="13">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5" t="s">
        <v>287</v>
      </c>
    </row>
    <row r="514" spans="1:16" x14ac:dyDescent="0.3">
      <c r="A514" s="12">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4" t="s">
        <v>284</v>
      </c>
    </row>
    <row r="515" spans="1:16" x14ac:dyDescent="0.3">
      <c r="A515" s="13">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5" t="s">
        <v>288</v>
      </c>
    </row>
    <row r="516" spans="1:16" x14ac:dyDescent="0.3">
      <c r="A516" s="12">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4" t="s">
        <v>299</v>
      </c>
    </row>
    <row r="517" spans="1:16" x14ac:dyDescent="0.3">
      <c r="A517" s="13">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5" t="s">
        <v>262</v>
      </c>
    </row>
    <row r="518" spans="1:16" x14ac:dyDescent="0.3">
      <c r="A518" s="12">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4" t="s">
        <v>288</v>
      </c>
    </row>
    <row r="519" spans="1:16" x14ac:dyDescent="0.3">
      <c r="A519" s="13">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5" t="s">
        <v>284</v>
      </c>
    </row>
    <row r="520" spans="1:16" x14ac:dyDescent="0.3">
      <c r="A520" s="12">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4" t="s">
        <v>262</v>
      </c>
    </row>
    <row r="521" spans="1:16" x14ac:dyDescent="0.3">
      <c r="A521" s="13">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5" t="s">
        <v>280</v>
      </c>
    </row>
    <row r="522" spans="1:16" x14ac:dyDescent="0.3">
      <c r="A522" s="12">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4" t="s">
        <v>284</v>
      </c>
    </row>
    <row r="523" spans="1:16" x14ac:dyDescent="0.3">
      <c r="A523" s="13">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5" t="s">
        <v>231</v>
      </c>
    </row>
    <row r="524" spans="1:16" x14ac:dyDescent="0.3">
      <c r="A524" s="12">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4" t="s">
        <v>231</v>
      </c>
    </row>
    <row r="525" spans="1:16" x14ac:dyDescent="0.3">
      <c r="A525" s="13">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5" t="s">
        <v>288</v>
      </c>
    </row>
    <row r="526" spans="1:16" x14ac:dyDescent="0.3">
      <c r="A526" s="12">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4" t="s">
        <v>288</v>
      </c>
    </row>
    <row r="527" spans="1:16" x14ac:dyDescent="0.3">
      <c r="A527" s="13">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5" t="s">
        <v>281</v>
      </c>
    </row>
    <row r="528" spans="1:16" x14ac:dyDescent="0.3">
      <c r="A528" s="12">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4" t="s">
        <v>283</v>
      </c>
    </row>
    <row r="529" spans="1:16" x14ac:dyDescent="0.3">
      <c r="A529" s="13">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5" t="s">
        <v>262</v>
      </c>
    </row>
    <row r="530" spans="1:16" x14ac:dyDescent="0.3">
      <c r="A530" s="12">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4" t="s">
        <v>231</v>
      </c>
    </row>
    <row r="531" spans="1:16" x14ac:dyDescent="0.3">
      <c r="A531" s="13">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5" t="s">
        <v>288</v>
      </c>
    </row>
    <row r="532" spans="1:16" x14ac:dyDescent="0.3">
      <c r="A532" s="12">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4" t="s">
        <v>283</v>
      </c>
    </row>
    <row r="533" spans="1:16" x14ac:dyDescent="0.3">
      <c r="A533" s="13">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5" t="s">
        <v>220</v>
      </c>
    </row>
    <row r="534" spans="1:16" x14ac:dyDescent="0.3">
      <c r="A534" s="12">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4" t="s">
        <v>23</v>
      </c>
    </row>
    <row r="535" spans="1:16" x14ac:dyDescent="0.3">
      <c r="A535" s="13">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5" t="s">
        <v>315</v>
      </c>
    </row>
    <row r="536" spans="1:16" x14ac:dyDescent="0.3">
      <c r="A536" s="12">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4" t="s">
        <v>231</v>
      </c>
    </row>
    <row r="537" spans="1:16" x14ac:dyDescent="0.3">
      <c r="A537" s="13">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5" t="s">
        <v>288</v>
      </c>
    </row>
    <row r="538" spans="1:16" x14ac:dyDescent="0.3">
      <c r="A538" s="12">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4" t="s">
        <v>283</v>
      </c>
    </row>
    <row r="539" spans="1:16" x14ac:dyDescent="0.3">
      <c r="A539" s="13">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5" t="s">
        <v>262</v>
      </c>
    </row>
    <row r="540" spans="1:16" x14ac:dyDescent="0.3">
      <c r="A540" s="12">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4" t="s">
        <v>231</v>
      </c>
    </row>
    <row r="541" spans="1:16" x14ac:dyDescent="0.3">
      <c r="A541" s="13">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5" t="s">
        <v>315</v>
      </c>
    </row>
    <row r="542" spans="1:16" x14ac:dyDescent="0.3">
      <c r="A542" s="12">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4" t="s">
        <v>283</v>
      </c>
    </row>
    <row r="543" spans="1:16" x14ac:dyDescent="0.3">
      <c r="A543" s="13">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5" t="s">
        <v>315</v>
      </c>
    </row>
    <row r="544" spans="1:16" x14ac:dyDescent="0.3">
      <c r="A544" s="12">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4" t="s">
        <v>262</v>
      </c>
    </row>
    <row r="545" spans="1:16" x14ac:dyDescent="0.3">
      <c r="A545" s="13">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5" t="s">
        <v>281</v>
      </c>
    </row>
    <row r="546" spans="1:16" x14ac:dyDescent="0.3">
      <c r="A546" s="12">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4" t="s">
        <v>315</v>
      </c>
    </row>
    <row r="547" spans="1:16" x14ac:dyDescent="0.3">
      <c r="A547" s="13">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5" t="s">
        <v>231</v>
      </c>
    </row>
    <row r="548" spans="1:16" x14ac:dyDescent="0.3">
      <c r="A548" s="12">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4" t="s">
        <v>315</v>
      </c>
    </row>
    <row r="549" spans="1:16" x14ac:dyDescent="0.3">
      <c r="A549" s="13">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5" t="s">
        <v>125</v>
      </c>
    </row>
    <row r="550" spans="1:16" x14ac:dyDescent="0.3">
      <c r="A550" s="12">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4" t="s">
        <v>288</v>
      </c>
    </row>
    <row r="551" spans="1:16" x14ac:dyDescent="0.3">
      <c r="A551" s="13">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5" t="s">
        <v>23</v>
      </c>
    </row>
    <row r="552" spans="1:16" x14ac:dyDescent="0.3">
      <c r="A552" s="12">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4" t="s">
        <v>125</v>
      </c>
    </row>
    <row r="553" spans="1:16" x14ac:dyDescent="0.3">
      <c r="A553" s="13">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5" t="s">
        <v>315</v>
      </c>
    </row>
    <row r="554" spans="1:16" x14ac:dyDescent="0.3">
      <c r="A554" s="12">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4" t="s">
        <v>281</v>
      </c>
    </row>
    <row r="555" spans="1:16" x14ac:dyDescent="0.3">
      <c r="A555" s="13">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5" t="s">
        <v>231</v>
      </c>
    </row>
    <row r="556" spans="1:16" x14ac:dyDescent="0.3">
      <c r="A556" s="12">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4" t="s">
        <v>262</v>
      </c>
    </row>
    <row r="557" spans="1:16" x14ac:dyDescent="0.3">
      <c r="A557" s="13">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5" t="s">
        <v>231</v>
      </c>
    </row>
    <row r="558" spans="1:16" x14ac:dyDescent="0.3">
      <c r="A558" s="12">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4" t="s">
        <v>231</v>
      </c>
    </row>
    <row r="559" spans="1:16" x14ac:dyDescent="0.3">
      <c r="A559" s="13">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5" t="s">
        <v>280</v>
      </c>
    </row>
    <row r="560" spans="1:16" x14ac:dyDescent="0.3">
      <c r="A560" s="12">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4" t="s">
        <v>23</v>
      </c>
    </row>
    <row r="561" spans="1:16" x14ac:dyDescent="0.3">
      <c r="A561" s="13">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5" t="s">
        <v>231</v>
      </c>
    </row>
    <row r="562" spans="1:16" x14ac:dyDescent="0.3">
      <c r="A562" s="12">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4" t="s">
        <v>283</v>
      </c>
    </row>
    <row r="563" spans="1:16" x14ac:dyDescent="0.3">
      <c r="A563" s="13">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5" t="s">
        <v>281</v>
      </c>
    </row>
    <row r="564" spans="1:16" x14ac:dyDescent="0.3">
      <c r="A564" s="12">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4" t="s">
        <v>262</v>
      </c>
    </row>
    <row r="565" spans="1:16" x14ac:dyDescent="0.3">
      <c r="A565" s="13">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5" t="s">
        <v>288</v>
      </c>
    </row>
    <row r="566" spans="1:16" x14ac:dyDescent="0.3">
      <c r="A566" s="12">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4" t="s">
        <v>231</v>
      </c>
    </row>
    <row r="567" spans="1:16" x14ac:dyDescent="0.3">
      <c r="A567" s="13">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5" t="s">
        <v>125</v>
      </c>
    </row>
    <row r="568" spans="1:16" x14ac:dyDescent="0.3">
      <c r="A568" s="12">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4" t="s">
        <v>315</v>
      </c>
    </row>
    <row r="569" spans="1:16" x14ac:dyDescent="0.3">
      <c r="A569" s="13">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5" t="s">
        <v>288</v>
      </c>
    </row>
    <row r="570" spans="1:16" x14ac:dyDescent="0.3">
      <c r="A570" s="12">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4" t="s">
        <v>220</v>
      </c>
    </row>
    <row r="571" spans="1:16" x14ac:dyDescent="0.3">
      <c r="A571" s="13">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5" t="s">
        <v>262</v>
      </c>
    </row>
    <row r="572" spans="1:16" x14ac:dyDescent="0.3">
      <c r="A572" s="12">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4" t="s">
        <v>125</v>
      </c>
    </row>
    <row r="573" spans="1:16" x14ac:dyDescent="0.3">
      <c r="A573" s="13">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5" t="s">
        <v>315</v>
      </c>
    </row>
    <row r="574" spans="1:16" x14ac:dyDescent="0.3">
      <c r="A574" s="12">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4" t="s">
        <v>262</v>
      </c>
    </row>
    <row r="575" spans="1:16" x14ac:dyDescent="0.3">
      <c r="A575" s="13">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5" t="s">
        <v>315</v>
      </c>
    </row>
    <row r="576" spans="1:16" x14ac:dyDescent="0.3">
      <c r="A576" s="12">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4" t="s">
        <v>283</v>
      </c>
    </row>
    <row r="577" spans="1:16" x14ac:dyDescent="0.3">
      <c r="A577" s="13">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5" t="s">
        <v>281</v>
      </c>
    </row>
    <row r="578" spans="1:16" x14ac:dyDescent="0.3">
      <c r="A578" s="12">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4" t="s">
        <v>283</v>
      </c>
    </row>
    <row r="579" spans="1:16" x14ac:dyDescent="0.3">
      <c r="A579" s="13">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5" t="s">
        <v>315</v>
      </c>
    </row>
    <row r="580" spans="1:16" x14ac:dyDescent="0.3">
      <c r="A580" s="12">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4" t="s">
        <v>288</v>
      </c>
    </row>
    <row r="581" spans="1:16" x14ac:dyDescent="0.3">
      <c r="A581" s="13">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5" t="s">
        <v>23</v>
      </c>
    </row>
    <row r="582" spans="1:16" x14ac:dyDescent="0.3">
      <c r="A582" s="12">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4" t="s">
        <v>288</v>
      </c>
    </row>
    <row r="583" spans="1:16" x14ac:dyDescent="0.3">
      <c r="A583" s="13">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5" t="s">
        <v>231</v>
      </c>
    </row>
    <row r="584" spans="1:16" x14ac:dyDescent="0.3">
      <c r="A584" s="12">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4" t="s">
        <v>231</v>
      </c>
    </row>
    <row r="585" spans="1:16" x14ac:dyDescent="0.3">
      <c r="A585" s="13">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5" t="s">
        <v>315</v>
      </c>
    </row>
    <row r="586" spans="1:16" x14ac:dyDescent="0.3">
      <c r="A586" s="12">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4" t="s">
        <v>23</v>
      </c>
    </row>
    <row r="587" spans="1:16" x14ac:dyDescent="0.3">
      <c r="A587" s="13">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5" t="s">
        <v>23</v>
      </c>
    </row>
    <row r="588" spans="1:16" x14ac:dyDescent="0.3">
      <c r="A588" s="12">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4" t="s">
        <v>231</v>
      </c>
    </row>
    <row r="589" spans="1:16" x14ac:dyDescent="0.3">
      <c r="A589" s="13">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5" t="s">
        <v>231</v>
      </c>
    </row>
    <row r="590" spans="1:16" x14ac:dyDescent="0.3">
      <c r="A590" s="12">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4" t="s">
        <v>288</v>
      </c>
    </row>
    <row r="591" spans="1:16" x14ac:dyDescent="0.3">
      <c r="A591" s="13">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5" t="s">
        <v>288</v>
      </c>
    </row>
    <row r="592" spans="1:16" x14ac:dyDescent="0.3">
      <c r="A592" s="12">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4" t="s">
        <v>288</v>
      </c>
    </row>
    <row r="593" spans="1:16" x14ac:dyDescent="0.3">
      <c r="A593" s="13">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5" t="s">
        <v>334</v>
      </c>
    </row>
    <row r="594" spans="1:16" x14ac:dyDescent="0.3">
      <c r="A594" s="12">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4" t="s">
        <v>231</v>
      </c>
    </row>
    <row r="595" spans="1:16" x14ac:dyDescent="0.3">
      <c r="A595" s="13">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5" t="s">
        <v>23</v>
      </c>
    </row>
    <row r="596" spans="1:16" x14ac:dyDescent="0.3">
      <c r="A596" s="12">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4" t="s">
        <v>334</v>
      </c>
    </row>
    <row r="597" spans="1:16" x14ac:dyDescent="0.3">
      <c r="A597" s="13">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5" t="s">
        <v>315</v>
      </c>
    </row>
    <row r="598" spans="1:16" x14ac:dyDescent="0.3">
      <c r="A598" s="12">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4" t="s">
        <v>315</v>
      </c>
    </row>
    <row r="599" spans="1:16" x14ac:dyDescent="0.3">
      <c r="A599" s="13">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5" t="s">
        <v>287</v>
      </c>
    </row>
    <row r="600" spans="1:16" x14ac:dyDescent="0.3">
      <c r="A600" s="12">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4" t="s">
        <v>220</v>
      </c>
    </row>
    <row r="601" spans="1:16" x14ac:dyDescent="0.3">
      <c r="A601" s="13">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5" t="s">
        <v>281</v>
      </c>
    </row>
    <row r="602" spans="1:16" x14ac:dyDescent="0.3">
      <c r="A602" s="12">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4" t="s">
        <v>154</v>
      </c>
    </row>
    <row r="603" spans="1:16" x14ac:dyDescent="0.3">
      <c r="A603" s="13">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5" t="s">
        <v>312</v>
      </c>
    </row>
    <row r="604" spans="1:16" x14ac:dyDescent="0.3">
      <c r="A604" s="12">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4" t="s">
        <v>288</v>
      </c>
    </row>
    <row r="605" spans="1:16" x14ac:dyDescent="0.3">
      <c r="A605" s="13">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5" t="s">
        <v>283</v>
      </c>
    </row>
    <row r="606" spans="1:16" x14ac:dyDescent="0.3">
      <c r="A606" s="12">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4" t="s">
        <v>154</v>
      </c>
    </row>
    <row r="607" spans="1:16" x14ac:dyDescent="0.3">
      <c r="A607" s="13">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5" t="s">
        <v>262</v>
      </c>
    </row>
    <row r="608" spans="1:16" x14ac:dyDescent="0.3">
      <c r="A608" s="12">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4" t="s">
        <v>315</v>
      </c>
    </row>
    <row r="609" spans="1:16" x14ac:dyDescent="0.3">
      <c r="A609" s="13">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5" t="s">
        <v>351</v>
      </c>
    </row>
    <row r="610" spans="1:16" x14ac:dyDescent="0.3">
      <c r="A610" s="12">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4" t="s">
        <v>154</v>
      </c>
    </row>
    <row r="611" spans="1:16" x14ac:dyDescent="0.3">
      <c r="A611" s="13">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5" t="s">
        <v>334</v>
      </c>
    </row>
    <row r="612" spans="1:16" x14ac:dyDescent="0.3">
      <c r="A612" s="12">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4" t="s">
        <v>334</v>
      </c>
    </row>
    <row r="613" spans="1:16" x14ac:dyDescent="0.3">
      <c r="A613" s="13">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5" t="s">
        <v>125</v>
      </c>
    </row>
    <row r="614" spans="1:16" x14ac:dyDescent="0.3">
      <c r="A614" s="12">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4" t="s">
        <v>352</v>
      </c>
    </row>
    <row r="615" spans="1:16" x14ac:dyDescent="0.3">
      <c r="A615" s="13">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5" t="s">
        <v>351</v>
      </c>
    </row>
    <row r="616" spans="1:16" x14ac:dyDescent="0.3">
      <c r="A616" s="12">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4" t="s">
        <v>312</v>
      </c>
    </row>
    <row r="617" spans="1:16" x14ac:dyDescent="0.3">
      <c r="A617" s="13">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5" t="s">
        <v>281</v>
      </c>
    </row>
    <row r="618" spans="1:16" x14ac:dyDescent="0.3">
      <c r="A618" s="12">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4" t="s">
        <v>262</v>
      </c>
    </row>
    <row r="619" spans="1:16" x14ac:dyDescent="0.3">
      <c r="A619" s="13">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5" t="s">
        <v>23</v>
      </c>
    </row>
    <row r="620" spans="1:16" x14ac:dyDescent="0.3">
      <c r="A620" s="12">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4" t="s">
        <v>283</v>
      </c>
    </row>
    <row r="621" spans="1:16" x14ac:dyDescent="0.3">
      <c r="A621" s="13">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5" t="s">
        <v>281</v>
      </c>
    </row>
    <row r="622" spans="1:16" x14ac:dyDescent="0.3">
      <c r="A622" s="12">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4" t="s">
        <v>351</v>
      </c>
    </row>
    <row r="623" spans="1:16" x14ac:dyDescent="0.3">
      <c r="A623" s="13">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5" t="s">
        <v>287</v>
      </c>
    </row>
    <row r="624" spans="1:16" x14ac:dyDescent="0.3">
      <c r="A624" s="12">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4" t="s">
        <v>281</v>
      </c>
    </row>
    <row r="625" spans="1:16" x14ac:dyDescent="0.3">
      <c r="A625" s="13">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5" t="s">
        <v>351</v>
      </c>
    </row>
    <row r="626" spans="1:16" x14ac:dyDescent="0.3">
      <c r="A626" s="12">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4" t="s">
        <v>288</v>
      </c>
    </row>
    <row r="627" spans="1:16" x14ac:dyDescent="0.3">
      <c r="A627" s="13">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5" t="s">
        <v>312</v>
      </c>
    </row>
    <row r="628" spans="1:16" x14ac:dyDescent="0.3">
      <c r="A628" s="12">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4" t="s">
        <v>280</v>
      </c>
    </row>
    <row r="629" spans="1:16" x14ac:dyDescent="0.3">
      <c r="A629" s="13">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5" t="s">
        <v>231</v>
      </c>
    </row>
    <row r="630" spans="1:16" x14ac:dyDescent="0.3">
      <c r="A630" s="12">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4" t="s">
        <v>351</v>
      </c>
    </row>
    <row r="631" spans="1:16" x14ac:dyDescent="0.3">
      <c r="A631" s="13">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5" t="s">
        <v>231</v>
      </c>
    </row>
    <row r="632" spans="1:16" x14ac:dyDescent="0.3">
      <c r="A632" s="12">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4" t="s">
        <v>125</v>
      </c>
    </row>
    <row r="633" spans="1:16" x14ac:dyDescent="0.3">
      <c r="A633" s="13">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5" t="s">
        <v>283</v>
      </c>
    </row>
    <row r="634" spans="1:16" x14ac:dyDescent="0.3">
      <c r="A634" s="12">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4" t="s">
        <v>363</v>
      </c>
    </row>
    <row r="635" spans="1:16" x14ac:dyDescent="0.3">
      <c r="A635" s="13">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5" t="s">
        <v>231</v>
      </c>
    </row>
    <row r="636" spans="1:16" x14ac:dyDescent="0.3">
      <c r="A636" s="12">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4" t="s">
        <v>363</v>
      </c>
    </row>
    <row r="637" spans="1:16" x14ac:dyDescent="0.3">
      <c r="A637" s="13">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5" t="s">
        <v>259</v>
      </c>
    </row>
    <row r="638" spans="1:16" x14ac:dyDescent="0.3">
      <c r="A638" s="12">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4" t="s">
        <v>280</v>
      </c>
    </row>
    <row r="639" spans="1:16" x14ac:dyDescent="0.3">
      <c r="A639" s="13">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5" t="s">
        <v>288</v>
      </c>
    </row>
    <row r="640" spans="1:16" x14ac:dyDescent="0.3">
      <c r="A640" s="12">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4" t="s">
        <v>281</v>
      </c>
    </row>
    <row r="641" spans="1:16" x14ac:dyDescent="0.3">
      <c r="A641" s="13">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5" t="s">
        <v>315</v>
      </c>
    </row>
    <row r="642" spans="1:16" x14ac:dyDescent="0.3">
      <c r="A642" s="12">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4" t="s">
        <v>281</v>
      </c>
    </row>
    <row r="643" spans="1:16" x14ac:dyDescent="0.3">
      <c r="A643" s="13">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5" t="s">
        <v>368</v>
      </c>
    </row>
    <row r="644" spans="1:16" x14ac:dyDescent="0.3">
      <c r="A644" s="12">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4" t="s">
        <v>280</v>
      </c>
    </row>
    <row r="645" spans="1:16" x14ac:dyDescent="0.3">
      <c r="A645" s="13">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5" t="s">
        <v>283</v>
      </c>
    </row>
    <row r="646" spans="1:16" x14ac:dyDescent="0.3">
      <c r="A646" s="12">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4" t="s">
        <v>280</v>
      </c>
    </row>
    <row r="647" spans="1:16" x14ac:dyDescent="0.3">
      <c r="A647" s="13">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5" t="s">
        <v>281</v>
      </c>
    </row>
    <row r="648" spans="1:16" x14ac:dyDescent="0.3">
      <c r="A648" s="12">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4" t="s">
        <v>372</v>
      </c>
    </row>
    <row r="649" spans="1:16" x14ac:dyDescent="0.3">
      <c r="A649" s="13">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5" t="s">
        <v>280</v>
      </c>
    </row>
    <row r="650" spans="1:16" x14ac:dyDescent="0.3">
      <c r="A650" s="12">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4" t="s">
        <v>287</v>
      </c>
    </row>
    <row r="651" spans="1:16" x14ac:dyDescent="0.3">
      <c r="A651" s="13">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5" t="s">
        <v>369</v>
      </c>
    </row>
    <row r="652" spans="1:16" x14ac:dyDescent="0.3">
      <c r="A652" s="12">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4" t="s">
        <v>373</v>
      </c>
    </row>
    <row r="653" spans="1:16" x14ac:dyDescent="0.3">
      <c r="A653" s="13">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5" t="s">
        <v>372</v>
      </c>
    </row>
    <row r="654" spans="1:16" x14ac:dyDescent="0.3">
      <c r="A654" s="12">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4" t="s">
        <v>281</v>
      </c>
    </row>
    <row r="655" spans="1:16" x14ac:dyDescent="0.3">
      <c r="A655" s="13">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5" t="s">
        <v>373</v>
      </c>
    </row>
    <row r="656" spans="1:16" x14ac:dyDescent="0.3">
      <c r="A656" s="12">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4" t="s">
        <v>315</v>
      </c>
    </row>
    <row r="657" spans="1:16" x14ac:dyDescent="0.3">
      <c r="A657" s="13">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5" t="s">
        <v>280</v>
      </c>
    </row>
    <row r="658" spans="1:16" x14ac:dyDescent="0.3">
      <c r="A658" s="12">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4" t="s">
        <v>281</v>
      </c>
    </row>
    <row r="659" spans="1:16" x14ac:dyDescent="0.3">
      <c r="A659" s="13">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5" t="s">
        <v>287</v>
      </c>
    </row>
    <row r="660" spans="1:16" x14ac:dyDescent="0.3">
      <c r="A660" s="12">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4" t="s">
        <v>315</v>
      </c>
    </row>
    <row r="661" spans="1:16" x14ac:dyDescent="0.3">
      <c r="A661" s="13">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5" t="s">
        <v>373</v>
      </c>
    </row>
    <row r="662" spans="1:16" x14ac:dyDescent="0.3">
      <c r="A662" s="12">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4" t="s">
        <v>283</v>
      </c>
    </row>
    <row r="663" spans="1:16" x14ac:dyDescent="0.3">
      <c r="A663" s="13">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5" t="s">
        <v>334</v>
      </c>
    </row>
    <row r="664" spans="1:16" x14ac:dyDescent="0.3">
      <c r="A664" s="12">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4" t="s">
        <v>372</v>
      </c>
    </row>
    <row r="665" spans="1:16" x14ac:dyDescent="0.3">
      <c r="A665" s="13">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5" t="s">
        <v>283</v>
      </c>
    </row>
    <row r="666" spans="1:16" x14ac:dyDescent="0.3">
      <c r="A666" s="12">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4" t="s">
        <v>281</v>
      </c>
    </row>
    <row r="667" spans="1:16" x14ac:dyDescent="0.3">
      <c r="A667" s="13">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5" t="s">
        <v>312</v>
      </c>
    </row>
    <row r="668" spans="1:16" x14ac:dyDescent="0.3">
      <c r="A668" s="12">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4" t="s">
        <v>283</v>
      </c>
    </row>
    <row r="669" spans="1:16" x14ac:dyDescent="0.3">
      <c r="A669" s="13">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5" t="s">
        <v>288</v>
      </c>
    </row>
    <row r="670" spans="1:16" x14ac:dyDescent="0.3">
      <c r="A670" s="12">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4" t="s">
        <v>334</v>
      </c>
    </row>
    <row r="671" spans="1:16" x14ac:dyDescent="0.3">
      <c r="A671" s="13">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5" t="s">
        <v>281</v>
      </c>
    </row>
    <row r="672" spans="1:16" x14ac:dyDescent="0.3">
      <c r="A672" s="12">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4" t="s">
        <v>288</v>
      </c>
    </row>
    <row r="673" spans="1:16" x14ac:dyDescent="0.3">
      <c r="A673" s="13">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5" t="s">
        <v>259</v>
      </c>
    </row>
    <row r="674" spans="1:16" x14ac:dyDescent="0.3">
      <c r="A674" s="12">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4" t="s">
        <v>281</v>
      </c>
    </row>
    <row r="675" spans="1:16" x14ac:dyDescent="0.3">
      <c r="A675" s="13">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5" t="s">
        <v>368</v>
      </c>
    </row>
    <row r="676" spans="1:16" x14ac:dyDescent="0.3">
      <c r="A676" s="12">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4" t="s">
        <v>372</v>
      </c>
    </row>
    <row r="677" spans="1:16" x14ac:dyDescent="0.3">
      <c r="A677" s="13">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5" t="s">
        <v>287</v>
      </c>
    </row>
    <row r="678" spans="1:16" x14ac:dyDescent="0.3">
      <c r="A678" s="12">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4" t="s">
        <v>280</v>
      </c>
    </row>
    <row r="679" spans="1:16" x14ac:dyDescent="0.3">
      <c r="A679" s="13">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5" t="s">
        <v>288</v>
      </c>
    </row>
    <row r="680" spans="1:16" x14ac:dyDescent="0.3">
      <c r="A680" s="12">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4" t="s">
        <v>373</v>
      </c>
    </row>
    <row r="681" spans="1:16" x14ac:dyDescent="0.3">
      <c r="A681" s="13">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5" t="s">
        <v>372</v>
      </c>
    </row>
    <row r="682" spans="1:16" x14ac:dyDescent="0.3">
      <c r="A682" s="12">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4" t="s">
        <v>368</v>
      </c>
    </row>
    <row r="683" spans="1:16" x14ac:dyDescent="0.3">
      <c r="A683" s="13">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5" t="s">
        <v>288</v>
      </c>
    </row>
    <row r="684" spans="1:16" x14ac:dyDescent="0.3">
      <c r="A684" s="12">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4" t="s">
        <v>287</v>
      </c>
    </row>
    <row r="685" spans="1:16" x14ac:dyDescent="0.3">
      <c r="A685" s="13">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5" t="s">
        <v>372</v>
      </c>
    </row>
    <row r="686" spans="1:16" x14ac:dyDescent="0.3">
      <c r="A686" s="12">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4" t="s">
        <v>334</v>
      </c>
    </row>
    <row r="687" spans="1:16" x14ac:dyDescent="0.3">
      <c r="A687" s="13">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5" t="s">
        <v>368</v>
      </c>
    </row>
    <row r="688" spans="1:16" x14ac:dyDescent="0.3">
      <c r="A688" s="12">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4" t="s">
        <v>283</v>
      </c>
    </row>
    <row r="689" spans="1:16" x14ac:dyDescent="0.3">
      <c r="A689" s="13">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5" t="s">
        <v>352</v>
      </c>
    </row>
    <row r="690" spans="1:16" x14ac:dyDescent="0.3">
      <c r="A690" s="12">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4" t="s">
        <v>373</v>
      </c>
    </row>
    <row r="691" spans="1:16" x14ac:dyDescent="0.3">
      <c r="A691" s="13">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5" t="s">
        <v>283</v>
      </c>
    </row>
    <row r="692" spans="1:16" x14ac:dyDescent="0.3">
      <c r="A692" s="12">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4" t="s">
        <v>288</v>
      </c>
    </row>
    <row r="693" spans="1:16" x14ac:dyDescent="0.3">
      <c r="A693" s="13">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5" t="s">
        <v>315</v>
      </c>
    </row>
    <row r="694" spans="1:16" x14ac:dyDescent="0.3">
      <c r="A694" s="12">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4" t="s">
        <v>280</v>
      </c>
    </row>
    <row r="695" spans="1:16" x14ac:dyDescent="0.3">
      <c r="A695" s="13">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5" t="s">
        <v>287</v>
      </c>
    </row>
    <row r="696" spans="1:16" x14ac:dyDescent="0.3">
      <c r="A696" s="12">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4" t="s">
        <v>373</v>
      </c>
    </row>
    <row r="697" spans="1:16" x14ac:dyDescent="0.3">
      <c r="A697" s="19">
        <v>60</v>
      </c>
      <c r="B697" s="20" t="s">
        <v>105</v>
      </c>
      <c r="C697" s="21" t="s">
        <v>418</v>
      </c>
      <c r="D697" s="22">
        <v>39556</v>
      </c>
      <c r="E697" s="20" t="s">
        <v>201</v>
      </c>
      <c r="F697" s="20" t="s">
        <v>60</v>
      </c>
      <c r="G697" s="20" t="s">
        <v>27</v>
      </c>
      <c r="H697" s="20" t="s">
        <v>50</v>
      </c>
      <c r="I697" s="20" t="s">
        <v>50</v>
      </c>
      <c r="J697" s="20" t="s">
        <v>20</v>
      </c>
      <c r="K697" s="20" t="s">
        <v>21</v>
      </c>
      <c r="L697" s="20" t="s">
        <v>27</v>
      </c>
      <c r="M697" s="20">
        <v>140</v>
      </c>
      <c r="N697" s="20">
        <v>0</v>
      </c>
      <c r="O697" s="20" t="s">
        <v>236</v>
      </c>
      <c r="P697" s="23" t="s">
        <v>281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83AE-CF24-4ECF-A386-2618E6D7832A}">
  <dimension ref="A3:D13"/>
  <sheetViews>
    <sheetView workbookViewId="0">
      <selection activeCell="B11" sqref="B1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4" t="s">
        <v>423</v>
      </c>
      <c r="B3" s="24" t="s">
        <v>424</v>
      </c>
    </row>
    <row r="4" spans="1:4" x14ac:dyDescent="0.3">
      <c r="A4" s="24" t="s">
        <v>421</v>
      </c>
      <c r="B4" t="s">
        <v>40</v>
      </c>
      <c r="C4" t="s">
        <v>20</v>
      </c>
      <c r="D4" t="s">
        <v>422</v>
      </c>
    </row>
    <row r="5" spans="1:4" x14ac:dyDescent="0.3">
      <c r="A5" s="25" t="s">
        <v>19</v>
      </c>
      <c r="B5" s="26"/>
      <c r="C5" s="26">
        <v>11</v>
      </c>
      <c r="D5" s="26">
        <v>11</v>
      </c>
    </row>
    <row r="6" spans="1:4" x14ac:dyDescent="0.3">
      <c r="A6" s="25" t="s">
        <v>18</v>
      </c>
      <c r="B6" s="26">
        <v>3</v>
      </c>
      <c r="C6" s="26">
        <v>7</v>
      </c>
      <c r="D6" s="26">
        <v>10</v>
      </c>
    </row>
    <row r="7" spans="1:4" x14ac:dyDescent="0.3">
      <c r="A7" s="25" t="s">
        <v>27</v>
      </c>
      <c r="B7" s="26">
        <v>1</v>
      </c>
      <c r="C7" s="26">
        <v>8</v>
      </c>
      <c r="D7" s="26">
        <v>9</v>
      </c>
    </row>
    <row r="8" spans="1:4" x14ac:dyDescent="0.3">
      <c r="A8" s="25" t="s">
        <v>31</v>
      </c>
      <c r="B8" s="26">
        <v>4</v>
      </c>
      <c r="C8" s="26">
        <v>3</v>
      </c>
      <c r="D8" s="26">
        <v>7</v>
      </c>
    </row>
    <row r="9" spans="1:4" x14ac:dyDescent="0.3">
      <c r="A9" s="25" t="s">
        <v>45</v>
      </c>
      <c r="B9" s="26">
        <v>1</v>
      </c>
      <c r="C9" s="26">
        <v>5</v>
      </c>
      <c r="D9" s="26">
        <v>6</v>
      </c>
    </row>
    <row r="10" spans="1:4" x14ac:dyDescent="0.3">
      <c r="A10" s="25" t="s">
        <v>50</v>
      </c>
      <c r="B10" s="26"/>
      <c r="C10" s="26">
        <v>6</v>
      </c>
      <c r="D10" s="26">
        <v>6</v>
      </c>
    </row>
    <row r="11" spans="1:4" x14ac:dyDescent="0.3">
      <c r="A11" s="25" t="s">
        <v>39</v>
      </c>
      <c r="B11" s="26"/>
      <c r="C11" s="26">
        <v>6</v>
      </c>
      <c r="D11" s="26">
        <v>6</v>
      </c>
    </row>
    <row r="12" spans="1:4" x14ac:dyDescent="0.3">
      <c r="A12" s="25" t="s">
        <v>38</v>
      </c>
      <c r="B12" s="26">
        <v>1</v>
      </c>
      <c r="C12" s="26">
        <v>4</v>
      </c>
      <c r="D12" s="26">
        <v>5</v>
      </c>
    </row>
    <row r="13" spans="1:4" x14ac:dyDescent="0.3">
      <c r="A13" s="25" t="s">
        <v>422</v>
      </c>
      <c r="B13" s="26">
        <v>10</v>
      </c>
      <c r="C13" s="26">
        <v>50</v>
      </c>
      <c r="D13" s="26">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5CF83-8FF7-42D0-855D-D1C948848E2F}">
  <dimension ref="A3:B6"/>
  <sheetViews>
    <sheetView workbookViewId="0">
      <selection activeCell="B5" sqref="B5"/>
    </sheetView>
  </sheetViews>
  <sheetFormatPr defaultRowHeight="15.6" x14ac:dyDescent="0.3"/>
  <cols>
    <col min="1" max="1" width="12.296875" bestFit="1" customWidth="1"/>
    <col min="2" max="2" width="14.69921875" bestFit="1" customWidth="1"/>
  </cols>
  <sheetData>
    <row r="3" spans="1:2" x14ac:dyDescent="0.3">
      <c r="A3" s="24" t="s">
        <v>421</v>
      </c>
      <c r="B3" t="s">
        <v>425</v>
      </c>
    </row>
    <row r="4" spans="1:2" x14ac:dyDescent="0.3">
      <c r="A4" s="25" t="s">
        <v>40</v>
      </c>
      <c r="B4" s="26">
        <v>10</v>
      </c>
    </row>
    <row r="5" spans="1:2" x14ac:dyDescent="0.3">
      <c r="A5" s="25" t="s">
        <v>20</v>
      </c>
      <c r="B5" s="26">
        <v>50</v>
      </c>
    </row>
    <row r="6" spans="1:2" x14ac:dyDescent="0.3">
      <c r="A6" s="25" t="s">
        <v>422</v>
      </c>
      <c r="B6" s="26">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F032-7BF5-40D7-904B-D3217127C3CF}">
  <dimension ref="A3:D15"/>
  <sheetViews>
    <sheetView workbookViewId="0">
      <selection activeCell="D9" sqref="D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4" t="s">
        <v>425</v>
      </c>
      <c r="B3" s="24" t="s">
        <v>424</v>
      </c>
    </row>
    <row r="4" spans="1:4" x14ac:dyDescent="0.3">
      <c r="A4" s="24" t="s">
        <v>421</v>
      </c>
      <c r="B4" t="s">
        <v>40</v>
      </c>
      <c r="C4" t="s">
        <v>20</v>
      </c>
      <c r="D4" t="s">
        <v>422</v>
      </c>
    </row>
    <row r="5" spans="1:4" x14ac:dyDescent="0.3">
      <c r="A5" s="25" t="s">
        <v>100</v>
      </c>
      <c r="B5" s="26"/>
      <c r="C5" s="26">
        <v>1</v>
      </c>
      <c r="D5" s="26">
        <v>1</v>
      </c>
    </row>
    <row r="6" spans="1:4" x14ac:dyDescent="0.3">
      <c r="A6" s="25" t="s">
        <v>93</v>
      </c>
      <c r="B6" s="26">
        <v>1</v>
      </c>
      <c r="C6" s="26">
        <v>2</v>
      </c>
      <c r="D6" s="26">
        <v>3</v>
      </c>
    </row>
    <row r="7" spans="1:4" x14ac:dyDescent="0.3">
      <c r="A7" s="25" t="s">
        <v>66</v>
      </c>
      <c r="B7" s="26"/>
      <c r="C7" s="26">
        <v>4</v>
      </c>
      <c r="D7" s="26">
        <v>4</v>
      </c>
    </row>
    <row r="8" spans="1:4" x14ac:dyDescent="0.3">
      <c r="A8" s="25" t="s">
        <v>44</v>
      </c>
      <c r="B8" s="26"/>
      <c r="C8" s="26">
        <v>6</v>
      </c>
      <c r="D8" s="26">
        <v>6</v>
      </c>
    </row>
    <row r="9" spans="1:4" x14ac:dyDescent="0.3">
      <c r="A9" s="25" t="s">
        <v>60</v>
      </c>
      <c r="B9" s="26"/>
      <c r="C9" s="26">
        <v>7</v>
      </c>
      <c r="D9" s="26">
        <v>7</v>
      </c>
    </row>
    <row r="10" spans="1:4" x14ac:dyDescent="0.3">
      <c r="A10" s="25" t="s">
        <v>55</v>
      </c>
      <c r="B10" s="26">
        <v>2</v>
      </c>
      <c r="C10" s="26">
        <v>5</v>
      </c>
      <c r="D10" s="26">
        <v>7</v>
      </c>
    </row>
    <row r="11" spans="1:4" x14ac:dyDescent="0.3">
      <c r="A11" s="25" t="s">
        <v>37</v>
      </c>
      <c r="B11" s="26">
        <v>2</v>
      </c>
      <c r="C11" s="26">
        <v>5</v>
      </c>
      <c r="D11" s="26">
        <v>7</v>
      </c>
    </row>
    <row r="12" spans="1:4" x14ac:dyDescent="0.3">
      <c r="A12" s="25" t="s">
        <v>49</v>
      </c>
      <c r="B12" s="26">
        <v>5</v>
      </c>
      <c r="C12" s="26">
        <v>2</v>
      </c>
      <c r="D12" s="26">
        <v>7</v>
      </c>
    </row>
    <row r="13" spans="1:4" x14ac:dyDescent="0.3">
      <c r="A13" s="25" t="s">
        <v>26</v>
      </c>
      <c r="B13" s="26"/>
      <c r="C13" s="26">
        <v>9</v>
      </c>
      <c r="D13" s="26">
        <v>9</v>
      </c>
    </row>
    <row r="14" spans="1:4" x14ac:dyDescent="0.3">
      <c r="A14" s="25" t="s">
        <v>17</v>
      </c>
      <c r="B14" s="26"/>
      <c r="C14" s="26">
        <v>9</v>
      </c>
      <c r="D14" s="26">
        <v>9</v>
      </c>
    </row>
    <row r="15" spans="1:4" x14ac:dyDescent="0.3">
      <c r="A15" s="25" t="s">
        <v>422</v>
      </c>
      <c r="B15" s="26">
        <v>10</v>
      </c>
      <c r="C15" s="26">
        <v>50</v>
      </c>
      <c r="D15" s="2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88DC-B4B6-4945-8583-CDB76B0391C0}">
  <dimension ref="A3:E42"/>
  <sheetViews>
    <sheetView workbookViewId="0">
      <selection activeCell="U7" sqref="U7"/>
    </sheetView>
  </sheetViews>
  <sheetFormatPr defaultRowHeight="15.6" x14ac:dyDescent="0.3"/>
  <cols>
    <col min="1" max="1" width="13.296875" bestFit="1" customWidth="1"/>
    <col min="2" max="2" width="23.09765625" bestFit="1" customWidth="1"/>
    <col min="4" max="4" width="17.5" bestFit="1" customWidth="1"/>
    <col min="5" max="5" width="9.296875" bestFit="1" customWidth="1"/>
  </cols>
  <sheetData>
    <row r="3" spans="1:5" x14ac:dyDescent="0.3">
      <c r="A3" s="24" t="s">
        <v>421</v>
      </c>
      <c r="B3" t="s">
        <v>426</v>
      </c>
    </row>
    <row r="4" spans="1:5" x14ac:dyDescent="0.3">
      <c r="A4" s="25" t="s">
        <v>25</v>
      </c>
      <c r="B4" s="26">
        <v>4</v>
      </c>
      <c r="D4" s="27" t="s">
        <v>387</v>
      </c>
      <c r="E4" s="27" t="s">
        <v>427</v>
      </c>
    </row>
    <row r="5" spans="1:5" x14ac:dyDescent="0.3">
      <c r="A5" s="25" t="s">
        <v>69</v>
      </c>
      <c r="B5" s="26">
        <v>3</v>
      </c>
      <c r="D5" t="str">
        <f>A4</f>
        <v>Rashid Khan</v>
      </c>
      <c r="E5">
        <f>GETPIVOTDATA("player_of_match",$A$3,"player_of_match",A4)</f>
        <v>4</v>
      </c>
    </row>
    <row r="6" spans="1:5" x14ac:dyDescent="0.3">
      <c r="A6" s="25" t="s">
        <v>16</v>
      </c>
      <c r="B6" s="26">
        <v>3</v>
      </c>
      <c r="D6" t="str">
        <f t="shared" ref="D6:D14" si="0">A5</f>
        <v>SP Narine</v>
      </c>
      <c r="E6">
        <f t="shared" ref="E6:E14" si="1">GETPIVOTDATA("player_of_match",$A$3,"player_of_match",A5)</f>
        <v>3</v>
      </c>
    </row>
    <row r="7" spans="1:5" x14ac:dyDescent="0.3">
      <c r="A7" s="25" t="s">
        <v>59</v>
      </c>
      <c r="B7" s="26">
        <v>3</v>
      </c>
      <c r="D7" t="str">
        <f t="shared" si="0"/>
        <v>SR Watson</v>
      </c>
      <c r="E7">
        <f t="shared" si="1"/>
        <v>3</v>
      </c>
    </row>
    <row r="8" spans="1:5" x14ac:dyDescent="0.3">
      <c r="A8" s="25" t="s">
        <v>68</v>
      </c>
      <c r="B8" s="26">
        <v>3</v>
      </c>
      <c r="D8" t="str">
        <f t="shared" si="0"/>
        <v>AB de Villiers</v>
      </c>
      <c r="E8">
        <f t="shared" si="1"/>
        <v>3</v>
      </c>
    </row>
    <row r="9" spans="1:5" x14ac:dyDescent="0.3">
      <c r="A9" s="25" t="s">
        <v>67</v>
      </c>
      <c r="B9" s="26">
        <v>2</v>
      </c>
      <c r="D9" t="str">
        <f t="shared" si="0"/>
        <v>JC Buttler</v>
      </c>
      <c r="E9">
        <f t="shared" si="1"/>
        <v>3</v>
      </c>
    </row>
    <row r="10" spans="1:5" x14ac:dyDescent="0.3">
      <c r="A10" s="25" t="s">
        <v>83</v>
      </c>
      <c r="B10" s="26">
        <v>2</v>
      </c>
      <c r="D10" t="str">
        <f t="shared" si="0"/>
        <v>AT Rayudu</v>
      </c>
      <c r="E10">
        <f t="shared" si="1"/>
        <v>2</v>
      </c>
    </row>
    <row r="11" spans="1:5" x14ac:dyDescent="0.3">
      <c r="A11" s="25" t="s">
        <v>92</v>
      </c>
      <c r="B11" s="26">
        <v>2</v>
      </c>
      <c r="D11" t="str">
        <f t="shared" si="0"/>
        <v>RG Sharma</v>
      </c>
      <c r="E11">
        <f t="shared" si="1"/>
        <v>2</v>
      </c>
    </row>
    <row r="12" spans="1:5" x14ac:dyDescent="0.3">
      <c r="A12" s="25" t="s">
        <v>95</v>
      </c>
      <c r="B12" s="26">
        <v>2</v>
      </c>
      <c r="D12" t="str">
        <f t="shared" si="0"/>
        <v>CH Gayle</v>
      </c>
      <c r="E12">
        <f t="shared" si="1"/>
        <v>2</v>
      </c>
    </row>
    <row r="13" spans="1:5" x14ac:dyDescent="0.3">
      <c r="A13" s="25" t="s">
        <v>70</v>
      </c>
      <c r="B13" s="26">
        <v>2</v>
      </c>
      <c r="D13" t="str">
        <f t="shared" si="0"/>
        <v>SV Samson</v>
      </c>
      <c r="E13">
        <f t="shared" si="1"/>
        <v>2</v>
      </c>
    </row>
    <row r="14" spans="1:5" x14ac:dyDescent="0.3">
      <c r="A14" s="25" t="s">
        <v>65</v>
      </c>
      <c r="B14" s="26">
        <v>2</v>
      </c>
      <c r="D14" t="str">
        <f t="shared" si="0"/>
        <v>S Dhawan</v>
      </c>
      <c r="E14">
        <f t="shared" si="1"/>
        <v>2</v>
      </c>
    </row>
    <row r="15" spans="1:5" x14ac:dyDescent="0.3">
      <c r="A15" s="25" t="s">
        <v>54</v>
      </c>
      <c r="B15" s="26">
        <v>2</v>
      </c>
    </row>
    <row r="16" spans="1:5" x14ac:dyDescent="0.3">
      <c r="A16" s="25" t="s">
        <v>94</v>
      </c>
      <c r="B16" s="26">
        <v>2</v>
      </c>
    </row>
    <row r="17" spans="1:2" x14ac:dyDescent="0.3">
      <c r="A17" s="25" t="s">
        <v>86</v>
      </c>
      <c r="B17" s="26">
        <v>2</v>
      </c>
    </row>
    <row r="18" spans="1:2" x14ac:dyDescent="0.3">
      <c r="A18" s="25" t="s">
        <v>73</v>
      </c>
      <c r="B18" s="26">
        <v>2</v>
      </c>
    </row>
    <row r="19" spans="1:2" x14ac:dyDescent="0.3">
      <c r="A19" s="25" t="s">
        <v>90</v>
      </c>
      <c r="B19" s="26">
        <v>2</v>
      </c>
    </row>
    <row r="20" spans="1:2" x14ac:dyDescent="0.3">
      <c r="A20" s="25" t="s">
        <v>56</v>
      </c>
      <c r="B20" s="26">
        <v>1</v>
      </c>
    </row>
    <row r="21" spans="1:2" x14ac:dyDescent="0.3">
      <c r="A21" s="25" t="s">
        <v>33</v>
      </c>
      <c r="B21" s="26">
        <v>1</v>
      </c>
    </row>
    <row r="22" spans="1:2" x14ac:dyDescent="0.3">
      <c r="A22" s="25" t="s">
        <v>99</v>
      </c>
      <c r="B22" s="26">
        <v>1</v>
      </c>
    </row>
    <row r="23" spans="1:2" x14ac:dyDescent="0.3">
      <c r="A23" s="25" t="s">
        <v>96</v>
      </c>
      <c r="B23" s="26">
        <v>1</v>
      </c>
    </row>
    <row r="24" spans="1:2" x14ac:dyDescent="0.3">
      <c r="A24" s="25" t="s">
        <v>74</v>
      </c>
      <c r="B24" s="26">
        <v>1</v>
      </c>
    </row>
    <row r="25" spans="1:2" x14ac:dyDescent="0.3">
      <c r="A25" s="25" t="s">
        <v>36</v>
      </c>
      <c r="B25" s="26">
        <v>1</v>
      </c>
    </row>
    <row r="26" spans="1:2" x14ac:dyDescent="0.3">
      <c r="A26" s="25" t="s">
        <v>85</v>
      </c>
      <c r="B26" s="26">
        <v>1</v>
      </c>
    </row>
    <row r="27" spans="1:2" x14ac:dyDescent="0.3">
      <c r="A27" s="25" t="s">
        <v>78</v>
      </c>
      <c r="B27" s="26">
        <v>1</v>
      </c>
    </row>
    <row r="28" spans="1:2" x14ac:dyDescent="0.3">
      <c r="A28" s="25" t="s">
        <v>97</v>
      </c>
      <c r="B28" s="26">
        <v>1</v>
      </c>
    </row>
    <row r="29" spans="1:2" x14ac:dyDescent="0.3">
      <c r="A29" s="25" t="s">
        <v>63</v>
      </c>
      <c r="B29" s="26">
        <v>1</v>
      </c>
    </row>
    <row r="30" spans="1:2" x14ac:dyDescent="0.3">
      <c r="A30" s="25" t="s">
        <v>79</v>
      </c>
      <c r="B30" s="26">
        <v>1</v>
      </c>
    </row>
    <row r="31" spans="1:2" x14ac:dyDescent="0.3">
      <c r="A31" s="25" t="s">
        <v>43</v>
      </c>
      <c r="B31" s="26">
        <v>1</v>
      </c>
    </row>
    <row r="32" spans="1:2" x14ac:dyDescent="0.3">
      <c r="A32" s="25" t="s">
        <v>48</v>
      </c>
      <c r="B32" s="26">
        <v>1</v>
      </c>
    </row>
    <row r="33" spans="1:2" x14ac:dyDescent="0.3">
      <c r="A33" s="25" t="s">
        <v>76</v>
      </c>
      <c r="B33" s="26">
        <v>1</v>
      </c>
    </row>
    <row r="34" spans="1:2" x14ac:dyDescent="0.3">
      <c r="A34" s="25" t="s">
        <v>71</v>
      </c>
      <c r="B34" s="26">
        <v>1</v>
      </c>
    </row>
    <row r="35" spans="1:2" x14ac:dyDescent="0.3">
      <c r="A35" s="25" t="s">
        <v>87</v>
      </c>
      <c r="B35" s="26">
        <v>1</v>
      </c>
    </row>
    <row r="36" spans="1:2" x14ac:dyDescent="0.3">
      <c r="A36" s="25" t="s">
        <v>88</v>
      </c>
      <c r="B36" s="26">
        <v>1</v>
      </c>
    </row>
    <row r="37" spans="1:2" x14ac:dyDescent="0.3">
      <c r="A37" s="25" t="s">
        <v>30</v>
      </c>
      <c r="B37" s="26">
        <v>1</v>
      </c>
    </row>
    <row r="38" spans="1:2" x14ac:dyDescent="0.3">
      <c r="A38" s="25" t="s">
        <v>80</v>
      </c>
      <c r="B38" s="26">
        <v>1</v>
      </c>
    </row>
    <row r="39" spans="1:2" x14ac:dyDescent="0.3">
      <c r="A39" s="25" t="s">
        <v>77</v>
      </c>
      <c r="B39" s="26">
        <v>1</v>
      </c>
    </row>
    <row r="40" spans="1:2" x14ac:dyDescent="0.3">
      <c r="A40" s="25" t="s">
        <v>62</v>
      </c>
      <c r="B40" s="26">
        <v>1</v>
      </c>
    </row>
    <row r="41" spans="1:2" x14ac:dyDescent="0.3">
      <c r="A41" s="25" t="s">
        <v>101</v>
      </c>
      <c r="B41" s="26">
        <v>1</v>
      </c>
    </row>
    <row r="42" spans="1:2" x14ac:dyDescent="0.3">
      <c r="A42" s="25" t="s">
        <v>422</v>
      </c>
      <c r="B42" s="2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FC24-0832-4745-B5EC-B15AF59EF551}">
  <dimension ref="A3:E10"/>
  <sheetViews>
    <sheetView workbookViewId="0">
      <selection activeCell="A5" sqref="A5"/>
    </sheetView>
  </sheetViews>
  <sheetFormatPr defaultRowHeight="15.6" x14ac:dyDescent="0.3"/>
  <cols>
    <col min="1" max="1" width="18.796875" bestFit="1" customWidth="1"/>
    <col min="2" max="2" width="15" bestFit="1" customWidth="1"/>
    <col min="4" max="4" width="18.796875" bestFit="1" customWidth="1"/>
  </cols>
  <sheetData>
    <row r="3" spans="1:5" x14ac:dyDescent="0.3">
      <c r="A3" s="24" t="s">
        <v>421</v>
      </c>
      <c r="B3" t="s">
        <v>428</v>
      </c>
    </row>
    <row r="4" spans="1:5" x14ac:dyDescent="0.3">
      <c r="A4" s="25" t="s">
        <v>19</v>
      </c>
      <c r="B4" s="26">
        <v>3</v>
      </c>
    </row>
    <row r="5" spans="1:5" x14ac:dyDescent="0.3">
      <c r="A5" s="25" t="s">
        <v>39</v>
      </c>
      <c r="B5" s="26">
        <v>3</v>
      </c>
      <c r="D5" t="str">
        <f>A4</f>
        <v>Chennai Super Kings</v>
      </c>
      <c r="E5">
        <f>GETPIVOTDATA("Winner",$A$3,"Winner",A4)</f>
        <v>3</v>
      </c>
    </row>
    <row r="6" spans="1:5" x14ac:dyDescent="0.3">
      <c r="A6" s="25" t="s">
        <v>27</v>
      </c>
      <c r="B6" s="26">
        <v>2</v>
      </c>
      <c r="D6" t="str">
        <f t="shared" ref="D6:D10" si="0">A5</f>
        <v>Mumbai Indians</v>
      </c>
      <c r="E6">
        <f t="shared" ref="E6:E10" si="1">GETPIVOTDATA("Winner",$A$3,"Winner",A5)</f>
        <v>3</v>
      </c>
    </row>
    <row r="7" spans="1:5" x14ac:dyDescent="0.3">
      <c r="A7" s="25" t="s">
        <v>260</v>
      </c>
      <c r="B7" s="26">
        <v>1</v>
      </c>
      <c r="D7" t="str">
        <f t="shared" si="0"/>
        <v>Kolkata Knight Riders</v>
      </c>
      <c r="E7">
        <f t="shared" si="1"/>
        <v>2</v>
      </c>
    </row>
    <row r="8" spans="1:5" x14ac:dyDescent="0.3">
      <c r="A8" s="25" t="s">
        <v>18</v>
      </c>
      <c r="B8" s="26">
        <v>1</v>
      </c>
      <c r="D8" t="str">
        <f t="shared" si="0"/>
        <v>Deccan Chargers</v>
      </c>
      <c r="E8">
        <f t="shared" si="1"/>
        <v>1</v>
      </c>
    </row>
    <row r="9" spans="1:5" x14ac:dyDescent="0.3">
      <c r="A9" s="25" t="s">
        <v>31</v>
      </c>
      <c r="B9" s="26">
        <v>1</v>
      </c>
      <c r="D9" t="str">
        <f t="shared" si="0"/>
        <v>Sunrisers Hyderabad</v>
      </c>
      <c r="E9">
        <f t="shared" si="1"/>
        <v>1</v>
      </c>
    </row>
    <row r="10" spans="1:5" x14ac:dyDescent="0.3">
      <c r="A10" s="25" t="s">
        <v>422</v>
      </c>
      <c r="B10" s="26">
        <v>11</v>
      </c>
      <c r="D10" t="str">
        <f t="shared" si="0"/>
        <v>Rajasthan Royals</v>
      </c>
      <c r="E10">
        <f t="shared" si="1"/>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Dashboard</vt:lpstr>
      <vt:lpstr>IPL Matches 2008-2018</vt:lpstr>
      <vt:lpstr>Winner Data</vt:lpstr>
      <vt:lpstr>Matches win by team </vt:lpstr>
      <vt:lpstr>Toss decision</vt:lpstr>
      <vt:lpstr>Top 10 Venue</vt:lpstr>
      <vt:lpstr>Top 10 MoM</vt:lpstr>
      <vt:lpstr>Title 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Cheap14</cp:lastModifiedBy>
  <dcterms:created xsi:type="dcterms:W3CDTF">2023-05-25T13:59:02Z</dcterms:created>
  <dcterms:modified xsi:type="dcterms:W3CDTF">2024-03-04T14:16:15Z</dcterms:modified>
</cp:coreProperties>
</file>