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khileshpothuri/Documents/UNCC Academics/6276/Group _Project_Pharma_Sales/archive (1)/"/>
    </mc:Choice>
  </mc:AlternateContent>
  <xr:revisionPtr revIDLastSave="0" documentId="13_ncr:40009_{6066EE7A-0FD6-F741-A558-9DDB1FD82FA9}" xr6:coauthVersionLast="47" xr6:coauthVersionMax="47" xr10:uidLastSave="{00000000-0000-0000-0000-000000000000}"/>
  <bookViews>
    <workbookView xWindow="0" yWindow="0" windowWidth="28800" windowHeight="18000"/>
  </bookViews>
  <sheets>
    <sheet name="Sheet1" sheetId="2" r:id="rId1"/>
    <sheet name="Corrected Numbers" sheetId="3" r:id="rId2"/>
    <sheet name="salesmonthly" sheetId="1" r:id="rId3"/>
  </sheets>
  <calcPr calcId="191029"/>
  <pivotCaches>
    <pivotCache cacheId="4" r:id="rId4"/>
    <pivotCache cacheId="11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8" i="2" l="1"/>
  <c r="B35" i="2"/>
  <c r="C35" i="2"/>
  <c r="D35" i="2"/>
  <c r="E35" i="2"/>
  <c r="F35" i="2"/>
  <c r="G35" i="2"/>
  <c r="H35" i="2"/>
  <c r="I35" i="2"/>
  <c r="J35" i="2"/>
  <c r="K35" i="2"/>
  <c r="L35" i="2"/>
  <c r="M35" i="2"/>
  <c r="B36" i="2"/>
  <c r="C36" i="2"/>
  <c r="D36" i="2"/>
  <c r="E36" i="2"/>
  <c r="F36" i="2"/>
  <c r="G36" i="2"/>
  <c r="H36" i="2"/>
  <c r="I36" i="2"/>
  <c r="J36" i="2"/>
  <c r="K36" i="2"/>
  <c r="L36" i="2"/>
  <c r="M36" i="2"/>
  <c r="B37" i="2" s="1"/>
  <c r="C37" i="2"/>
  <c r="D37" i="2"/>
  <c r="E37" i="2"/>
  <c r="F37" i="2"/>
  <c r="G37" i="2"/>
  <c r="H37" i="2"/>
  <c r="I37" i="2"/>
  <c r="J37" i="2"/>
  <c r="K37" i="2"/>
  <c r="L37" i="2"/>
  <c r="M37" i="2"/>
  <c r="B38" i="2"/>
  <c r="C38" i="2"/>
  <c r="D38" i="2"/>
  <c r="E38" i="2"/>
  <c r="F38" i="2"/>
  <c r="G38" i="2"/>
  <c r="H38" i="2"/>
  <c r="I38" i="2"/>
  <c r="J38" i="2"/>
  <c r="K38" i="2"/>
  <c r="L38" i="2"/>
  <c r="M38" i="2"/>
  <c r="B39" i="2"/>
  <c r="C39" i="2"/>
  <c r="D39" i="2"/>
  <c r="E39" i="2"/>
  <c r="F39" i="2"/>
  <c r="G39" i="2"/>
  <c r="H39" i="2"/>
  <c r="I39" i="2"/>
  <c r="J39" i="2"/>
  <c r="K39" i="2"/>
  <c r="C34" i="2"/>
  <c r="D34" i="2"/>
  <c r="E34" i="2"/>
  <c r="F34" i="2"/>
  <c r="G34" i="2"/>
  <c r="H34" i="2"/>
  <c r="I34" i="2"/>
  <c r="J34" i="2"/>
  <c r="K34" i="2"/>
  <c r="L34" i="2"/>
  <c r="M34" i="2"/>
  <c r="B34" i="2"/>
  <c r="B19" i="2"/>
  <c r="B18" i="2"/>
  <c r="B20" i="2"/>
  <c r="B21" i="2"/>
  <c r="B17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D20" i="2"/>
  <c r="E20" i="2"/>
  <c r="F20" i="2"/>
  <c r="G20" i="2"/>
  <c r="H20" i="2"/>
  <c r="I20" i="2"/>
  <c r="J20" i="2"/>
  <c r="K20" i="2"/>
  <c r="L20" i="2"/>
  <c r="M20" i="2"/>
  <c r="D21" i="2"/>
  <c r="E21" i="2"/>
  <c r="F21" i="2"/>
  <c r="G21" i="2"/>
  <c r="H21" i="2"/>
  <c r="I21" i="2"/>
  <c r="J21" i="2"/>
  <c r="K21" i="2"/>
  <c r="C17" i="2"/>
  <c r="C18" i="2"/>
  <c r="C19" i="2"/>
  <c r="C20" i="2"/>
  <c r="C21" i="2"/>
  <c r="D16" i="2"/>
  <c r="E16" i="2"/>
  <c r="F16" i="2"/>
  <c r="G16" i="2"/>
  <c r="H16" i="2"/>
  <c r="I16" i="2"/>
  <c r="J16" i="2"/>
  <c r="K16" i="2"/>
  <c r="L16" i="2"/>
  <c r="M16" i="2"/>
  <c r="C16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" i="1"/>
</calcChain>
</file>

<file path=xl/sharedStrings.xml><?xml version="1.0" encoding="utf-8"?>
<sst xmlns="http://purl.oclc.org/ooxml/spreadsheetml/main" count="28" uniqueCount="19">
  <si>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</si>
  <si>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</si>
  <si>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</si>
  <si>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</si>
  <si>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</si>
  <si>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</si>
  <si>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</si>
  <si>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</si>
  <si>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</si>
  <si>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Year</t>
  </si>
  <si>
    <t>Month</t>
  </si>
  <si>
    <t>Column Labels</t>
  </si>
  <si>
    <t>Grand Total</t>
  </si>
  <si>
    <t>Row Labels</t>
  </si>
  <si>
    <t>Sum of M01AB</t>
  </si>
  <si>
    <t>Original</t>
  </si>
  <si>
    <t>Adjusted</t>
  </si>
  <si>
    <t>Sum of Original</t>
  </si>
  <si>
    <t>Sum of 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</si>
</sst>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  <xf numFmtId="10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[salesmonthly.xlsx]Corrected Numbers!PivotTable2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'Corrected Numbers'!$L$15:$L$16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'Corrected Numbers'!$K$17:$K$29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Numbers'!$L$17:$L$29</c:f>
              <c:numCache>
                <c:formatCode>General</c:formatCode>
                <c:ptCount val="12"/>
                <c:pt idx="0">
                  <c:v>127.69</c:v>
                </c:pt>
                <c:pt idx="1">
                  <c:v>133.32</c:v>
                </c:pt>
                <c:pt idx="2">
                  <c:v>137.44</c:v>
                </c:pt>
                <c:pt idx="3">
                  <c:v>113.1</c:v>
                </c:pt>
                <c:pt idx="4">
                  <c:v>101.79</c:v>
                </c:pt>
                <c:pt idx="5">
                  <c:v>112.07</c:v>
                </c:pt>
                <c:pt idx="6">
                  <c:v>117.06</c:v>
                </c:pt>
                <c:pt idx="7">
                  <c:v>134.79</c:v>
                </c:pt>
                <c:pt idx="8">
                  <c:v>108.78</c:v>
                </c:pt>
                <c:pt idx="9">
                  <c:v>154.75</c:v>
                </c:pt>
                <c:pt idx="10">
                  <c:v>138.08000000000001</c:v>
                </c:pt>
                <c:pt idx="11">
                  <c:v>131.9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8-3A45-B50B-A8EB9BB0AB4C}"/>
            </c:ext>
          </c:extLst>
        </c:ser>
        <c:ser>
          <c:idx val="1"/>
          <c:order val="1"/>
          <c:tx>
            <c:strRef>
              <c:f>'Corrected Numbers'!$M$15:$M$16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'Corrected Numbers'!$K$17:$K$29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Numbers'!$M$17:$M$29</c:f>
              <c:numCache>
                <c:formatCode>General</c:formatCode>
                <c:ptCount val="12"/>
                <c:pt idx="0">
                  <c:v>135.91</c:v>
                </c:pt>
                <c:pt idx="1">
                  <c:v>115.71</c:v>
                </c:pt>
                <c:pt idx="2">
                  <c:v>156.04</c:v>
                </c:pt>
                <c:pt idx="3">
                  <c:v>154.5</c:v>
                </c:pt>
                <c:pt idx="4">
                  <c:v>160.02000000000001</c:v>
                </c:pt>
                <c:pt idx="5">
                  <c:v>151.87</c:v>
                </c:pt>
                <c:pt idx="6">
                  <c:v>175.61</c:v>
                </c:pt>
                <c:pt idx="7">
                  <c:v>181.69</c:v>
                </c:pt>
                <c:pt idx="8">
                  <c:v>166.22</c:v>
                </c:pt>
                <c:pt idx="9">
                  <c:v>195.81</c:v>
                </c:pt>
                <c:pt idx="10">
                  <c:v>152.78</c:v>
                </c:pt>
                <c:pt idx="11">
                  <c:v>159.46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8-3A45-B50B-A8EB9BB0AB4C}"/>
            </c:ext>
          </c:extLst>
        </c:ser>
        <c:ser>
          <c:idx val="2"/>
          <c:order val="2"/>
          <c:tx>
            <c:strRef>
              <c:f>'Corrected Numbers'!$N$15:$N$16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'Corrected Numbers'!$K$17:$K$29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Numbers'!$N$17:$N$29</c:f>
              <c:numCache>
                <c:formatCode>General</c:formatCode>
                <c:ptCount val="12"/>
                <c:pt idx="0">
                  <c:v>171.65</c:v>
                </c:pt>
                <c:pt idx="1">
                  <c:v>173.81</c:v>
                </c:pt>
                <c:pt idx="2">
                  <c:v>156.63999999999999</c:v>
                </c:pt>
                <c:pt idx="3">
                  <c:v>166.61</c:v>
                </c:pt>
                <c:pt idx="4">
                  <c:v>167.36</c:v>
                </c:pt>
                <c:pt idx="5">
                  <c:v>169.67</c:v>
                </c:pt>
                <c:pt idx="6">
                  <c:v>203.97</c:v>
                </c:pt>
                <c:pt idx="7">
                  <c:v>211.13</c:v>
                </c:pt>
                <c:pt idx="8">
                  <c:v>172.96</c:v>
                </c:pt>
                <c:pt idx="9">
                  <c:v>186.76</c:v>
                </c:pt>
                <c:pt idx="10">
                  <c:v>175.18</c:v>
                </c:pt>
                <c:pt idx="11">
                  <c:v>169.32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C8-3A45-B50B-A8EB9BB0AB4C}"/>
            </c:ext>
          </c:extLst>
        </c:ser>
        <c:ser>
          <c:idx val="3"/>
          <c:order val="3"/>
          <c:tx>
            <c:strRef>
              <c:f>'Corrected Numbers'!$O$15:$O$16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'Corrected Numbers'!$K$17:$K$29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Numbers'!$O$17:$O$29</c:f>
              <c:numCache>
                <c:formatCode>General</c:formatCode>
                <c:ptCount val="12"/>
                <c:pt idx="0">
                  <c:v>0</c:v>
                </c:pt>
                <c:pt idx="1">
                  <c:v>139.69</c:v>
                </c:pt>
                <c:pt idx="2">
                  <c:v>162.85</c:v>
                </c:pt>
                <c:pt idx="3">
                  <c:v>155.61000000000001</c:v>
                </c:pt>
                <c:pt idx="4">
                  <c:v>143.66</c:v>
                </c:pt>
                <c:pt idx="5">
                  <c:v>122.33</c:v>
                </c:pt>
                <c:pt idx="6">
                  <c:v>159.66999999999999</c:v>
                </c:pt>
                <c:pt idx="7">
                  <c:v>170.14999999999901</c:v>
                </c:pt>
                <c:pt idx="8">
                  <c:v>138.33000000000001</c:v>
                </c:pt>
                <c:pt idx="9">
                  <c:v>137.63999999999999</c:v>
                </c:pt>
                <c:pt idx="10">
                  <c:v>163.85</c:v>
                </c:pt>
                <c:pt idx="11">
                  <c:v>160.01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C8-3A45-B50B-A8EB9BB0A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33232"/>
        <c:axId val="370434880"/>
      </c:lineChart>
      <c:catAx>
        <c:axId val="37043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34880"/>
        <c:crosses val="autoZero"/>
        <c:auto val="1"/>
        <c:lblAlgn val="ctr"/>
        <c:lblOffset val="100"/>
        <c:noMultiLvlLbl val="0"/>
      </c:catAx>
      <c:valAx>
        <c:axId val="3704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3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[salesmonthly.xlsx]Corrected Numbers!PivotTable3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'Corrected Numbers'!$T$6:$T$7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'Corrected Numbers'!$S$8:$S$20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Numbers'!$T$8:$T$20</c:f>
              <c:numCache>
                <c:formatCode>General</c:formatCode>
                <c:ptCount val="12"/>
                <c:pt idx="0">
                  <c:v>127.69</c:v>
                </c:pt>
                <c:pt idx="1">
                  <c:v>133.32</c:v>
                </c:pt>
                <c:pt idx="2">
                  <c:v>137.44</c:v>
                </c:pt>
                <c:pt idx="3">
                  <c:v>113.1</c:v>
                </c:pt>
                <c:pt idx="4">
                  <c:v>101.79</c:v>
                </c:pt>
                <c:pt idx="5">
                  <c:v>112.07</c:v>
                </c:pt>
                <c:pt idx="6">
                  <c:v>117.06</c:v>
                </c:pt>
                <c:pt idx="7">
                  <c:v>134.79</c:v>
                </c:pt>
                <c:pt idx="8">
                  <c:v>108.78</c:v>
                </c:pt>
                <c:pt idx="9">
                  <c:v>154.75</c:v>
                </c:pt>
                <c:pt idx="10">
                  <c:v>138.08000000000001</c:v>
                </c:pt>
                <c:pt idx="11">
                  <c:v>131.9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B-7940-AA39-C86E3A704D5F}"/>
            </c:ext>
          </c:extLst>
        </c:ser>
        <c:ser>
          <c:idx val="1"/>
          <c:order val="1"/>
          <c:tx>
            <c:strRef>
              <c:f>'Corrected Numbers'!$U$6:$U$7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'Corrected Numbers'!$S$8:$S$20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Numbers'!$U$8:$U$20</c:f>
              <c:numCache>
                <c:formatCode>General</c:formatCode>
                <c:ptCount val="12"/>
                <c:pt idx="0">
                  <c:v>135.91</c:v>
                </c:pt>
                <c:pt idx="1">
                  <c:v>115.71</c:v>
                </c:pt>
                <c:pt idx="2">
                  <c:v>156.04</c:v>
                </c:pt>
                <c:pt idx="3">
                  <c:v>154.5</c:v>
                </c:pt>
                <c:pt idx="4">
                  <c:v>160.02000000000001</c:v>
                </c:pt>
                <c:pt idx="5">
                  <c:v>151.87</c:v>
                </c:pt>
                <c:pt idx="6">
                  <c:v>175.61</c:v>
                </c:pt>
                <c:pt idx="7">
                  <c:v>181.69</c:v>
                </c:pt>
                <c:pt idx="8">
                  <c:v>166.22</c:v>
                </c:pt>
                <c:pt idx="9">
                  <c:v>195.81</c:v>
                </c:pt>
                <c:pt idx="10">
                  <c:v>152.78</c:v>
                </c:pt>
                <c:pt idx="11">
                  <c:v>159.46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B-7940-AA39-C86E3A704D5F}"/>
            </c:ext>
          </c:extLst>
        </c:ser>
        <c:ser>
          <c:idx val="2"/>
          <c:order val="2"/>
          <c:tx>
            <c:strRef>
              <c:f>'Corrected Numbers'!$V$6:$V$7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'Corrected Numbers'!$S$8:$S$20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Numbers'!$V$8:$V$20</c:f>
              <c:numCache>
                <c:formatCode>General</c:formatCode>
                <c:ptCount val="12"/>
                <c:pt idx="0">
                  <c:v>171.65</c:v>
                </c:pt>
                <c:pt idx="1">
                  <c:v>173.81</c:v>
                </c:pt>
                <c:pt idx="2">
                  <c:v>156.63999999999999</c:v>
                </c:pt>
                <c:pt idx="3">
                  <c:v>166.61</c:v>
                </c:pt>
                <c:pt idx="4">
                  <c:v>167.36</c:v>
                </c:pt>
                <c:pt idx="5">
                  <c:v>169.67</c:v>
                </c:pt>
                <c:pt idx="6">
                  <c:v>203.97</c:v>
                </c:pt>
                <c:pt idx="7">
                  <c:v>211.13</c:v>
                </c:pt>
                <c:pt idx="8">
                  <c:v>172.96</c:v>
                </c:pt>
                <c:pt idx="9">
                  <c:v>186.76</c:v>
                </c:pt>
                <c:pt idx="10">
                  <c:v>175.18</c:v>
                </c:pt>
                <c:pt idx="11">
                  <c:v>169.32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7B-7940-AA39-C86E3A704D5F}"/>
            </c:ext>
          </c:extLst>
        </c:ser>
        <c:ser>
          <c:idx val="3"/>
          <c:order val="3"/>
          <c:tx>
            <c:strRef>
              <c:f>'Corrected Numbers'!$W$6:$W$7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'Corrected Numbers'!$S$8:$S$20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'Corrected Numbers'!$W$8:$W$20</c:f>
              <c:numCache>
                <c:formatCode>General</c:formatCode>
                <c:ptCount val="12"/>
                <c:pt idx="0">
                  <c:v>177.83014366436484</c:v>
                </c:pt>
                <c:pt idx="1">
                  <c:v>139.69</c:v>
                </c:pt>
                <c:pt idx="2">
                  <c:v>162.85</c:v>
                </c:pt>
                <c:pt idx="3">
                  <c:v>155.61000000000001</c:v>
                </c:pt>
                <c:pt idx="4">
                  <c:v>143.66</c:v>
                </c:pt>
                <c:pt idx="5">
                  <c:v>122.33</c:v>
                </c:pt>
                <c:pt idx="6">
                  <c:v>159.66999999999999</c:v>
                </c:pt>
                <c:pt idx="7">
                  <c:v>170.14999999999901</c:v>
                </c:pt>
                <c:pt idx="8">
                  <c:v>138.33000000000001</c:v>
                </c:pt>
                <c:pt idx="9">
                  <c:v>137.63999999999999</c:v>
                </c:pt>
                <c:pt idx="10">
                  <c:v>163.85</c:v>
                </c:pt>
                <c:pt idx="11">
                  <c:v>160.01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7B-7940-AA39-C86E3A704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443728"/>
        <c:axId val="560445376"/>
      </c:lineChart>
      <c:catAx>
        <c:axId val="56044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45376"/>
        <c:crosses val="autoZero"/>
        <c:auto val="1"/>
        <c:lblAlgn val="ctr"/>
        <c:lblOffset val="100"/>
        <c:noMultiLvlLbl val="0"/>
      </c:catAx>
      <c:valAx>
        <c:axId val="5604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660400</xdr:colOff>
      <xdr:row>34</xdr:row>
      <xdr:rowOff>63500</xdr:rowOff>
    </xdr:from>
    <xdr:to>
      <xdr:col>15</xdr:col>
      <xdr:colOff>12700</xdr:colOff>
      <xdr:row>55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ECB340-1AAD-4535-71B9-377A8BA85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412750</xdr:colOff>
      <xdr:row>34</xdr:row>
      <xdr:rowOff>19050</xdr:rowOff>
    </xdr:from>
    <xdr:to>
      <xdr:col>22</xdr:col>
      <xdr:colOff>203200</xdr:colOff>
      <xdr:row>55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FCDF17-6842-AF47-F750-73E63AE6E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khilesh Pothuri" refreshedDateIso="2022-10-25T23:13:17.16000007465481475" createdVersion="8" refreshedVersion="8" minRefreshableVersion="3" recordCount="70">
  <cacheSource type="worksheet">
    <worksheetSource ref="A1:K71" sheet="salesmonthly"/>
  </cacheSource>
  <cacheFields count="11"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4" maxValue="2019" count="6">
        <n v="2014"/>
        <n v="2015"/>
        <n v="2016"/>
        <n v="2017"/>
        <n v="2018"/>
        <n v="2019"/>
      </sharedItems>
    </cacheField>
    <cacheField name="datum" numFmtId="14">
      <sharedItems containsSemiMixedTypes="0" containsNonDate="0" containsDate="1" containsString="0" minDate="2014-01-31T00:00:00" maxDate="2019-11-01T00:00:00"/>
    </cacheField>
    <cacheField name="M01AB" numFmtId="0">
      <sharedItems containsSemiMixedTypes="0" containsString="0" containsNumber="1" minValue="0" maxValue="211.13" count="70">
        <n v="127.69"/>
        <n v="133.32"/>
        <n v="137.44"/>
        <n v="113.1"/>
        <n v="101.79"/>
        <n v="112.07"/>
        <n v="117.06"/>
        <n v="134.79"/>
        <n v="108.78"/>
        <n v="154.75"/>
        <n v="138.08000000000001"/>
        <n v="131.9"/>
        <n v="135.91"/>
        <n v="115.71"/>
        <n v="156.04"/>
        <n v="154.5"/>
        <n v="160.02000000000001"/>
        <n v="151.87"/>
        <n v="175.61"/>
        <n v="181.69"/>
        <n v="166.22"/>
        <n v="195.81"/>
        <n v="152.78"/>
        <n v="159.46"/>
        <n v="171.65"/>
        <n v="173.81"/>
        <n v="156.63999999999999"/>
        <n v="166.61"/>
        <n v="167.36"/>
        <n v="169.67"/>
        <n v="203.97"/>
        <n v="211.13"/>
        <n v="172.96"/>
        <n v="186.76"/>
        <n v="175.18"/>
        <n v="169.32"/>
        <n v="0"/>
        <n v="139.69"/>
        <n v="162.85"/>
        <n v="155.61000000000001"/>
        <n v="143.66"/>
        <n v="122.33"/>
        <n v="159.66999999999999"/>
        <n v="170.14999999999901"/>
        <n v="138.33000000000001"/>
        <n v="137.63999999999999"/>
        <n v="163.85"/>
        <n v="160.01"/>
        <n v="132.28"/>
        <n v="128.36000000000001"/>
        <n v="146.16"/>
        <n v="170.02"/>
        <n v="160.52000000000001"/>
        <n v="141.18"/>
        <n v="150.18"/>
        <n v="140"/>
        <n v="153.52000000000001"/>
        <n v="144.71"/>
        <n v="172.29"/>
        <n v="147.71"/>
        <n v="179.7"/>
        <n v="133.72999999999999"/>
        <n v="154.52000000000001"/>
        <n v="161.38999999999999"/>
        <n v="168.04"/>
        <n v="151.54"/>
        <n v="181"/>
        <n v="181.91"/>
        <n v="161.07"/>
        <n v="44.37"/>
      </sharedItems>
    </cacheField>
    <cacheField name="M01AE" numFmtId="0">
      <sharedItems containsSemiMixedTypes="0" containsString="0" containsNumber="1" minValue="0" maxValue="222.351"/>
    </cacheField>
    <cacheField name="N02BA" numFmtId="0">
      <sharedItems containsSemiMixedTypes="0" containsString="0" containsNumber="1" minValue="0" maxValue="191.599999999999"/>
    </cacheField>
    <cacheField name="N02BE" numFmtId="0">
      <sharedItems containsSemiMixedTypes="0" containsString="0" containsNumber="1" minValue="0" maxValue="1856.8149999999901"/>
    </cacheField>
    <cacheField name="N05B" numFmtId="0">
      <sharedItems containsSemiMixedTypes="0" containsString="0" containsNumber="1" minValue="1" maxValue="492"/>
    </cacheField>
    <cacheField name="N05C" numFmtId="0">
      <sharedItems containsSemiMixedTypes="0" containsString="0" containsNumber="1" containsInteger="1" minValue="0" maxValue="50"/>
    </cacheField>
    <cacheField name="R03" numFmtId="0">
      <sharedItems containsSemiMixedTypes="0" containsString="0" containsNumber="1" minValue="0" maxValue="386"/>
    </cacheField>
    <cacheField name="R06" numFmtId="0">
      <sharedItems containsSemiMixedTypes="0" containsString="0" containsNumber="1" minValue="0" maxValue="213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Akhilesh Pothuri" refreshedDateIso="2022-10-25T23:36:11.40999992843717475" createdVersion="8" refreshedVersion="8" minRefreshableVersion="3" recordCount="73">
  <cacheSource type="worksheet">
    <worksheetSource ref="A1:D1048576" sheet="Corrected Numbers"/>
  </cacheSource>
  <cacheFields count="4">
    <cacheField name="Year" numFmtId="0">
      <sharedItems containsString="0" containsBlank="1" containsNumber="1" containsInteger="1" minValue="2014" maxValue="2019" count="7">
        <n v="2014"/>
        <n v="2015"/>
        <n v="2016"/>
        <n v="2017"/>
        <n v="2018"/>
        <n v="2019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Original" numFmtId="0">
      <sharedItems containsString="0" containsBlank="1" containsNumber="1" minValue="0" maxValue="211.13" count="71">
        <n v="127.69"/>
        <n v="133.32"/>
        <n v="137.44"/>
        <n v="113.1"/>
        <n v="101.79"/>
        <n v="112.07"/>
        <n v="117.06"/>
        <n v="134.79"/>
        <n v="108.78"/>
        <n v="154.75"/>
        <n v="138.08000000000001"/>
        <n v="131.9"/>
        <n v="135.91"/>
        <n v="115.71"/>
        <n v="156.04"/>
        <n v="154.5"/>
        <n v="160.02000000000001"/>
        <n v="151.87"/>
        <n v="175.61"/>
        <n v="181.69"/>
        <n v="166.22"/>
        <n v="195.81"/>
        <n v="152.78"/>
        <n v="159.46"/>
        <n v="171.65"/>
        <n v="173.81"/>
        <n v="156.63999999999999"/>
        <n v="166.61"/>
        <n v="167.36"/>
        <n v="169.67"/>
        <n v="203.97"/>
        <n v="211.13"/>
        <n v="172.96"/>
        <n v="186.76"/>
        <n v="175.18"/>
        <n v="169.32"/>
        <n v="0"/>
        <n v="139.69"/>
        <n v="162.85"/>
        <n v="155.61000000000001"/>
        <n v="143.66"/>
        <n v="122.33"/>
        <n v="159.66999999999999"/>
        <n v="170.14999999999901"/>
        <n v="138.33000000000001"/>
        <n v="137.63999999999999"/>
        <n v="163.85"/>
        <n v="160.01"/>
        <n v="132.28"/>
        <n v="128.36000000000001"/>
        <n v="146.16"/>
        <n v="170.02"/>
        <n v="160.52000000000001"/>
        <n v="141.18"/>
        <n v="150.18"/>
        <n v="140"/>
        <n v="153.52000000000001"/>
        <n v="144.71"/>
        <n v="172.29"/>
        <n v="147.71"/>
        <n v="179.7"/>
        <n v="133.72999999999999"/>
        <n v="154.52000000000001"/>
        <n v="161.38999999999999"/>
        <n v="168.04"/>
        <n v="151.54"/>
        <n v="181"/>
        <n v="181.91"/>
        <n v="161.07"/>
        <n v="44.37"/>
        <m/>
      </sharedItems>
    </cacheField>
    <cacheField name="Adjusted" numFmtId="0">
      <sharedItems containsString="0" containsBlank="1" containsNumber="1" minValue="44.37" maxValue="211.13" count="71">
        <n v="127.69"/>
        <n v="133.32"/>
        <n v="137.44"/>
        <n v="113.1"/>
        <n v="101.79"/>
        <n v="112.07"/>
        <n v="117.06"/>
        <n v="134.79"/>
        <n v="108.78"/>
        <n v="154.75"/>
        <n v="138.08000000000001"/>
        <n v="131.9"/>
        <n v="135.91"/>
        <n v="115.71"/>
        <n v="156.04"/>
        <n v="154.5"/>
        <n v="160.02000000000001"/>
        <n v="151.87"/>
        <n v="175.61"/>
        <n v="181.69"/>
        <n v="166.22"/>
        <n v="195.81"/>
        <n v="152.78"/>
        <n v="159.46"/>
        <n v="171.65"/>
        <n v="173.81"/>
        <n v="156.63999999999999"/>
        <n v="166.61"/>
        <n v="167.36"/>
        <n v="169.67"/>
        <n v="203.97"/>
        <n v="211.13"/>
        <n v="172.96"/>
        <n v="186.76"/>
        <n v="175.18"/>
        <n v="169.32"/>
        <n v="177.83014366436484"/>
        <n v="139.69"/>
        <n v="162.85"/>
        <n v="155.61000000000001"/>
        <n v="143.66"/>
        <n v="122.33"/>
        <n v="159.66999999999999"/>
        <n v="170.14999999999901"/>
        <n v="138.33000000000001"/>
        <n v="137.63999999999999"/>
        <n v="163.85"/>
        <n v="160.01"/>
        <n v="132.28"/>
        <n v="128.36000000000001"/>
        <n v="146.16"/>
        <n v="170.02"/>
        <n v="160.52000000000001"/>
        <n v="141.18"/>
        <n v="150.18"/>
        <n v="140"/>
        <n v="153.52000000000001"/>
        <n v="144.71"/>
        <n v="172.29"/>
        <n v="147.71"/>
        <n v="179.7"/>
        <n v="133.72999999999999"/>
        <n v="154.52000000000001"/>
        <n v="161.38999999999999"/>
        <n v="168.04"/>
        <n v="151.54"/>
        <n v="181"/>
        <n v="181.91"/>
        <n v="161.07"/>
        <n v="44.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0">
  <r>
    <x v="0"/>
    <x v="0"/>
    <d v="2014-01-31T00:00:00"/>
    <x v="0"/>
    <n v="99.09"/>
    <n v="152.099999999999"/>
    <n v="878.03"/>
    <n v="354"/>
    <n v="50"/>
    <n v="112"/>
    <n v="48.2"/>
  </r>
  <r>
    <x v="1"/>
    <x v="0"/>
    <d v="2014-02-28T00:00:00"/>
    <x v="1"/>
    <n v="126.05"/>
    <n v="176.99999999999901"/>
    <n v="1001.9"/>
    <n v="347"/>
    <n v="31"/>
    <n v="122"/>
    <n v="36.200000000000003"/>
  </r>
  <r>
    <x v="2"/>
    <x v="0"/>
    <d v="2014-03-31T00:00:00"/>
    <x v="2"/>
    <n v="92.95"/>
    <n v="147.655"/>
    <n v="779.27499999999998"/>
    <n v="232"/>
    <n v="20"/>
    <n v="112"/>
    <n v="85.4"/>
  </r>
  <r>
    <x v="3"/>
    <x v="0"/>
    <d v="2014-04-30T00:00:00"/>
    <x v="3"/>
    <n v="89.474999999999994"/>
    <n v="130.89999999999901"/>
    <n v="698.5"/>
    <n v="209"/>
    <n v="18"/>
    <n v="97"/>
    <n v="73.7"/>
  </r>
  <r>
    <x v="4"/>
    <x v="0"/>
    <d v="2014-05-31T00:00:00"/>
    <x v="4"/>
    <n v="119.93300000000001"/>
    <n v="132.1"/>
    <n v="628.78"/>
    <n v="270"/>
    <n v="23"/>
    <n v="107"/>
    <n v="123.69999999999899"/>
  </r>
  <r>
    <x v="5"/>
    <x v="0"/>
    <d v="2014-06-30T00:00:00"/>
    <x v="5"/>
    <n v="94.71"/>
    <n v="122.9"/>
    <n v="548.22500000000002"/>
    <n v="323"/>
    <n v="23"/>
    <n v="57"/>
    <n v="109.3"/>
  </r>
  <r>
    <x v="6"/>
    <x v="0"/>
    <d v="2014-07-31T00:00:00"/>
    <x v="6"/>
    <n v="95.010000000000105"/>
    <n v="129.30000000000001"/>
    <n v="491.9"/>
    <n v="348"/>
    <n v="21"/>
    <n v="61"/>
    <n v="69.099999999999994"/>
  </r>
  <r>
    <x v="7"/>
    <x v="0"/>
    <d v="2014-08-31T00:00:00"/>
    <x v="7"/>
    <n v="99.780000000000101"/>
    <n v="123.8"/>
    <n v="583.849999999999"/>
    <n v="420"/>
    <n v="29"/>
    <n v="37"/>
    <n v="70.8"/>
  </r>
  <r>
    <x v="8"/>
    <x v="0"/>
    <d v="2014-09-30T00:00:00"/>
    <x v="8"/>
    <n v="109.09399999999999"/>
    <n v="122.099999999999"/>
    <n v="887.81999999999903"/>
    <n v="399"/>
    <n v="14"/>
    <n v="115"/>
    <n v="58.8"/>
  </r>
  <r>
    <x v="9"/>
    <x v="0"/>
    <d v="2014-10-31T00:00:00"/>
    <x v="9"/>
    <n v="185.24100000000001"/>
    <n v="191.599999999999"/>
    <n v="1856.8149999999901"/>
    <n v="472"/>
    <n v="30"/>
    <n v="182"/>
    <n v="74.5"/>
  </r>
  <r>
    <x v="10"/>
    <x v="0"/>
    <d v="2014-11-30T00:00:00"/>
    <x v="10"/>
    <n v="100.86"/>
    <n v="142.69999999999999"/>
    <n v="723.8"/>
    <n v="489"/>
    <n v="19"/>
    <n v="112"/>
    <n v="45.2"/>
  </r>
  <r>
    <x v="11"/>
    <x v="0"/>
    <d v="2014-12-31T00:00:00"/>
    <x v="11"/>
    <n v="121.401"/>
    <n v="111.124"/>
    <n v="1015.66"/>
    <n v="492"/>
    <n v="25"/>
    <n v="163"/>
    <n v="33.4"/>
  </r>
  <r>
    <x v="0"/>
    <x v="1"/>
    <d v="2015-01-31T00:00:00"/>
    <x v="12"/>
    <n v="130.34899999999999"/>
    <n v="141"/>
    <n v="1044.24"/>
    <n v="463"/>
    <n v="24"/>
    <n v="177.25"/>
    <n v="42"/>
  </r>
  <r>
    <x v="1"/>
    <x v="1"/>
    <d v="2015-02-28T00:00:00"/>
    <x v="13"/>
    <n v="123.739999999999"/>
    <n v="131.83000000000001"/>
    <n v="953.25199999999995"/>
    <n v="243"/>
    <n v="9"/>
    <n v="208"/>
    <n v="47"/>
  </r>
  <r>
    <x v="2"/>
    <x v="1"/>
    <d v="2015-03-31T00:00:00"/>
    <x v="14"/>
    <n v="129.385999999999"/>
    <n v="133.80000000000001"/>
    <n v="1084.8499999999999"/>
    <n v="208"/>
    <n v="13"/>
    <n v="195"/>
    <n v="54"/>
  </r>
  <r>
    <x v="3"/>
    <x v="1"/>
    <d v="2015-04-30T00:00:00"/>
    <x v="15"/>
    <n v="101.11499999999999"/>
    <n v="122.1"/>
    <n v="940.17"/>
    <n v="192"/>
    <n v="5"/>
    <n v="97"/>
    <n v="112"/>
  </r>
  <r>
    <x v="4"/>
    <x v="1"/>
    <d v="2015-05-31T00:00:00"/>
    <x v="16"/>
    <n v="119.117"/>
    <n v="136.04"/>
    <n v="765.9"/>
    <n v="194"/>
    <n v="10"/>
    <n v="100"/>
    <n v="159.5"/>
  </r>
  <r>
    <x v="5"/>
    <x v="1"/>
    <d v="2015-06-30T00:00:00"/>
    <x v="17"/>
    <n v="113.69"/>
    <n v="145.46"/>
    <n v="746.78800000000001"/>
    <n v="217"/>
    <n v="12"/>
    <n v="193"/>
    <n v="125.799999999999"/>
  </r>
  <r>
    <x v="6"/>
    <x v="1"/>
    <d v="2015-07-31T00:00:00"/>
    <x v="18"/>
    <n v="113.81"/>
    <n v="125.5"/>
    <n v="708.82799999999997"/>
    <n v="203"/>
    <n v="6"/>
    <n v="60"/>
    <n v="130.30000000000001"/>
  </r>
  <r>
    <x v="7"/>
    <x v="1"/>
    <d v="2015-08-31T00:00:00"/>
    <x v="19"/>
    <n v="144.51900000000001"/>
    <n v="133.4"/>
    <n v="790.78800000000001"/>
    <n v="265.5"/>
    <n v="15"/>
    <n v="45"/>
    <n v="83.7"/>
  </r>
  <r>
    <x v="8"/>
    <x v="1"/>
    <d v="2015-09-30T00:00:00"/>
    <x v="20"/>
    <n v="134.12200000000001"/>
    <n v="110.4"/>
    <n v="852.125"/>
    <n v="243.5"/>
    <n v="11"/>
    <n v="91"/>
    <n v="71"/>
  </r>
  <r>
    <x v="9"/>
    <x v="1"/>
    <d v="2015-10-31T00:00:00"/>
    <x v="21"/>
    <n v="127.230999999999"/>
    <n v="146.19999999999999"/>
    <n v="1574.335"/>
    <n v="222"/>
    <n v="8"/>
    <n v="184"/>
    <n v="72"/>
  </r>
  <r>
    <x v="10"/>
    <x v="1"/>
    <d v="2015-11-30T00:00:00"/>
    <x v="22"/>
    <n v="128.233"/>
    <n v="145.9"/>
    <n v="1277.7249999999999"/>
    <n v="228"/>
    <n v="18"/>
    <n v="195"/>
    <n v="44"/>
  </r>
  <r>
    <x v="11"/>
    <x v="1"/>
    <d v="2015-12-31T00:00:00"/>
    <x v="23"/>
    <n v="131.291"/>
    <n v="136.99999999999901"/>
    <n v="1258.3489999999999"/>
    <n v="286"/>
    <n v="28"/>
    <n v="231"/>
    <n v="41.73"/>
  </r>
  <r>
    <x v="0"/>
    <x v="2"/>
    <d v="2016-01-31T00:00:00"/>
    <x v="24"/>
    <n v="128.40199999999999"/>
    <n v="172.49999999999901"/>
    <n v="1476.3240000000001"/>
    <n v="248"/>
    <n v="24"/>
    <n v="174"/>
    <n v="56.5"/>
  </r>
  <r>
    <x v="1"/>
    <x v="2"/>
    <d v="2016-02-29T00:00:00"/>
    <x v="25"/>
    <n v="137.52799999999999"/>
    <n v="134.19999999999999"/>
    <n v="1224.8620000000001"/>
    <n v="239"/>
    <n v="20"/>
    <n v="245"/>
    <n v="58"/>
  </r>
  <r>
    <x v="2"/>
    <x v="2"/>
    <d v="2016-03-31T00:00:00"/>
    <x v="26"/>
    <n v="180.589"/>
    <n v="148.4"/>
    <n v="1150.7"/>
    <n v="250"/>
    <n v="13"/>
    <n v="253"/>
    <n v="97.84"/>
  </r>
  <r>
    <x v="3"/>
    <x v="2"/>
    <d v="2016-04-30T00:00:00"/>
    <x v="27"/>
    <n v="146.52600000000001"/>
    <n v="147.69999999999999"/>
    <n v="998.33699999999999"/>
    <n v="318"/>
    <n v="18"/>
    <n v="216"/>
    <n v="162.39999999999901"/>
  </r>
  <r>
    <x v="4"/>
    <x v="2"/>
    <d v="2016-05-31T00:00:00"/>
    <x v="28"/>
    <n v="120.860999999999"/>
    <n v="130.54999999999899"/>
    <n v="997.15"/>
    <n v="275"/>
    <n v="18"/>
    <n v="131"/>
    <n v="137.1"/>
  </r>
  <r>
    <x v="5"/>
    <x v="2"/>
    <d v="2016-06-30T00:00:00"/>
    <x v="29"/>
    <n v="114.961"/>
    <n v="117.75"/>
    <n v="760.05"/>
    <n v="311"/>
    <n v="20"/>
    <n v="127"/>
    <n v="134.80000000000001"/>
  </r>
  <r>
    <x v="6"/>
    <x v="2"/>
    <d v="2016-07-31T00:00:00"/>
    <x v="30"/>
    <n v="141.01900000000001"/>
    <n v="137.89999999999901"/>
    <n v="652.36199999999894"/>
    <n v="240"/>
    <n v="8"/>
    <n v="109"/>
    <n v="116.83"/>
  </r>
  <r>
    <x v="7"/>
    <x v="2"/>
    <d v="2016-08-31T00:00:00"/>
    <x v="31"/>
    <n v="114.37499999999901"/>
    <n v="132.69999999999999"/>
    <n v="753.05"/>
    <n v="275.5"/>
    <n v="12"/>
    <n v="116"/>
    <n v="85.3"/>
  </r>
  <r>
    <x v="8"/>
    <x v="2"/>
    <d v="2016-09-30T00:00:00"/>
    <x v="32"/>
    <n v="126.21799999999899"/>
    <n v="116.7"/>
    <n v="1118.6990000000001"/>
    <n v="307"/>
    <n v="18"/>
    <n v="121"/>
    <n v="69.3"/>
  </r>
  <r>
    <x v="9"/>
    <x v="2"/>
    <d v="2016-10-31T00:00:00"/>
    <x v="33"/>
    <n v="142.05600000000001"/>
    <n v="160.15"/>
    <n v="1617.2750000000001"/>
    <n v="312"/>
    <n v="11"/>
    <n v="220"/>
    <n v="60.9"/>
  </r>
  <r>
    <x v="10"/>
    <x v="2"/>
    <d v="2016-11-30T00:00:00"/>
    <x v="34"/>
    <n v="116.849999999999"/>
    <n v="133.85"/>
    <n v="1062.6859999999999"/>
    <n v="246"/>
    <n v="27"/>
    <n v="150"/>
    <n v="51.199999999999903"/>
  </r>
  <r>
    <x v="11"/>
    <x v="2"/>
    <d v="2016-12-31T00:00:00"/>
    <x v="35"/>
    <n v="135.05600000000001"/>
    <n v="132.39999999999901"/>
    <n v="1624.335"/>
    <n v="257"/>
    <n v="18"/>
    <n v="275"/>
    <n v="34.9"/>
  </r>
  <r>
    <x v="0"/>
    <x v="3"/>
    <d v="2017-01-31T00:00:00"/>
    <x v="36"/>
    <n v="0"/>
    <n v="0"/>
    <n v="0"/>
    <n v="1"/>
    <n v="0"/>
    <n v="0"/>
    <n v="0"/>
  </r>
  <r>
    <x v="1"/>
    <x v="3"/>
    <d v="2017-02-28T00:00:00"/>
    <x v="37"/>
    <n v="103.517"/>
    <n v="97"/>
    <n v="526.35"/>
    <n v="144"/>
    <n v="7"/>
    <n v="117"/>
    <n v="30.6"/>
  </r>
  <r>
    <x v="2"/>
    <x v="3"/>
    <d v="2017-03-31T00:00:00"/>
    <x v="38"/>
    <n v="111.05500000000001"/>
    <n v="107.35"/>
    <n v="612.5"/>
    <n v="165"/>
    <n v="9"/>
    <n v="139"/>
    <n v="100.1"/>
  </r>
  <r>
    <x v="3"/>
    <x v="3"/>
    <d v="2017-04-30T00:00:00"/>
    <x v="39"/>
    <n v="101.215"/>
    <n v="100.5"/>
    <n v="540.19999999999902"/>
    <n v="132"/>
    <n v="9"/>
    <n v="209"/>
    <n v="122.399999999999"/>
  </r>
  <r>
    <x v="4"/>
    <x v="3"/>
    <d v="2017-05-31T00:00:00"/>
    <x v="40"/>
    <n v="118.125"/>
    <n v="98.95"/>
    <n v="547.93999999999903"/>
    <n v="148"/>
    <n v="23"/>
    <n v="128"/>
    <n v="161.81"/>
  </r>
  <r>
    <x v="5"/>
    <x v="3"/>
    <d v="2017-06-30T00:00:00"/>
    <x v="41"/>
    <n v="103.00599999999901"/>
    <n v="119.6"/>
    <n v="496.1"/>
    <n v="163"/>
    <n v="8"/>
    <n v="163"/>
    <n v="151.89999999999901"/>
  </r>
  <r>
    <x v="6"/>
    <x v="3"/>
    <d v="2017-07-31T00:00:00"/>
    <x v="42"/>
    <n v="116.206"/>
    <n v="75.199999999999903"/>
    <n v="479.349999999999"/>
    <n v="219"/>
    <n v="15"/>
    <n v="115"/>
    <n v="81.099999999999994"/>
  </r>
  <r>
    <x v="7"/>
    <x v="3"/>
    <d v="2017-08-31T00:00:00"/>
    <x v="43"/>
    <n v="112.47"/>
    <n v="84.4"/>
    <n v="549.29999999999995"/>
    <n v="239"/>
    <n v="12"/>
    <n v="75"/>
    <n v="60.1"/>
  </r>
  <r>
    <x v="8"/>
    <x v="3"/>
    <d v="2017-09-30T00:00:00"/>
    <x v="44"/>
    <n v="118.711"/>
    <n v="88.149999999999906"/>
    <n v="863.75"/>
    <n v="223"/>
    <n v="23"/>
    <n v="139"/>
    <n v="66.900000000000006"/>
  </r>
  <r>
    <x v="9"/>
    <x v="3"/>
    <d v="2017-10-31T00:00:00"/>
    <x v="45"/>
    <n v="88.736999999999995"/>
    <n v="100.399999999999"/>
    <n v="1184.3499999999999"/>
    <n v="226"/>
    <n v="15"/>
    <n v="247"/>
    <n v="51"/>
  </r>
  <r>
    <x v="10"/>
    <x v="3"/>
    <d v="2017-11-30T00:00:00"/>
    <x v="46"/>
    <n v="119.78"/>
    <n v="104.45"/>
    <n v="867.899"/>
    <n v="192"/>
    <n v="15"/>
    <n v="196"/>
    <n v="46.599999999999902"/>
  </r>
  <r>
    <x v="11"/>
    <x v="3"/>
    <d v="2017-12-31T00:00:00"/>
    <x v="47"/>
    <n v="121.663"/>
    <n v="115.149999999999"/>
    <n v="1007.18"/>
    <n v="226"/>
    <n v="6"/>
    <n v="204"/>
    <n v="47.1"/>
  </r>
  <r>
    <x v="0"/>
    <x v="4"/>
    <d v="2018-01-31T00:00:00"/>
    <x v="48"/>
    <n v="109.445999999999"/>
    <n v="101.149999999999"/>
    <n v="1134.325"/>
    <n v="229"/>
    <n v="11"/>
    <n v="219"/>
    <n v="49.5"/>
  </r>
  <r>
    <x v="1"/>
    <x v="4"/>
    <d v="2018-02-28T00:00:00"/>
    <x v="49"/>
    <n v="132.804"/>
    <n v="114.65"/>
    <n v="1255.374"/>
    <n v="268"/>
    <n v="12"/>
    <n v="253"/>
    <n v="39.06"/>
  </r>
  <r>
    <x v="2"/>
    <x v="4"/>
    <d v="2018-03-31T00:00:00"/>
    <x v="50"/>
    <n v="111.764"/>
    <n v="122.3"/>
    <n v="999.12300000000005"/>
    <n v="381"/>
    <n v="42"/>
    <n v="269"/>
    <n v="85.5"/>
  </r>
  <r>
    <x v="3"/>
    <x v="4"/>
    <d v="2018-04-30T00:00:00"/>
    <x v="51"/>
    <n v="107.723"/>
    <n v="84.6"/>
    <n v="836.03699999999901"/>
    <n v="289"/>
    <n v="21"/>
    <n v="229"/>
    <n v="197.1"/>
  </r>
  <r>
    <x v="4"/>
    <x v="4"/>
    <d v="2018-05-31T00:00:00"/>
    <x v="52"/>
    <n v="103.521999999999"/>
    <n v="89.399999999999906"/>
    <n v="644.64800000000002"/>
    <n v="259"/>
    <n v="13"/>
    <n v="192"/>
    <n v="213.04"/>
  </r>
  <r>
    <x v="5"/>
    <x v="4"/>
    <d v="2018-06-30T00:00:00"/>
    <x v="53"/>
    <n v="114.226"/>
    <n v="86.8"/>
    <n v="584.34299999999996"/>
    <n v="248"/>
    <n v="18"/>
    <n v="101"/>
    <n v="120.8"/>
  </r>
  <r>
    <x v="6"/>
    <x v="4"/>
    <d v="2018-07-31T00:00:00"/>
    <x v="54"/>
    <n v="132.54900000000001"/>
    <n v="87.2"/>
    <n v="679.349999999999"/>
    <n v="283"/>
    <n v="19"/>
    <n v="90"/>
    <n v="122.2"/>
  </r>
  <r>
    <x v="7"/>
    <x v="4"/>
    <d v="2018-08-31T00:00:00"/>
    <x v="55"/>
    <n v="114.71899999999999"/>
    <n v="88.25"/>
    <n v="733.83799999999997"/>
    <n v="253"/>
    <n v="20"/>
    <n v="159"/>
    <n v="103.1"/>
  </r>
  <r>
    <x v="8"/>
    <x v="4"/>
    <d v="2018-09-30T00:00:00"/>
    <x v="56"/>
    <n v="114.992"/>
    <n v="86.5"/>
    <n v="1058.2619999999999"/>
    <n v="263"/>
    <n v="12"/>
    <n v="205"/>
    <n v="88.1"/>
  </r>
  <r>
    <x v="9"/>
    <x v="4"/>
    <d v="2018-10-31T00:00:00"/>
    <x v="57"/>
    <n v="129.4"/>
    <n v="76.05"/>
    <n v="1129.2749999999901"/>
    <n v="287"/>
    <n v="25"/>
    <n v="353"/>
    <n v="76.900000000000006"/>
  </r>
  <r>
    <x v="10"/>
    <x v="4"/>
    <d v="2018-11-30T00:00:00"/>
    <x v="58"/>
    <n v="105.48699999999999"/>
    <n v="102.149999999999"/>
    <n v="995.15"/>
    <n v="252.2"/>
    <n v="22"/>
    <n v="311"/>
    <n v="48.4"/>
  </r>
  <r>
    <x v="11"/>
    <x v="4"/>
    <d v="2018-12-31T00:00:00"/>
    <x v="59"/>
    <n v="113.024"/>
    <n v="84.75"/>
    <n v="1213.95"/>
    <n v="254"/>
    <n v="27"/>
    <n v="384"/>
    <n v="53.099999999999902"/>
  </r>
  <r>
    <x v="0"/>
    <x v="5"/>
    <d v="2019-01-31T00:00:00"/>
    <x v="60"/>
    <n v="222.351"/>
    <n v="99.699999999999903"/>
    <n v="1660.6120000000001"/>
    <n v="295.2"/>
    <n v="23"/>
    <n v="386"/>
    <n v="41.3"/>
  </r>
  <r>
    <x v="1"/>
    <x v="5"/>
    <d v="2019-02-28T00:00:00"/>
    <x v="61"/>
    <n v="142.155"/>
    <n v="110.19999999999899"/>
    <n v="1001.212"/>
    <n v="249.39999999999901"/>
    <n v="12"/>
    <n v="226"/>
    <n v="69.5"/>
  </r>
  <r>
    <x v="2"/>
    <x v="5"/>
    <d v="2019-03-31T00:00:00"/>
    <x v="62"/>
    <n v="113.11799999999999"/>
    <n v="83.35"/>
    <n v="941.05"/>
    <n v="301.39999999999998"/>
    <n v="19"/>
    <n v="257"/>
    <n v="169.49999999999901"/>
  </r>
  <r>
    <x v="3"/>
    <x v="5"/>
    <d v="2019-04-30T00:00:00"/>
    <x v="63"/>
    <n v="100.16500000000001"/>
    <n v="88.1"/>
    <n v="647.65"/>
    <n v="299.39999999999998"/>
    <n v="22"/>
    <n v="259"/>
    <n v="179.1"/>
  </r>
  <r>
    <x v="4"/>
    <x v="5"/>
    <d v="2019-05-31T00:00:00"/>
    <x v="64"/>
    <n v="97.257999999999996"/>
    <n v="104.1"/>
    <n v="703.56200000000001"/>
    <n v="265.79999999999899"/>
    <n v="26"/>
    <n v="322"/>
    <n v="135.4"/>
  </r>
  <r>
    <x v="5"/>
    <x v="5"/>
    <d v="2019-06-30T00:00:00"/>
    <x v="65"/>
    <n v="101.627"/>
    <n v="103.2"/>
    <n v="609.99999999999898"/>
    <n v="193"/>
    <n v="25"/>
    <n v="142"/>
    <n v="156.04"/>
  </r>
  <r>
    <x v="6"/>
    <x v="5"/>
    <d v="2019-07-31T00:00:00"/>
    <x v="66"/>
    <n v="103.541"/>
    <n v="92.8"/>
    <n v="649.79999999999995"/>
    <n v="250.6"/>
    <n v="20"/>
    <n v="115"/>
    <n v="105.2"/>
  </r>
  <r>
    <x v="7"/>
    <x v="5"/>
    <d v="2019-08-31T00:00:00"/>
    <x v="67"/>
    <n v="88.269000000000005"/>
    <n v="84.199999999999903"/>
    <n v="518.099999999999"/>
    <n v="237"/>
    <n v="26"/>
    <n v="145"/>
    <n v="97.3"/>
  </r>
  <r>
    <x v="8"/>
    <x v="5"/>
    <d v="2019-09-30T00:00:00"/>
    <x v="68"/>
    <n v="111.437"/>
    <n v="93.499999999999901"/>
    <n v="984.479999999999"/>
    <n v="227.79999999999899"/>
    <n v="16"/>
    <n v="161"/>
    <n v="109.1"/>
  </r>
  <r>
    <x v="9"/>
    <x v="5"/>
    <d v="2019-10-31T00:00:00"/>
    <x v="69"/>
    <n v="37.299999999999997"/>
    <n v="20.65"/>
    <n v="295.14999999999998"/>
    <n v="86"/>
    <n v="7"/>
    <n v="37"/>
    <n v="11.1299999999999"/>
  </r>
</pivotCacheRecords>
</file>

<file path=xl/pivotCache/pivotCacheRecords2.xml><?xml version="1.0" encoding="utf-8"?>
<pivotCacheRecords xmlns="http://purl.oclc.org/ooxml/spreadsheetml/main" xmlns:r="http://purl.oclc.org/ooxml/officeDocument/relationships" count="73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0"/>
    <x v="5"/>
    <x v="5"/>
    <x v="5"/>
  </r>
  <r>
    <x v="0"/>
    <x v="6"/>
    <x v="6"/>
    <x v="6"/>
  </r>
  <r>
    <x v="0"/>
    <x v="7"/>
    <x v="7"/>
    <x v="7"/>
  </r>
  <r>
    <x v="0"/>
    <x v="8"/>
    <x v="8"/>
    <x v="8"/>
  </r>
  <r>
    <x v="0"/>
    <x v="9"/>
    <x v="9"/>
    <x v="9"/>
  </r>
  <r>
    <x v="0"/>
    <x v="10"/>
    <x v="10"/>
    <x v="10"/>
  </r>
  <r>
    <x v="0"/>
    <x v="11"/>
    <x v="11"/>
    <x v="11"/>
  </r>
  <r>
    <x v="1"/>
    <x v="0"/>
    <x v="12"/>
    <x v="12"/>
  </r>
  <r>
    <x v="1"/>
    <x v="1"/>
    <x v="13"/>
    <x v="13"/>
  </r>
  <r>
    <x v="1"/>
    <x v="2"/>
    <x v="14"/>
    <x v="14"/>
  </r>
  <r>
    <x v="1"/>
    <x v="3"/>
    <x v="15"/>
    <x v="15"/>
  </r>
  <r>
    <x v="1"/>
    <x v="4"/>
    <x v="16"/>
    <x v="16"/>
  </r>
  <r>
    <x v="1"/>
    <x v="5"/>
    <x v="17"/>
    <x v="17"/>
  </r>
  <r>
    <x v="1"/>
    <x v="6"/>
    <x v="18"/>
    <x v="18"/>
  </r>
  <r>
    <x v="1"/>
    <x v="7"/>
    <x v="19"/>
    <x v="19"/>
  </r>
  <r>
    <x v="1"/>
    <x v="8"/>
    <x v="20"/>
    <x v="20"/>
  </r>
  <r>
    <x v="1"/>
    <x v="9"/>
    <x v="21"/>
    <x v="21"/>
  </r>
  <r>
    <x v="1"/>
    <x v="10"/>
    <x v="22"/>
    <x v="22"/>
  </r>
  <r>
    <x v="1"/>
    <x v="11"/>
    <x v="23"/>
    <x v="23"/>
  </r>
  <r>
    <x v="2"/>
    <x v="0"/>
    <x v="24"/>
    <x v="24"/>
  </r>
  <r>
    <x v="2"/>
    <x v="1"/>
    <x v="25"/>
    <x v="25"/>
  </r>
  <r>
    <x v="2"/>
    <x v="2"/>
    <x v="26"/>
    <x v="26"/>
  </r>
  <r>
    <x v="2"/>
    <x v="3"/>
    <x v="27"/>
    <x v="27"/>
  </r>
  <r>
    <x v="2"/>
    <x v="4"/>
    <x v="28"/>
    <x v="28"/>
  </r>
  <r>
    <x v="2"/>
    <x v="5"/>
    <x v="29"/>
    <x v="29"/>
  </r>
  <r>
    <x v="2"/>
    <x v="6"/>
    <x v="30"/>
    <x v="30"/>
  </r>
  <r>
    <x v="2"/>
    <x v="7"/>
    <x v="31"/>
    <x v="31"/>
  </r>
  <r>
    <x v="2"/>
    <x v="8"/>
    <x v="32"/>
    <x v="32"/>
  </r>
  <r>
    <x v="2"/>
    <x v="9"/>
    <x v="33"/>
    <x v="33"/>
  </r>
  <r>
    <x v="2"/>
    <x v="10"/>
    <x v="34"/>
    <x v="34"/>
  </r>
  <r>
    <x v="2"/>
    <x v="11"/>
    <x v="35"/>
    <x v="35"/>
  </r>
  <r>
    <x v="3"/>
    <x v="0"/>
    <x v="36"/>
    <x v="36"/>
  </r>
  <r>
    <x v="3"/>
    <x v="1"/>
    <x v="37"/>
    <x v="37"/>
  </r>
  <r>
    <x v="3"/>
    <x v="2"/>
    <x v="38"/>
    <x v="38"/>
  </r>
  <r>
    <x v="3"/>
    <x v="3"/>
    <x v="39"/>
    <x v="39"/>
  </r>
  <r>
    <x v="3"/>
    <x v="4"/>
    <x v="40"/>
    <x v="40"/>
  </r>
  <r>
    <x v="3"/>
    <x v="5"/>
    <x v="41"/>
    <x v="41"/>
  </r>
  <r>
    <x v="3"/>
    <x v="6"/>
    <x v="42"/>
    <x v="42"/>
  </r>
  <r>
    <x v="3"/>
    <x v="7"/>
    <x v="43"/>
    <x v="43"/>
  </r>
  <r>
    <x v="3"/>
    <x v="8"/>
    <x v="44"/>
    <x v="44"/>
  </r>
  <r>
    <x v="3"/>
    <x v="9"/>
    <x v="45"/>
    <x v="45"/>
  </r>
  <r>
    <x v="3"/>
    <x v="10"/>
    <x v="46"/>
    <x v="46"/>
  </r>
  <r>
    <x v="3"/>
    <x v="11"/>
    <x v="47"/>
    <x v="47"/>
  </r>
  <r>
    <x v="4"/>
    <x v="0"/>
    <x v="48"/>
    <x v="48"/>
  </r>
  <r>
    <x v="4"/>
    <x v="1"/>
    <x v="49"/>
    <x v="49"/>
  </r>
  <r>
    <x v="4"/>
    <x v="2"/>
    <x v="50"/>
    <x v="50"/>
  </r>
  <r>
    <x v="4"/>
    <x v="3"/>
    <x v="51"/>
    <x v="51"/>
  </r>
  <r>
    <x v="4"/>
    <x v="4"/>
    <x v="52"/>
    <x v="52"/>
  </r>
  <r>
    <x v="4"/>
    <x v="5"/>
    <x v="53"/>
    <x v="53"/>
  </r>
  <r>
    <x v="4"/>
    <x v="6"/>
    <x v="54"/>
    <x v="54"/>
  </r>
  <r>
    <x v="4"/>
    <x v="7"/>
    <x v="55"/>
    <x v="55"/>
  </r>
  <r>
    <x v="4"/>
    <x v="8"/>
    <x v="56"/>
    <x v="56"/>
  </r>
  <r>
    <x v="4"/>
    <x v="9"/>
    <x v="57"/>
    <x v="57"/>
  </r>
  <r>
    <x v="4"/>
    <x v="10"/>
    <x v="58"/>
    <x v="58"/>
  </r>
  <r>
    <x v="4"/>
    <x v="11"/>
    <x v="59"/>
    <x v="59"/>
  </r>
  <r>
    <x v="5"/>
    <x v="0"/>
    <x v="60"/>
    <x v="60"/>
  </r>
  <r>
    <x v="5"/>
    <x v="1"/>
    <x v="61"/>
    <x v="61"/>
  </r>
  <r>
    <x v="5"/>
    <x v="2"/>
    <x v="62"/>
    <x v="62"/>
  </r>
  <r>
    <x v="5"/>
    <x v="3"/>
    <x v="63"/>
    <x v="63"/>
  </r>
  <r>
    <x v="5"/>
    <x v="4"/>
    <x v="64"/>
    <x v="64"/>
  </r>
  <r>
    <x v="5"/>
    <x v="5"/>
    <x v="65"/>
    <x v="65"/>
  </r>
  <r>
    <x v="5"/>
    <x v="6"/>
    <x v="66"/>
    <x v="66"/>
  </r>
  <r>
    <x v="5"/>
    <x v="7"/>
    <x v="67"/>
    <x v="67"/>
  </r>
  <r>
    <x v="5"/>
    <x v="8"/>
    <x v="68"/>
    <x v="68"/>
  </r>
  <r>
    <x v="5"/>
    <x v="9"/>
    <x v="69"/>
    <x v="69"/>
  </r>
  <r>
    <x v="5"/>
    <x v="10"/>
    <x v="70"/>
    <x v="70"/>
  </r>
  <r>
    <x v="5"/>
    <x v="11"/>
    <x v="70"/>
    <x v="70"/>
  </r>
  <r>
    <x v="6"/>
    <x v="12"/>
    <x v="70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M10" firstHeaderRow="1" firstDataRow="2" firstDataCol="1"/>
  <pivotFields count="11"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numFmtId="14" showAll="0" defaultSubtotal="0"/>
    <pivotField dataField="1" showAll="0" defaultSubtotal="0">
      <items count="70">
        <item x="36"/>
        <item x="69"/>
        <item x="4"/>
        <item x="8"/>
        <item x="5"/>
        <item x="3"/>
        <item x="13"/>
        <item x="6"/>
        <item x="41"/>
        <item x="0"/>
        <item x="49"/>
        <item x="11"/>
        <item x="48"/>
        <item x="1"/>
        <item x="61"/>
        <item x="7"/>
        <item x="12"/>
        <item x="2"/>
        <item x="45"/>
        <item x="10"/>
        <item x="44"/>
        <item x="37"/>
        <item x="55"/>
        <item x="53"/>
        <item x="40"/>
        <item x="57"/>
        <item x="50"/>
        <item x="59"/>
        <item x="54"/>
        <item x="65"/>
        <item x="17"/>
        <item x="22"/>
        <item x="56"/>
        <item x="15"/>
        <item x="62"/>
        <item x="9"/>
        <item x="39"/>
        <item x="14"/>
        <item x="26"/>
        <item x="23"/>
        <item x="42"/>
        <item x="47"/>
        <item x="16"/>
        <item x="52"/>
        <item x="68"/>
        <item x="63"/>
        <item x="38"/>
        <item x="46"/>
        <item x="20"/>
        <item x="27"/>
        <item x="28"/>
        <item x="64"/>
        <item x="35"/>
        <item x="29"/>
        <item x="51"/>
        <item x="43"/>
        <item x="24"/>
        <item x="58"/>
        <item x="32"/>
        <item x="25"/>
        <item x="34"/>
        <item x="18"/>
        <item x="60"/>
        <item x="66"/>
        <item x="19"/>
        <item x="67"/>
        <item x="33"/>
        <item x="21"/>
        <item x="30"/>
        <item x="3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M01AB" fld="3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S6:X20" firstHeaderRow="1" firstDataRow="2" firstDataCol="1"/>
  <pivotFields count="4">
    <pivotField axis="axisCol" showAll="0">
      <items count="8">
        <item x="0"/>
        <item x="1"/>
        <item x="2"/>
        <item x="3"/>
        <item h="1" x="4"/>
        <item h="1" x="5"/>
        <item h="1" x="6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dataField="1" showAll="0">
      <items count="72">
        <item x="69"/>
        <item x="4"/>
        <item x="8"/>
        <item x="5"/>
        <item x="3"/>
        <item x="13"/>
        <item x="6"/>
        <item x="41"/>
        <item x="0"/>
        <item x="49"/>
        <item x="11"/>
        <item x="48"/>
        <item x="1"/>
        <item x="61"/>
        <item x="7"/>
        <item x="12"/>
        <item x="2"/>
        <item x="45"/>
        <item x="10"/>
        <item x="44"/>
        <item x="37"/>
        <item x="55"/>
        <item x="53"/>
        <item x="40"/>
        <item x="57"/>
        <item x="50"/>
        <item x="59"/>
        <item x="54"/>
        <item x="65"/>
        <item x="17"/>
        <item x="22"/>
        <item x="56"/>
        <item x="15"/>
        <item x="62"/>
        <item x="9"/>
        <item x="39"/>
        <item x="14"/>
        <item x="26"/>
        <item x="23"/>
        <item x="42"/>
        <item x="47"/>
        <item x="16"/>
        <item x="52"/>
        <item x="68"/>
        <item x="63"/>
        <item x="38"/>
        <item x="46"/>
        <item x="20"/>
        <item x="27"/>
        <item x="28"/>
        <item x="64"/>
        <item x="35"/>
        <item x="29"/>
        <item x="51"/>
        <item x="43"/>
        <item x="24"/>
        <item x="58"/>
        <item x="32"/>
        <item x="25"/>
        <item x="34"/>
        <item x="18"/>
        <item x="36"/>
        <item x="60"/>
        <item x="66"/>
        <item x="19"/>
        <item x="67"/>
        <item x="33"/>
        <item x="21"/>
        <item x="30"/>
        <item x="31"/>
        <item x="7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djusted" fld="3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15:P29" firstHeaderRow="1" firstDataRow="2" firstDataCol="1"/>
  <pivotFields count="4">
    <pivotField axis="axisCol" showAll="0">
      <items count="8">
        <item x="0"/>
        <item x="1"/>
        <item x="2"/>
        <item x="3"/>
        <item h="1" x="4"/>
        <item h="1" x="5"/>
        <item x="6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dataField="1" showAll="0">
      <items count="72">
        <item x="36"/>
        <item x="69"/>
        <item x="4"/>
        <item x="8"/>
        <item x="5"/>
        <item x="3"/>
        <item x="13"/>
        <item x="6"/>
        <item x="41"/>
        <item x="0"/>
        <item x="49"/>
        <item x="11"/>
        <item x="48"/>
        <item x="1"/>
        <item x="61"/>
        <item x="7"/>
        <item x="12"/>
        <item x="2"/>
        <item x="45"/>
        <item x="10"/>
        <item x="44"/>
        <item x="37"/>
        <item x="55"/>
        <item x="53"/>
        <item x="40"/>
        <item x="57"/>
        <item x="50"/>
        <item x="59"/>
        <item x="54"/>
        <item x="65"/>
        <item x="17"/>
        <item x="22"/>
        <item x="56"/>
        <item x="15"/>
        <item x="62"/>
        <item x="9"/>
        <item x="39"/>
        <item x="14"/>
        <item x="26"/>
        <item x="23"/>
        <item x="42"/>
        <item x="47"/>
        <item x="16"/>
        <item x="52"/>
        <item x="68"/>
        <item x="63"/>
        <item x="38"/>
        <item x="46"/>
        <item x="20"/>
        <item x="27"/>
        <item x="28"/>
        <item x="64"/>
        <item x="35"/>
        <item x="29"/>
        <item x="51"/>
        <item x="43"/>
        <item x="24"/>
        <item x="58"/>
        <item x="32"/>
        <item x="25"/>
        <item x="34"/>
        <item x="18"/>
        <item x="60"/>
        <item x="66"/>
        <item x="19"/>
        <item x="67"/>
        <item x="33"/>
        <item x="21"/>
        <item x="30"/>
        <item x="31"/>
        <item x="70"/>
        <item t="default"/>
      </items>
    </pivotField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Original" fld="2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3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M39"/>
  <sheetViews>
    <sheetView tabSelected="1" topLeftCell="A2" workbookViewId="0">
      <selection activeCell="K11" sqref="K11"/>
    </sheetView>
  </sheetViews>
  <sheetFormatPr baseColWidth="10" defaultRowHeight="16" x14ac:dyDescent="0.2"/>
  <cols>
    <col min="1" max="1" width="13.5" bestFit="1" customWidth="1"/>
    <col min="2" max="2" width="15.5" bestFit="1" customWidth="1"/>
    <col min="3" max="3" width="8.1640625" bestFit="1" customWidth="1"/>
    <col min="4" max="7" width="7.83203125" bestFit="1" customWidth="1"/>
    <col min="8" max="9" width="7.1640625" bestFit="1" customWidth="1"/>
    <col min="10" max="10" width="7.83203125" bestFit="1" customWidth="1"/>
    <col min="11" max="11" width="8.83203125" bestFit="1" customWidth="1"/>
    <col min="12" max="13" width="7.83203125" bestFit="1" customWidth="1"/>
  </cols>
  <sheetData>
    <row r="3" spans="1:13" x14ac:dyDescent="0.2">
      <c r="A3" s="2" t="s">
        <v>14</v>
      </c>
      <c r="B3" s="2" t="s">
        <v>11</v>
      </c>
    </row>
    <row r="4" spans="1:13" x14ac:dyDescent="0.2">
      <c r="A4" s="2" t="s">
        <v>13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">
      <c r="A5" s="4">
        <v>2014</v>
      </c>
      <c r="B5" s="5">
        <v>127.69</v>
      </c>
      <c r="C5" s="5">
        <v>133.32</v>
      </c>
      <c r="D5" s="5">
        <v>137.44</v>
      </c>
      <c r="E5" s="5">
        <v>113.1</v>
      </c>
      <c r="F5" s="5">
        <v>101.79</v>
      </c>
      <c r="G5" s="5">
        <v>112.07</v>
      </c>
      <c r="H5" s="5">
        <v>117.06</v>
      </c>
      <c r="I5" s="5">
        <v>134.79</v>
      </c>
      <c r="J5" s="5">
        <v>108.78</v>
      </c>
      <c r="K5" s="5">
        <v>154.75</v>
      </c>
      <c r="L5" s="5">
        <v>138.08000000000001</v>
      </c>
      <c r="M5" s="5">
        <v>131.9</v>
      </c>
    </row>
    <row r="6" spans="1:13" x14ac:dyDescent="0.2">
      <c r="A6" s="4">
        <v>2015</v>
      </c>
      <c r="B6" s="5">
        <v>135.91</v>
      </c>
      <c r="C6" s="5">
        <v>115.71</v>
      </c>
      <c r="D6" s="5">
        <v>156.04</v>
      </c>
      <c r="E6" s="5">
        <v>154.5</v>
      </c>
      <c r="F6" s="5">
        <v>160.02000000000001</v>
      </c>
      <c r="G6" s="5">
        <v>151.87</v>
      </c>
      <c r="H6" s="5">
        <v>175.61</v>
      </c>
      <c r="I6" s="5">
        <v>181.69</v>
      </c>
      <c r="J6" s="5">
        <v>166.22</v>
      </c>
      <c r="K6" s="5">
        <v>195.81</v>
      </c>
      <c r="L6" s="5">
        <v>152.78</v>
      </c>
      <c r="M6" s="5">
        <v>159.46</v>
      </c>
    </row>
    <row r="7" spans="1:13" x14ac:dyDescent="0.2">
      <c r="A7" s="4">
        <v>2016</v>
      </c>
      <c r="B7" s="5">
        <v>171.65</v>
      </c>
      <c r="C7" s="5">
        <v>173.81</v>
      </c>
      <c r="D7" s="5">
        <v>156.63999999999999</v>
      </c>
      <c r="E7" s="5">
        <v>166.61</v>
      </c>
      <c r="F7" s="5">
        <v>167.36</v>
      </c>
      <c r="G7" s="5">
        <v>169.67</v>
      </c>
      <c r="H7" s="5">
        <v>203.97</v>
      </c>
      <c r="I7" s="5">
        <v>211.13</v>
      </c>
      <c r="J7" s="5">
        <v>172.96</v>
      </c>
      <c r="K7" s="5">
        <v>186.76</v>
      </c>
      <c r="L7" s="5">
        <v>175.18</v>
      </c>
      <c r="M7" s="5">
        <v>169.32</v>
      </c>
    </row>
    <row r="8" spans="1:13" x14ac:dyDescent="0.2">
      <c r="A8" s="4">
        <v>2017</v>
      </c>
      <c r="B8" s="5">
        <v>0</v>
      </c>
      <c r="C8" s="5">
        <v>139.69</v>
      </c>
      <c r="D8" s="5">
        <v>162.85</v>
      </c>
      <c r="E8" s="5">
        <v>155.61000000000001</v>
      </c>
      <c r="F8" s="5">
        <v>143.66</v>
      </c>
      <c r="G8" s="5">
        <v>122.33</v>
      </c>
      <c r="H8" s="5">
        <v>159.66999999999999</v>
      </c>
      <c r="I8" s="5">
        <v>170.14999999999901</v>
      </c>
      <c r="J8" s="5">
        <v>138.33000000000001</v>
      </c>
      <c r="K8" s="5">
        <v>137.63999999999999</v>
      </c>
      <c r="L8" s="5">
        <v>163.85</v>
      </c>
      <c r="M8" s="5">
        <v>160.01</v>
      </c>
    </row>
    <row r="9" spans="1:13" x14ac:dyDescent="0.2">
      <c r="A9" s="4">
        <v>2018</v>
      </c>
      <c r="B9" s="5">
        <v>132.28</v>
      </c>
      <c r="C9" s="5">
        <v>128.36000000000001</v>
      </c>
      <c r="D9" s="5">
        <v>146.16</v>
      </c>
      <c r="E9" s="5">
        <v>170.02</v>
      </c>
      <c r="F9" s="5">
        <v>160.52000000000001</v>
      </c>
      <c r="G9" s="5">
        <v>141.18</v>
      </c>
      <c r="H9" s="5">
        <v>150.18</v>
      </c>
      <c r="I9" s="5">
        <v>140</v>
      </c>
      <c r="J9" s="5">
        <v>153.52000000000001</v>
      </c>
      <c r="K9" s="5">
        <v>144.71</v>
      </c>
      <c r="L9" s="5">
        <v>172.29</v>
      </c>
      <c r="M9" s="5">
        <v>147.71</v>
      </c>
    </row>
    <row r="10" spans="1:13" x14ac:dyDescent="0.2">
      <c r="A10" s="4">
        <v>2019</v>
      </c>
      <c r="B10" s="5">
        <v>179.7</v>
      </c>
      <c r="C10" s="5">
        <v>133.72999999999999</v>
      </c>
      <c r="D10" s="5">
        <v>154.52000000000001</v>
      </c>
      <c r="E10" s="5">
        <v>161.38999999999999</v>
      </c>
      <c r="F10" s="5">
        <v>168.04</v>
      </c>
      <c r="G10" s="5">
        <v>151.54</v>
      </c>
      <c r="H10" s="5">
        <v>181</v>
      </c>
      <c r="I10" s="5">
        <v>181.91</v>
      </c>
      <c r="J10" s="5">
        <v>161.07</v>
      </c>
      <c r="K10" s="5">
        <v>44.37</v>
      </c>
      <c r="L10" s="5"/>
      <c r="M10" s="5"/>
    </row>
    <row r="15" spans="1:13" x14ac:dyDescent="0.2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">
      <c r="A16" s="4">
        <v>2014</v>
      </c>
      <c r="C16" s="6">
        <f>(C5-B5)/C5</f>
        <v>4.2229222922292198E-2</v>
      </c>
      <c r="D16" s="6">
        <f t="shared" ref="D16:M16" si="0">(D5-C5)/D5</f>
        <v>2.9976717112922036E-2</v>
      </c>
      <c r="E16" s="6">
        <f t="shared" si="0"/>
        <v>-0.21520778072502214</v>
      </c>
      <c r="F16" s="6">
        <f t="shared" si="0"/>
        <v>-0.11111111111111099</v>
      </c>
      <c r="G16" s="6">
        <f t="shared" si="0"/>
        <v>9.1728384045685618E-2</v>
      </c>
      <c r="H16" s="6">
        <f t="shared" si="0"/>
        <v>4.2627712284298729E-2</v>
      </c>
      <c r="I16" s="6">
        <f t="shared" si="0"/>
        <v>0.13153794791898502</v>
      </c>
      <c r="J16" s="6">
        <f t="shared" si="0"/>
        <v>-0.2391064533921676</v>
      </c>
      <c r="K16" s="6">
        <f t="shared" si="0"/>
        <v>0.29705977382875604</v>
      </c>
      <c r="L16" s="6">
        <f t="shared" si="0"/>
        <v>-0.1207271147161065</v>
      </c>
      <c r="M16" s="6">
        <f t="shared" si="0"/>
        <v>-4.6853677028051606E-2</v>
      </c>
    </row>
    <row r="17" spans="1:13" x14ac:dyDescent="0.2">
      <c r="A17" s="4">
        <v>2015</v>
      </c>
      <c r="B17" s="6">
        <f>(B6-M5)/B6</f>
        <v>2.9504819365756683E-2</v>
      </c>
      <c r="C17" s="6">
        <f t="shared" ref="B17:M21" si="1">(C6-B6)/C6</f>
        <v>-0.17457436695186246</v>
      </c>
      <c r="D17" s="6">
        <f t="shared" si="1"/>
        <v>0.2584593693924635</v>
      </c>
      <c r="E17" s="6">
        <f t="shared" si="1"/>
        <v>-9.9676375404530223E-3</v>
      </c>
      <c r="F17" s="6">
        <f t="shared" si="1"/>
        <v>3.4495688038995186E-2</v>
      </c>
      <c r="G17" s="6">
        <f t="shared" si="1"/>
        <v>-5.3664318166853263E-2</v>
      </c>
      <c r="H17" s="6">
        <f t="shared" si="1"/>
        <v>0.13518592335288426</v>
      </c>
      <c r="I17" s="6">
        <f t="shared" si="1"/>
        <v>3.3463591832241645E-2</v>
      </c>
      <c r="J17" s="6">
        <f t="shared" si="1"/>
        <v>-9.3069426061845734E-2</v>
      </c>
      <c r="K17" s="6">
        <f t="shared" si="1"/>
        <v>0.15111587763648437</v>
      </c>
      <c r="L17" s="6">
        <f t="shared" si="1"/>
        <v>-0.28164681241000133</v>
      </c>
      <c r="M17" s="6">
        <f t="shared" si="1"/>
        <v>4.1891383419039301E-2</v>
      </c>
    </row>
    <row r="18" spans="1:13" x14ac:dyDescent="0.2">
      <c r="A18" s="4">
        <v>2016</v>
      </c>
      <c r="B18" s="6">
        <f t="shared" ref="B18:B21" si="2">(B7-M6)/B7</f>
        <v>7.1016603553743063E-2</v>
      </c>
      <c r="C18" s="6">
        <f t="shared" si="1"/>
        <v>1.2427363212703508E-2</v>
      </c>
      <c r="D18" s="6">
        <f t="shared" si="1"/>
        <v>-0.10961440245148121</v>
      </c>
      <c r="E18" s="6">
        <f t="shared" si="1"/>
        <v>5.9840345717544124E-2</v>
      </c>
      <c r="F18" s="6">
        <f t="shared" si="1"/>
        <v>4.4813575525812612E-3</v>
      </c>
      <c r="G18" s="6">
        <f t="shared" si="1"/>
        <v>1.3614663759061556E-2</v>
      </c>
      <c r="H18" s="6">
        <f t="shared" si="1"/>
        <v>0.1681619846055793</v>
      </c>
      <c r="I18" s="6">
        <f t="shared" si="1"/>
        <v>3.3912755174536999E-2</v>
      </c>
      <c r="J18" s="6">
        <f t="shared" si="1"/>
        <v>-0.22068686401480103</v>
      </c>
      <c r="K18" s="6">
        <f t="shared" si="1"/>
        <v>7.3891625615763457E-2</v>
      </c>
      <c r="L18" s="6">
        <f t="shared" si="1"/>
        <v>-6.610343646534983E-2</v>
      </c>
      <c r="M18" s="6">
        <f t="shared" si="1"/>
        <v>-3.4609024332624701E-2</v>
      </c>
    </row>
    <row r="19" spans="1:13" x14ac:dyDescent="0.2">
      <c r="A19" s="4">
        <v>2017</v>
      </c>
      <c r="B19" s="7" t="e">
        <f>(B8-M7)/B8</f>
        <v>#DIV/0!</v>
      </c>
      <c r="C19" s="6">
        <f t="shared" si="1"/>
        <v>1</v>
      </c>
      <c r="D19" s="6">
        <f t="shared" si="1"/>
        <v>0.14221676389315319</v>
      </c>
      <c r="E19" s="6">
        <f t="shared" si="1"/>
        <v>-4.6526572842362189E-2</v>
      </c>
      <c r="F19" s="6">
        <f t="shared" si="1"/>
        <v>-8.3182514269803817E-2</v>
      </c>
      <c r="G19" s="6">
        <f t="shared" si="1"/>
        <v>-0.17436442409874928</v>
      </c>
      <c r="H19" s="6">
        <f t="shared" si="1"/>
        <v>0.23385733074466081</v>
      </c>
      <c r="I19" s="6">
        <f t="shared" si="1"/>
        <v>6.1592712312659913E-2</v>
      </c>
      <c r="J19" s="6">
        <f t="shared" si="1"/>
        <v>-0.23002963926840886</v>
      </c>
      <c r="K19" s="6">
        <f t="shared" si="1"/>
        <v>-5.0130775937229453E-3</v>
      </c>
      <c r="L19" s="6">
        <f t="shared" si="1"/>
        <v>0.15996338114128783</v>
      </c>
      <c r="M19" s="6">
        <f t="shared" si="1"/>
        <v>-2.3998500093744164E-2</v>
      </c>
    </row>
    <row r="20" spans="1:13" x14ac:dyDescent="0.2">
      <c r="A20" s="4">
        <v>2018</v>
      </c>
      <c r="B20" s="6">
        <f t="shared" si="2"/>
        <v>-0.20963108557605073</v>
      </c>
      <c r="C20" s="6">
        <f t="shared" si="1"/>
        <v>-3.0539108756621899E-2</v>
      </c>
      <c r="D20" s="6">
        <f t="shared" si="1"/>
        <v>0.12178434592227684</v>
      </c>
      <c r="E20" s="6">
        <f t="shared" si="1"/>
        <v>0.14033643100811677</v>
      </c>
      <c r="F20" s="6">
        <f t="shared" si="1"/>
        <v>-5.9182656366807869E-2</v>
      </c>
      <c r="G20" s="6">
        <f t="shared" si="1"/>
        <v>-0.13698824196061768</v>
      </c>
      <c r="H20" s="6">
        <f t="shared" si="1"/>
        <v>5.9928086296444263E-2</v>
      </c>
      <c r="I20" s="6">
        <f t="shared" si="1"/>
        <v>-7.2714285714285759E-2</v>
      </c>
      <c r="J20" s="6">
        <f t="shared" si="1"/>
        <v>8.8066701406982861E-2</v>
      </c>
      <c r="K20" s="6">
        <f t="shared" si="1"/>
        <v>-6.0880381452560306E-2</v>
      </c>
      <c r="L20" s="6">
        <f t="shared" si="1"/>
        <v>0.16007893667653367</v>
      </c>
      <c r="M20" s="6">
        <f t="shared" si="1"/>
        <v>-0.16640714914359206</v>
      </c>
    </row>
    <row r="21" spans="1:13" x14ac:dyDescent="0.2">
      <c r="A21" s="4">
        <v>2019</v>
      </c>
      <c r="B21" s="6">
        <f t="shared" si="2"/>
        <v>0.178018920422927</v>
      </c>
      <c r="C21" s="6">
        <f t="shared" si="1"/>
        <v>-0.34375233679802591</v>
      </c>
      <c r="D21" s="6">
        <f t="shared" si="1"/>
        <v>0.13454568987833301</v>
      </c>
      <c r="E21" s="6">
        <f t="shared" si="1"/>
        <v>4.2567693165623498E-2</v>
      </c>
      <c r="F21" s="6">
        <f t="shared" si="1"/>
        <v>3.9573910973577757E-2</v>
      </c>
      <c r="G21" s="6">
        <f t="shared" si="1"/>
        <v>-0.10888214332849414</v>
      </c>
      <c r="H21" s="6">
        <f t="shared" si="1"/>
        <v>0.16276243093922657</v>
      </c>
      <c r="I21" s="6">
        <f t="shared" si="1"/>
        <v>5.0024737507558493E-3</v>
      </c>
      <c r="J21" s="6">
        <f t="shared" si="1"/>
        <v>-0.1293847395542311</v>
      </c>
      <c r="K21" s="6">
        <f t="shared" si="1"/>
        <v>-2.630155510480054</v>
      </c>
      <c r="L21" s="6"/>
      <c r="M21" s="6"/>
    </row>
    <row r="24" spans="1:13" x14ac:dyDescent="0.2"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4">
        <v>2014</v>
      </c>
      <c r="C25" s="6">
        <v>4.2229222922292198E-2</v>
      </c>
      <c r="D25" s="6">
        <v>2.9976717112922036E-2</v>
      </c>
      <c r="E25" s="6">
        <v>-0.21520778072502214</v>
      </c>
      <c r="F25" s="6">
        <v>-0.11111111111111099</v>
      </c>
      <c r="G25" s="6">
        <v>9.1728384045685618E-2</v>
      </c>
      <c r="H25" s="6">
        <v>4.2627712284298729E-2</v>
      </c>
      <c r="I25" s="6">
        <v>0.13153794791898502</v>
      </c>
      <c r="J25" s="6">
        <v>-0.2391064533921676</v>
      </c>
      <c r="K25" s="6">
        <v>0.29705977382875604</v>
      </c>
      <c r="L25" s="6">
        <v>-0.1207271147161065</v>
      </c>
      <c r="M25" s="6">
        <v>-4.6853677028051606E-2</v>
      </c>
    </row>
    <row r="26" spans="1:13" x14ac:dyDescent="0.2">
      <c r="A26" s="4">
        <v>2015</v>
      </c>
      <c r="B26" s="6">
        <v>2.9504819365756683E-2</v>
      </c>
      <c r="C26" s="6">
        <v>-0.17457436695186246</v>
      </c>
      <c r="D26" s="6">
        <v>0.2584593693924635</v>
      </c>
      <c r="E26" s="6">
        <v>-9.9676375404530223E-3</v>
      </c>
      <c r="F26" s="6">
        <v>3.4495688038995186E-2</v>
      </c>
      <c r="G26" s="6">
        <v>-5.3664318166853263E-2</v>
      </c>
      <c r="H26" s="6">
        <v>0.13518592335288426</v>
      </c>
      <c r="I26" s="6">
        <v>3.3463591832241645E-2</v>
      </c>
      <c r="J26" s="6">
        <v>-9.3069426061845734E-2</v>
      </c>
      <c r="K26" s="6">
        <v>0.15111587763648437</v>
      </c>
      <c r="L26" s="6">
        <v>-0.28164681241000133</v>
      </c>
      <c r="M26" s="6">
        <v>4.1891383419039301E-2</v>
      </c>
    </row>
    <row r="27" spans="1:13" x14ac:dyDescent="0.2">
      <c r="A27" s="4">
        <v>2016</v>
      </c>
      <c r="B27" s="6">
        <v>7.1016603553743063E-2</v>
      </c>
      <c r="C27" s="6">
        <v>1.2427363212703508E-2</v>
      </c>
      <c r="D27" s="6">
        <v>-0.10961440245148121</v>
      </c>
      <c r="E27" s="6">
        <v>5.9840345717544124E-2</v>
      </c>
      <c r="F27" s="6">
        <v>4.4813575525812612E-3</v>
      </c>
      <c r="G27" s="6">
        <v>1.3614663759061556E-2</v>
      </c>
      <c r="H27" s="6">
        <v>0.1681619846055793</v>
      </c>
      <c r="I27" s="6">
        <v>3.3912755174536999E-2</v>
      </c>
      <c r="J27" s="6">
        <v>-0.22068686401480103</v>
      </c>
      <c r="K27" s="6">
        <v>7.3891625615763457E-2</v>
      </c>
      <c r="L27" s="6">
        <v>-6.610343646534983E-2</v>
      </c>
      <c r="M27" s="6">
        <v>-3.4609024332624701E-2</v>
      </c>
    </row>
    <row r="28" spans="1:13" x14ac:dyDescent="0.2">
      <c r="A28" s="4">
        <v>2017</v>
      </c>
      <c r="B28" s="7">
        <f>AVERAGE(B26:B27)</f>
        <v>5.0260711459749877E-2</v>
      </c>
      <c r="C28" s="6">
        <v>1</v>
      </c>
      <c r="D28" s="6">
        <v>0.14221676389315319</v>
      </c>
      <c r="E28" s="6">
        <v>-4.6526572842362189E-2</v>
      </c>
      <c r="F28" s="6">
        <v>-8.3182514269803817E-2</v>
      </c>
      <c r="G28" s="6">
        <v>-0.17436442409874928</v>
      </c>
      <c r="H28" s="6">
        <v>0.23385733074466081</v>
      </c>
      <c r="I28" s="6">
        <v>6.1592712312659913E-2</v>
      </c>
      <c r="J28" s="6">
        <v>-0.23002963926840886</v>
      </c>
      <c r="K28" s="6">
        <v>-5.0130775937229453E-3</v>
      </c>
      <c r="L28" s="6">
        <v>0.15996338114128783</v>
      </c>
      <c r="M28" s="6">
        <v>-2.3998500093744164E-2</v>
      </c>
    </row>
    <row r="29" spans="1:13" x14ac:dyDescent="0.2">
      <c r="A29" s="4">
        <v>2018</v>
      </c>
      <c r="B29" s="6">
        <v>-0.20963108557605073</v>
      </c>
      <c r="C29" s="6">
        <v>-3.0539108756621899E-2</v>
      </c>
      <c r="D29" s="6">
        <v>0.12178434592227684</v>
      </c>
      <c r="E29" s="6">
        <v>0.14033643100811677</v>
      </c>
      <c r="F29" s="6">
        <v>-5.9182656366807869E-2</v>
      </c>
      <c r="G29" s="6">
        <v>-0.13698824196061768</v>
      </c>
      <c r="H29" s="6">
        <v>5.9928086296444263E-2</v>
      </c>
      <c r="I29" s="6">
        <v>-7.2714285714285759E-2</v>
      </c>
      <c r="J29" s="6">
        <v>8.8066701406982861E-2</v>
      </c>
      <c r="K29" s="6">
        <v>-6.0880381452560306E-2</v>
      </c>
      <c r="L29" s="6">
        <v>0.16007893667653367</v>
      </c>
      <c r="M29" s="6">
        <v>-0.16640714914359206</v>
      </c>
    </row>
    <row r="30" spans="1:13" x14ac:dyDescent="0.2">
      <c r="A30" s="4">
        <v>2019</v>
      </c>
      <c r="B30" s="6">
        <v>0.178018920422927</v>
      </c>
      <c r="C30" s="6">
        <v>-0.34375233679802591</v>
      </c>
      <c r="D30" s="6">
        <v>0.13454568987833301</v>
      </c>
      <c r="E30" s="6">
        <v>4.2567693165623498E-2</v>
      </c>
      <c r="F30" s="6">
        <v>3.9573910973577757E-2</v>
      </c>
      <c r="G30" s="6">
        <v>-0.10888214332849414</v>
      </c>
      <c r="H30" s="6">
        <v>0.16276243093922657</v>
      </c>
      <c r="I30" s="6">
        <v>5.0024737507558493E-3</v>
      </c>
      <c r="J30" s="6">
        <v>-0.1293847395542311</v>
      </c>
      <c r="K30" s="6">
        <v>-2.630155510480054</v>
      </c>
      <c r="L30" s="6"/>
      <c r="M30" s="6"/>
    </row>
    <row r="31" spans="1:13" x14ac:dyDescent="0.2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3" spans="1:13" x14ac:dyDescent="0.2"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3">
        <v>7</v>
      </c>
      <c r="I33" s="3">
        <v>8</v>
      </c>
      <c r="J33" s="3">
        <v>9</v>
      </c>
      <c r="K33" s="3">
        <v>10</v>
      </c>
      <c r="L33" s="3">
        <v>11</v>
      </c>
      <c r="M33" s="3">
        <v>12</v>
      </c>
    </row>
    <row r="34" spans="1:13" x14ac:dyDescent="0.2">
      <c r="A34" s="4">
        <v>2014</v>
      </c>
      <c r="B34">
        <f>B5</f>
        <v>127.69</v>
      </c>
      <c r="C34">
        <f t="shared" ref="C34:M34" si="3">C5</f>
        <v>133.32</v>
      </c>
      <c r="D34">
        <f t="shared" si="3"/>
        <v>137.44</v>
      </c>
      <c r="E34">
        <f t="shared" si="3"/>
        <v>113.1</v>
      </c>
      <c r="F34">
        <f t="shared" si="3"/>
        <v>101.79</v>
      </c>
      <c r="G34">
        <f t="shared" si="3"/>
        <v>112.07</v>
      </c>
      <c r="H34">
        <f t="shared" si="3"/>
        <v>117.06</v>
      </c>
      <c r="I34">
        <f t="shared" si="3"/>
        <v>134.79</v>
      </c>
      <c r="J34">
        <f t="shared" si="3"/>
        <v>108.78</v>
      </c>
      <c r="K34">
        <f t="shared" si="3"/>
        <v>154.75</v>
      </c>
      <c r="L34">
        <f t="shared" si="3"/>
        <v>138.08000000000001</v>
      </c>
      <c r="M34">
        <f t="shared" si="3"/>
        <v>131.9</v>
      </c>
    </row>
    <row r="35" spans="1:13" x14ac:dyDescent="0.2">
      <c r="A35" s="4">
        <v>2015</v>
      </c>
      <c r="B35">
        <f t="shared" ref="B35:M35" si="4">B6</f>
        <v>135.91</v>
      </c>
      <c r="C35">
        <f t="shared" si="4"/>
        <v>115.71</v>
      </c>
      <c r="D35">
        <f t="shared" si="4"/>
        <v>156.04</v>
      </c>
      <c r="E35">
        <f t="shared" si="4"/>
        <v>154.5</v>
      </c>
      <c r="F35">
        <f t="shared" si="4"/>
        <v>160.02000000000001</v>
      </c>
      <c r="G35">
        <f t="shared" si="4"/>
        <v>151.87</v>
      </c>
      <c r="H35">
        <f t="shared" si="4"/>
        <v>175.61</v>
      </c>
      <c r="I35">
        <f t="shared" si="4"/>
        <v>181.69</v>
      </c>
      <c r="J35">
        <f t="shared" si="4"/>
        <v>166.22</v>
      </c>
      <c r="K35">
        <f t="shared" si="4"/>
        <v>195.81</v>
      </c>
      <c r="L35">
        <f t="shared" si="4"/>
        <v>152.78</v>
      </c>
      <c r="M35">
        <f t="shared" si="4"/>
        <v>159.46</v>
      </c>
    </row>
    <row r="36" spans="1:13" x14ac:dyDescent="0.2">
      <c r="A36" s="4">
        <v>2016</v>
      </c>
      <c r="B36">
        <f t="shared" ref="B36:M36" si="5">B7</f>
        <v>171.65</v>
      </c>
      <c r="C36">
        <f t="shared" si="5"/>
        <v>173.81</v>
      </c>
      <c r="D36">
        <f t="shared" si="5"/>
        <v>156.63999999999999</v>
      </c>
      <c r="E36">
        <f t="shared" si="5"/>
        <v>166.61</v>
      </c>
      <c r="F36">
        <f t="shared" si="5"/>
        <v>167.36</v>
      </c>
      <c r="G36">
        <f t="shared" si="5"/>
        <v>169.67</v>
      </c>
      <c r="H36">
        <f t="shared" si="5"/>
        <v>203.97</v>
      </c>
      <c r="I36">
        <f t="shared" si="5"/>
        <v>211.13</v>
      </c>
      <c r="J36">
        <f t="shared" si="5"/>
        <v>172.96</v>
      </c>
      <c r="K36">
        <f t="shared" si="5"/>
        <v>186.76</v>
      </c>
      <c r="L36">
        <f t="shared" si="5"/>
        <v>175.18</v>
      </c>
      <c r="M36">
        <f t="shared" si="5"/>
        <v>169.32</v>
      </c>
    </row>
    <row r="37" spans="1:13" x14ac:dyDescent="0.2">
      <c r="A37" s="4">
        <v>2017</v>
      </c>
      <c r="B37">
        <f>M36+(B28*M36)</f>
        <v>177.83014366436484</v>
      </c>
      <c r="C37">
        <f t="shared" ref="B37:M37" si="6">C8</f>
        <v>139.69</v>
      </c>
      <c r="D37">
        <f t="shared" si="6"/>
        <v>162.85</v>
      </c>
      <c r="E37">
        <f t="shared" si="6"/>
        <v>155.61000000000001</v>
      </c>
      <c r="F37">
        <f t="shared" si="6"/>
        <v>143.66</v>
      </c>
      <c r="G37">
        <f t="shared" si="6"/>
        <v>122.33</v>
      </c>
      <c r="H37">
        <f t="shared" si="6"/>
        <v>159.66999999999999</v>
      </c>
      <c r="I37">
        <f t="shared" si="6"/>
        <v>170.14999999999901</v>
      </c>
      <c r="J37">
        <f t="shared" si="6"/>
        <v>138.33000000000001</v>
      </c>
      <c r="K37">
        <f t="shared" si="6"/>
        <v>137.63999999999999</v>
      </c>
      <c r="L37">
        <f t="shared" si="6"/>
        <v>163.85</v>
      </c>
      <c r="M37">
        <f t="shared" si="6"/>
        <v>160.01</v>
      </c>
    </row>
    <row r="38" spans="1:13" x14ac:dyDescent="0.2">
      <c r="A38" s="4">
        <v>2018</v>
      </c>
      <c r="B38">
        <f t="shared" ref="B38:M38" si="7">B9</f>
        <v>132.28</v>
      </c>
      <c r="C38">
        <f t="shared" si="7"/>
        <v>128.36000000000001</v>
      </c>
      <c r="D38">
        <f t="shared" si="7"/>
        <v>146.16</v>
      </c>
      <c r="E38">
        <f t="shared" si="7"/>
        <v>170.02</v>
      </c>
      <c r="F38">
        <f t="shared" si="7"/>
        <v>160.52000000000001</v>
      </c>
      <c r="G38">
        <f t="shared" si="7"/>
        <v>141.18</v>
      </c>
      <c r="H38">
        <f t="shared" si="7"/>
        <v>150.18</v>
      </c>
      <c r="I38">
        <f t="shared" si="7"/>
        <v>140</v>
      </c>
      <c r="J38">
        <f t="shared" si="7"/>
        <v>153.52000000000001</v>
      </c>
      <c r="K38">
        <f t="shared" si="7"/>
        <v>144.71</v>
      </c>
      <c r="L38">
        <f t="shared" si="7"/>
        <v>172.29</v>
      </c>
      <c r="M38">
        <f t="shared" si="7"/>
        <v>147.71</v>
      </c>
    </row>
    <row r="39" spans="1:13" x14ac:dyDescent="0.2">
      <c r="A39" s="4">
        <v>2019</v>
      </c>
      <c r="B39">
        <f>B10</f>
        <v>179.7</v>
      </c>
      <c r="C39">
        <f>C10</f>
        <v>133.72999999999999</v>
      </c>
      <c r="D39">
        <f>D10</f>
        <v>154.52000000000001</v>
      </c>
      <c r="E39">
        <f>E10</f>
        <v>161.38999999999999</v>
      </c>
      <c r="F39">
        <f>F10</f>
        <v>168.04</v>
      </c>
      <c r="G39">
        <f>G10</f>
        <v>151.54</v>
      </c>
      <c r="H39">
        <f>H10</f>
        <v>181</v>
      </c>
      <c r="I39">
        <f>I10</f>
        <v>181.91</v>
      </c>
      <c r="J39">
        <f>J10</f>
        <v>161.07</v>
      </c>
      <c r="K39">
        <f>K10</f>
        <v>44.37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73"/>
  <sheetViews>
    <sheetView topLeftCell="D31" workbookViewId="0">
      <selection activeCell="S26" sqref="S26"/>
    </sheetView>
  </sheetViews>
  <sheetFormatPr baseColWidth="10" defaultRowHeight="16" x14ac:dyDescent="0.2"/>
  <cols>
    <col min="11" max="11" width="14" bestFit="1" customWidth="1"/>
    <col min="12" max="12" width="15.5" bestFit="1" customWidth="1"/>
    <col min="13" max="15" width="8.1640625" bestFit="1" customWidth="1"/>
    <col min="16" max="18" width="10.83203125" bestFit="1" customWidth="1"/>
    <col min="19" max="19" width="14.6640625" bestFit="1" customWidth="1"/>
    <col min="20" max="20" width="15.5" bestFit="1" customWidth="1"/>
    <col min="21" max="22" width="8.1640625" bestFit="1" customWidth="1"/>
    <col min="23" max="27" width="12.1640625" bestFit="1" customWidth="1"/>
  </cols>
  <sheetData>
    <row r="1" spans="1:24" x14ac:dyDescent="0.2">
      <c r="A1" t="s">
        <v>9</v>
      </c>
      <c r="B1" t="s">
        <v>10</v>
      </c>
      <c r="C1" t="s">
        <v>15</v>
      </c>
      <c r="D1" t="s">
        <v>16</v>
      </c>
    </row>
    <row r="2" spans="1:24" x14ac:dyDescent="0.2">
      <c r="A2" s="4">
        <v>2014</v>
      </c>
      <c r="B2">
        <v>1</v>
      </c>
      <c r="C2" s="5">
        <v>127.69</v>
      </c>
      <c r="D2" s="5">
        <v>127.69</v>
      </c>
    </row>
    <row r="3" spans="1:24" x14ac:dyDescent="0.2">
      <c r="A3" s="4">
        <v>2014</v>
      </c>
      <c r="B3">
        <v>2</v>
      </c>
      <c r="C3" s="5">
        <v>133.32</v>
      </c>
      <c r="D3" s="5">
        <v>133.32</v>
      </c>
    </row>
    <row r="4" spans="1:24" x14ac:dyDescent="0.2">
      <c r="A4" s="4">
        <v>2014</v>
      </c>
      <c r="B4">
        <v>3</v>
      </c>
      <c r="C4" s="5">
        <v>137.44</v>
      </c>
      <c r="D4" s="5">
        <v>137.44</v>
      </c>
    </row>
    <row r="5" spans="1:24" x14ac:dyDescent="0.2">
      <c r="A5" s="4">
        <v>2014</v>
      </c>
      <c r="B5">
        <v>4</v>
      </c>
      <c r="C5" s="5">
        <v>113.1</v>
      </c>
      <c r="D5" s="5">
        <v>113.1</v>
      </c>
    </row>
    <row r="6" spans="1:24" x14ac:dyDescent="0.2">
      <c r="A6" s="4">
        <v>2014</v>
      </c>
      <c r="B6">
        <v>5</v>
      </c>
      <c r="C6" s="5">
        <v>101.79</v>
      </c>
      <c r="D6" s="5">
        <v>101.79</v>
      </c>
      <c r="S6" s="2" t="s">
        <v>18</v>
      </c>
      <c r="T6" s="2" t="s">
        <v>11</v>
      </c>
    </row>
    <row r="7" spans="1:24" x14ac:dyDescent="0.2">
      <c r="A7" s="4">
        <v>2014</v>
      </c>
      <c r="B7">
        <v>6</v>
      </c>
      <c r="C7" s="5">
        <v>112.07</v>
      </c>
      <c r="D7" s="5">
        <v>112.07</v>
      </c>
      <c r="S7" s="2" t="s">
        <v>13</v>
      </c>
      <c r="T7">
        <v>2014</v>
      </c>
      <c r="U7">
        <v>2015</v>
      </c>
      <c r="V7">
        <v>2016</v>
      </c>
      <c r="W7">
        <v>2017</v>
      </c>
      <c r="X7" t="s">
        <v>12</v>
      </c>
    </row>
    <row r="8" spans="1:24" x14ac:dyDescent="0.2">
      <c r="A8" s="4">
        <v>2014</v>
      </c>
      <c r="B8">
        <v>7</v>
      </c>
      <c r="C8" s="5">
        <v>117.06</v>
      </c>
      <c r="D8" s="5">
        <v>117.06</v>
      </c>
      <c r="S8" s="4">
        <v>1</v>
      </c>
      <c r="T8" s="5">
        <v>127.69</v>
      </c>
      <c r="U8" s="5">
        <v>135.91</v>
      </c>
      <c r="V8" s="5">
        <v>171.65</v>
      </c>
      <c r="W8" s="5">
        <v>177.83014366436484</v>
      </c>
      <c r="X8" s="5">
        <v>613.08014366436487</v>
      </c>
    </row>
    <row r="9" spans="1:24" x14ac:dyDescent="0.2">
      <c r="A9" s="4">
        <v>2014</v>
      </c>
      <c r="B9">
        <v>8</v>
      </c>
      <c r="C9" s="5">
        <v>134.79</v>
      </c>
      <c r="D9" s="5">
        <v>134.79</v>
      </c>
      <c r="S9" s="4">
        <v>2</v>
      </c>
      <c r="T9" s="5">
        <v>133.32</v>
      </c>
      <c r="U9" s="5">
        <v>115.71</v>
      </c>
      <c r="V9" s="5">
        <v>173.81</v>
      </c>
      <c r="W9" s="5">
        <v>139.69</v>
      </c>
      <c r="X9" s="5">
        <v>562.53</v>
      </c>
    </row>
    <row r="10" spans="1:24" x14ac:dyDescent="0.2">
      <c r="A10" s="4">
        <v>2014</v>
      </c>
      <c r="B10">
        <v>9</v>
      </c>
      <c r="C10" s="5">
        <v>108.78</v>
      </c>
      <c r="D10" s="5">
        <v>108.78</v>
      </c>
      <c r="S10" s="4">
        <v>3</v>
      </c>
      <c r="T10" s="5">
        <v>137.44</v>
      </c>
      <c r="U10" s="5">
        <v>156.04</v>
      </c>
      <c r="V10" s="5">
        <v>156.63999999999999</v>
      </c>
      <c r="W10" s="5">
        <v>162.85</v>
      </c>
      <c r="X10" s="5">
        <v>612.97</v>
      </c>
    </row>
    <row r="11" spans="1:24" x14ac:dyDescent="0.2">
      <c r="A11" s="4">
        <v>2014</v>
      </c>
      <c r="B11">
        <v>10</v>
      </c>
      <c r="C11" s="5">
        <v>154.75</v>
      </c>
      <c r="D11" s="5">
        <v>154.75</v>
      </c>
      <c r="S11" s="4">
        <v>4</v>
      </c>
      <c r="T11" s="5">
        <v>113.1</v>
      </c>
      <c r="U11" s="5">
        <v>154.5</v>
      </c>
      <c r="V11" s="5">
        <v>166.61</v>
      </c>
      <c r="W11" s="5">
        <v>155.61000000000001</v>
      </c>
      <c r="X11" s="5">
        <v>589.82000000000005</v>
      </c>
    </row>
    <row r="12" spans="1:24" x14ac:dyDescent="0.2">
      <c r="A12" s="4">
        <v>2014</v>
      </c>
      <c r="B12">
        <v>11</v>
      </c>
      <c r="C12" s="5">
        <v>138.08000000000001</v>
      </c>
      <c r="D12" s="5">
        <v>138.08000000000001</v>
      </c>
      <c r="S12" s="4">
        <v>5</v>
      </c>
      <c r="T12" s="5">
        <v>101.79</v>
      </c>
      <c r="U12" s="5">
        <v>160.02000000000001</v>
      </c>
      <c r="V12" s="5">
        <v>167.36</v>
      </c>
      <c r="W12" s="5">
        <v>143.66</v>
      </c>
      <c r="X12" s="5">
        <v>572.83000000000004</v>
      </c>
    </row>
    <row r="13" spans="1:24" x14ac:dyDescent="0.2">
      <c r="A13" s="4">
        <v>2014</v>
      </c>
      <c r="B13">
        <v>12</v>
      </c>
      <c r="C13" s="5">
        <v>131.9</v>
      </c>
      <c r="D13" s="5">
        <v>131.9</v>
      </c>
      <c r="S13" s="4">
        <v>6</v>
      </c>
      <c r="T13" s="5">
        <v>112.07</v>
      </c>
      <c r="U13" s="5">
        <v>151.87</v>
      </c>
      <c r="V13" s="5">
        <v>169.67</v>
      </c>
      <c r="W13" s="5">
        <v>122.33</v>
      </c>
      <c r="X13" s="5">
        <v>555.94000000000005</v>
      </c>
    </row>
    <row r="14" spans="1:24" x14ac:dyDescent="0.2">
      <c r="A14" s="4">
        <v>2015</v>
      </c>
      <c r="B14">
        <v>1</v>
      </c>
      <c r="C14" s="5">
        <v>135.91</v>
      </c>
      <c r="D14" s="5">
        <v>135.91</v>
      </c>
      <c r="S14" s="4">
        <v>7</v>
      </c>
      <c r="T14" s="5">
        <v>117.06</v>
      </c>
      <c r="U14" s="5">
        <v>175.61</v>
      </c>
      <c r="V14" s="5">
        <v>203.97</v>
      </c>
      <c r="W14" s="5">
        <v>159.66999999999999</v>
      </c>
      <c r="X14" s="5">
        <v>656.31</v>
      </c>
    </row>
    <row r="15" spans="1:24" x14ac:dyDescent="0.2">
      <c r="A15" s="4">
        <v>2015</v>
      </c>
      <c r="B15">
        <v>2</v>
      </c>
      <c r="C15" s="5">
        <v>115.71</v>
      </c>
      <c r="D15" s="5">
        <v>115.71</v>
      </c>
      <c r="K15" s="2" t="s">
        <v>17</v>
      </c>
      <c r="L15" s="2" t="s">
        <v>11</v>
      </c>
      <c r="S15" s="4">
        <v>8</v>
      </c>
      <c r="T15" s="5">
        <v>134.79</v>
      </c>
      <c r="U15" s="5">
        <v>181.69</v>
      </c>
      <c r="V15" s="5">
        <v>211.13</v>
      </c>
      <c r="W15" s="5">
        <v>170.14999999999901</v>
      </c>
      <c r="X15" s="5">
        <v>697.75999999999908</v>
      </c>
    </row>
    <row r="16" spans="1:24" x14ac:dyDescent="0.2">
      <c r="A16" s="4">
        <v>2015</v>
      </c>
      <c r="B16">
        <v>3</v>
      </c>
      <c r="C16" s="5">
        <v>156.04</v>
      </c>
      <c r="D16" s="5">
        <v>156.04</v>
      </c>
      <c r="K16" s="2" t="s">
        <v>13</v>
      </c>
      <c r="L16">
        <v>2014</v>
      </c>
      <c r="M16">
        <v>2015</v>
      </c>
      <c r="N16">
        <v>2016</v>
      </c>
      <c r="O16">
        <v>2017</v>
      </c>
      <c r="P16" t="s">
        <v>12</v>
      </c>
      <c r="S16" s="4">
        <v>9</v>
      </c>
      <c r="T16" s="5">
        <v>108.78</v>
      </c>
      <c r="U16" s="5">
        <v>166.22</v>
      </c>
      <c r="V16" s="5">
        <v>172.96</v>
      </c>
      <c r="W16" s="5">
        <v>138.33000000000001</v>
      </c>
      <c r="X16" s="5">
        <v>586.29000000000008</v>
      </c>
    </row>
    <row r="17" spans="1:24" x14ac:dyDescent="0.2">
      <c r="A17" s="4">
        <v>2015</v>
      </c>
      <c r="B17">
        <v>4</v>
      </c>
      <c r="C17" s="5">
        <v>154.5</v>
      </c>
      <c r="D17" s="5">
        <v>154.5</v>
      </c>
      <c r="K17" s="4">
        <v>1</v>
      </c>
      <c r="L17" s="5">
        <v>127.69</v>
      </c>
      <c r="M17" s="5">
        <v>135.91</v>
      </c>
      <c r="N17" s="5">
        <v>171.65</v>
      </c>
      <c r="O17" s="5">
        <v>0</v>
      </c>
      <c r="P17" s="5">
        <v>435.25</v>
      </c>
      <c r="S17" s="4">
        <v>10</v>
      </c>
      <c r="T17" s="5">
        <v>154.75</v>
      </c>
      <c r="U17" s="5">
        <v>195.81</v>
      </c>
      <c r="V17" s="5">
        <v>186.76</v>
      </c>
      <c r="W17" s="5">
        <v>137.63999999999999</v>
      </c>
      <c r="X17" s="5">
        <v>674.95999999999992</v>
      </c>
    </row>
    <row r="18" spans="1:24" x14ac:dyDescent="0.2">
      <c r="A18" s="4">
        <v>2015</v>
      </c>
      <c r="B18">
        <v>5</v>
      </c>
      <c r="C18" s="5">
        <v>160.02000000000001</v>
      </c>
      <c r="D18" s="5">
        <v>160.02000000000001</v>
      </c>
      <c r="K18" s="4">
        <v>2</v>
      </c>
      <c r="L18" s="5">
        <v>133.32</v>
      </c>
      <c r="M18" s="5">
        <v>115.71</v>
      </c>
      <c r="N18" s="5">
        <v>173.81</v>
      </c>
      <c r="O18" s="5">
        <v>139.69</v>
      </c>
      <c r="P18" s="5">
        <v>562.53</v>
      </c>
      <c r="S18" s="4">
        <v>11</v>
      </c>
      <c r="T18" s="5">
        <v>138.08000000000001</v>
      </c>
      <c r="U18" s="5">
        <v>152.78</v>
      </c>
      <c r="V18" s="5">
        <v>175.18</v>
      </c>
      <c r="W18" s="5">
        <v>163.85</v>
      </c>
      <c r="X18" s="5">
        <v>629.89</v>
      </c>
    </row>
    <row r="19" spans="1:24" x14ac:dyDescent="0.2">
      <c r="A19" s="4">
        <v>2015</v>
      </c>
      <c r="B19">
        <v>6</v>
      </c>
      <c r="C19" s="5">
        <v>151.87</v>
      </c>
      <c r="D19" s="5">
        <v>151.87</v>
      </c>
      <c r="K19" s="4">
        <v>3</v>
      </c>
      <c r="L19" s="5">
        <v>137.44</v>
      </c>
      <c r="M19" s="5">
        <v>156.04</v>
      </c>
      <c r="N19" s="5">
        <v>156.63999999999999</v>
      </c>
      <c r="O19" s="5">
        <v>162.85</v>
      </c>
      <c r="P19" s="5">
        <v>612.97</v>
      </c>
      <c r="S19" s="4">
        <v>12</v>
      </c>
      <c r="T19" s="5">
        <v>131.9</v>
      </c>
      <c r="U19" s="5">
        <v>159.46</v>
      </c>
      <c r="V19" s="5">
        <v>169.32</v>
      </c>
      <c r="W19" s="5">
        <v>160.01</v>
      </c>
      <c r="X19" s="5">
        <v>620.69000000000005</v>
      </c>
    </row>
    <row r="20" spans="1:24" x14ac:dyDescent="0.2">
      <c r="A20" s="4">
        <v>2015</v>
      </c>
      <c r="B20">
        <v>7</v>
      </c>
      <c r="C20" s="5">
        <v>175.61</v>
      </c>
      <c r="D20" s="5">
        <v>175.61</v>
      </c>
      <c r="K20" s="4">
        <v>4</v>
      </c>
      <c r="L20" s="5">
        <v>113.1</v>
      </c>
      <c r="M20" s="5">
        <v>154.5</v>
      </c>
      <c r="N20" s="5">
        <v>166.61</v>
      </c>
      <c r="O20" s="5">
        <v>155.61000000000001</v>
      </c>
      <c r="P20" s="5">
        <v>589.82000000000005</v>
      </c>
      <c r="S20" s="4" t="s">
        <v>12</v>
      </c>
      <c r="T20" s="5">
        <v>1510.7699999999998</v>
      </c>
      <c r="U20" s="5">
        <v>1905.62</v>
      </c>
      <c r="V20" s="5">
        <v>2125.0600000000004</v>
      </c>
      <c r="W20" s="5">
        <v>1831.6201436643635</v>
      </c>
      <c r="X20" s="5">
        <v>7373.0701436643649</v>
      </c>
    </row>
    <row r="21" spans="1:24" x14ac:dyDescent="0.2">
      <c r="A21" s="4">
        <v>2015</v>
      </c>
      <c r="B21">
        <v>8</v>
      </c>
      <c r="C21" s="5">
        <v>181.69</v>
      </c>
      <c r="D21" s="5">
        <v>181.69</v>
      </c>
      <c r="K21" s="4">
        <v>5</v>
      </c>
      <c r="L21" s="5">
        <v>101.79</v>
      </c>
      <c r="M21" s="5">
        <v>160.02000000000001</v>
      </c>
      <c r="N21" s="5">
        <v>167.36</v>
      </c>
      <c r="O21" s="5">
        <v>143.66</v>
      </c>
      <c r="P21" s="5">
        <v>572.83000000000004</v>
      </c>
    </row>
    <row r="22" spans="1:24" x14ac:dyDescent="0.2">
      <c r="A22" s="4">
        <v>2015</v>
      </c>
      <c r="B22">
        <v>9</v>
      </c>
      <c r="C22" s="5">
        <v>166.22</v>
      </c>
      <c r="D22" s="5">
        <v>166.22</v>
      </c>
      <c r="K22" s="4">
        <v>6</v>
      </c>
      <c r="L22" s="5">
        <v>112.07</v>
      </c>
      <c r="M22" s="5">
        <v>151.87</v>
      </c>
      <c r="N22" s="5">
        <v>169.67</v>
      </c>
      <c r="O22" s="5">
        <v>122.33</v>
      </c>
      <c r="P22" s="5">
        <v>555.94000000000005</v>
      </c>
    </row>
    <row r="23" spans="1:24" x14ac:dyDescent="0.2">
      <c r="A23" s="4">
        <v>2015</v>
      </c>
      <c r="B23">
        <v>10</v>
      </c>
      <c r="C23" s="5">
        <v>195.81</v>
      </c>
      <c r="D23" s="5">
        <v>195.81</v>
      </c>
      <c r="K23" s="4">
        <v>7</v>
      </c>
      <c r="L23" s="5">
        <v>117.06</v>
      </c>
      <c r="M23" s="5">
        <v>175.61</v>
      </c>
      <c r="N23" s="5">
        <v>203.97</v>
      </c>
      <c r="O23" s="5">
        <v>159.66999999999999</v>
      </c>
      <c r="P23" s="5">
        <v>656.31</v>
      </c>
    </row>
    <row r="24" spans="1:24" x14ac:dyDescent="0.2">
      <c r="A24" s="4">
        <v>2015</v>
      </c>
      <c r="B24">
        <v>11</v>
      </c>
      <c r="C24" s="5">
        <v>152.78</v>
      </c>
      <c r="D24" s="5">
        <v>152.78</v>
      </c>
      <c r="K24" s="4">
        <v>8</v>
      </c>
      <c r="L24" s="5">
        <v>134.79</v>
      </c>
      <c r="M24" s="5">
        <v>181.69</v>
      </c>
      <c r="N24" s="5">
        <v>211.13</v>
      </c>
      <c r="O24" s="5">
        <v>170.14999999999901</v>
      </c>
      <c r="P24" s="5">
        <v>697.75999999999908</v>
      </c>
    </row>
    <row r="25" spans="1:24" x14ac:dyDescent="0.2">
      <c r="A25" s="4">
        <v>2015</v>
      </c>
      <c r="B25">
        <v>12</v>
      </c>
      <c r="C25" s="5">
        <v>159.46</v>
      </c>
      <c r="D25" s="5">
        <v>159.46</v>
      </c>
      <c r="K25" s="4">
        <v>9</v>
      </c>
      <c r="L25" s="5">
        <v>108.78</v>
      </c>
      <c r="M25" s="5">
        <v>166.22</v>
      </c>
      <c r="N25" s="5">
        <v>172.96</v>
      </c>
      <c r="O25" s="5">
        <v>138.33000000000001</v>
      </c>
      <c r="P25" s="5">
        <v>586.29000000000008</v>
      </c>
    </row>
    <row r="26" spans="1:24" x14ac:dyDescent="0.2">
      <c r="A26" s="4">
        <v>2016</v>
      </c>
      <c r="B26">
        <v>1</v>
      </c>
      <c r="C26" s="5">
        <v>171.65</v>
      </c>
      <c r="D26" s="5">
        <v>171.65</v>
      </c>
      <c r="K26" s="4">
        <v>10</v>
      </c>
      <c r="L26" s="5">
        <v>154.75</v>
      </c>
      <c r="M26" s="5">
        <v>195.81</v>
      </c>
      <c r="N26" s="5">
        <v>186.76</v>
      </c>
      <c r="O26" s="5">
        <v>137.63999999999999</v>
      </c>
      <c r="P26" s="5">
        <v>674.95999999999992</v>
      </c>
    </row>
    <row r="27" spans="1:24" x14ac:dyDescent="0.2">
      <c r="A27" s="4">
        <v>2016</v>
      </c>
      <c r="B27">
        <v>2</v>
      </c>
      <c r="C27" s="5">
        <v>173.81</v>
      </c>
      <c r="D27" s="5">
        <v>173.81</v>
      </c>
      <c r="K27" s="4">
        <v>11</v>
      </c>
      <c r="L27" s="5">
        <v>138.08000000000001</v>
      </c>
      <c r="M27" s="5">
        <v>152.78</v>
      </c>
      <c r="N27" s="5">
        <v>175.18</v>
      </c>
      <c r="O27" s="5">
        <v>163.85</v>
      </c>
      <c r="P27" s="5">
        <v>629.89</v>
      </c>
    </row>
    <row r="28" spans="1:24" x14ac:dyDescent="0.2">
      <c r="A28" s="4">
        <v>2016</v>
      </c>
      <c r="B28">
        <v>3</v>
      </c>
      <c r="C28" s="5">
        <v>156.63999999999999</v>
      </c>
      <c r="D28" s="5">
        <v>156.63999999999999</v>
      </c>
      <c r="K28" s="4">
        <v>12</v>
      </c>
      <c r="L28" s="5">
        <v>131.9</v>
      </c>
      <c r="M28" s="5">
        <v>159.46</v>
      </c>
      <c r="N28" s="5">
        <v>169.32</v>
      </c>
      <c r="O28" s="5">
        <v>160.01</v>
      </c>
      <c r="P28" s="5">
        <v>620.69000000000005</v>
      </c>
    </row>
    <row r="29" spans="1:24" x14ac:dyDescent="0.2">
      <c r="A29" s="4">
        <v>2016</v>
      </c>
      <c r="B29">
        <v>4</v>
      </c>
      <c r="C29" s="5">
        <v>166.61</v>
      </c>
      <c r="D29" s="5">
        <v>166.61</v>
      </c>
      <c r="K29" s="4" t="s">
        <v>12</v>
      </c>
      <c r="L29" s="5">
        <v>1510.7699999999998</v>
      </c>
      <c r="M29" s="5">
        <v>1905.62</v>
      </c>
      <c r="N29" s="5">
        <v>2125.0600000000004</v>
      </c>
      <c r="O29" s="5">
        <v>1653.7899999999988</v>
      </c>
      <c r="P29" s="5">
        <v>7195.24</v>
      </c>
    </row>
    <row r="30" spans="1:24" x14ac:dyDescent="0.2">
      <c r="A30" s="4">
        <v>2016</v>
      </c>
      <c r="B30">
        <v>5</v>
      </c>
      <c r="C30" s="5">
        <v>167.36</v>
      </c>
      <c r="D30" s="5">
        <v>167.36</v>
      </c>
    </row>
    <row r="31" spans="1:24" x14ac:dyDescent="0.2">
      <c r="A31" s="4">
        <v>2016</v>
      </c>
      <c r="B31">
        <v>6</v>
      </c>
      <c r="C31" s="5">
        <v>169.67</v>
      </c>
      <c r="D31" s="5">
        <v>169.67</v>
      </c>
    </row>
    <row r="32" spans="1:24" x14ac:dyDescent="0.2">
      <c r="A32" s="4">
        <v>2016</v>
      </c>
      <c r="B32">
        <v>7</v>
      </c>
      <c r="C32" s="5">
        <v>203.97</v>
      </c>
      <c r="D32" s="5">
        <v>203.97</v>
      </c>
    </row>
    <row r="33" spans="1:4" x14ac:dyDescent="0.2">
      <c r="A33" s="4">
        <v>2016</v>
      </c>
      <c r="B33">
        <v>8</v>
      </c>
      <c r="C33" s="5">
        <v>211.13</v>
      </c>
      <c r="D33" s="5">
        <v>211.13</v>
      </c>
    </row>
    <row r="34" spans="1:4" x14ac:dyDescent="0.2">
      <c r="A34" s="4">
        <v>2016</v>
      </c>
      <c r="B34">
        <v>9</v>
      </c>
      <c r="C34" s="5">
        <v>172.96</v>
      </c>
      <c r="D34" s="5">
        <v>172.96</v>
      </c>
    </row>
    <row r="35" spans="1:4" x14ac:dyDescent="0.2">
      <c r="A35" s="4">
        <v>2016</v>
      </c>
      <c r="B35">
        <v>10</v>
      </c>
      <c r="C35" s="5">
        <v>186.76</v>
      </c>
      <c r="D35" s="5">
        <v>186.76</v>
      </c>
    </row>
    <row r="36" spans="1:4" x14ac:dyDescent="0.2">
      <c r="A36" s="4">
        <v>2016</v>
      </c>
      <c r="B36">
        <v>11</v>
      </c>
      <c r="C36" s="5">
        <v>175.18</v>
      </c>
      <c r="D36" s="5">
        <v>175.18</v>
      </c>
    </row>
    <row r="37" spans="1:4" x14ac:dyDescent="0.2">
      <c r="A37" s="4">
        <v>2016</v>
      </c>
      <c r="B37">
        <v>12</v>
      </c>
      <c r="C37" s="5">
        <v>169.32</v>
      </c>
      <c r="D37" s="5">
        <v>169.32</v>
      </c>
    </row>
    <row r="38" spans="1:4" x14ac:dyDescent="0.2">
      <c r="A38" s="4">
        <v>2017</v>
      </c>
      <c r="B38">
        <v>1</v>
      </c>
      <c r="C38" s="5">
        <v>0</v>
      </c>
      <c r="D38" s="5">
        <v>177.83014366436484</v>
      </c>
    </row>
    <row r="39" spans="1:4" x14ac:dyDescent="0.2">
      <c r="A39" s="4">
        <v>2017</v>
      </c>
      <c r="B39">
        <v>2</v>
      </c>
      <c r="C39" s="5">
        <v>139.69</v>
      </c>
      <c r="D39" s="5">
        <v>139.69</v>
      </c>
    </row>
    <row r="40" spans="1:4" x14ac:dyDescent="0.2">
      <c r="A40" s="4">
        <v>2017</v>
      </c>
      <c r="B40">
        <v>3</v>
      </c>
      <c r="C40" s="5">
        <v>162.85</v>
      </c>
      <c r="D40" s="5">
        <v>162.85</v>
      </c>
    </row>
    <row r="41" spans="1:4" x14ac:dyDescent="0.2">
      <c r="A41" s="4">
        <v>2017</v>
      </c>
      <c r="B41">
        <v>4</v>
      </c>
      <c r="C41" s="5">
        <v>155.61000000000001</v>
      </c>
      <c r="D41" s="5">
        <v>155.61000000000001</v>
      </c>
    </row>
    <row r="42" spans="1:4" x14ac:dyDescent="0.2">
      <c r="A42" s="4">
        <v>2017</v>
      </c>
      <c r="B42">
        <v>5</v>
      </c>
      <c r="C42" s="5">
        <v>143.66</v>
      </c>
      <c r="D42" s="5">
        <v>143.66</v>
      </c>
    </row>
    <row r="43" spans="1:4" x14ac:dyDescent="0.2">
      <c r="A43" s="4">
        <v>2017</v>
      </c>
      <c r="B43">
        <v>6</v>
      </c>
      <c r="C43" s="5">
        <v>122.33</v>
      </c>
      <c r="D43" s="5">
        <v>122.33</v>
      </c>
    </row>
    <row r="44" spans="1:4" x14ac:dyDescent="0.2">
      <c r="A44" s="4">
        <v>2017</v>
      </c>
      <c r="B44">
        <v>7</v>
      </c>
      <c r="C44" s="5">
        <v>159.66999999999999</v>
      </c>
      <c r="D44" s="5">
        <v>159.66999999999999</v>
      </c>
    </row>
    <row r="45" spans="1:4" x14ac:dyDescent="0.2">
      <c r="A45" s="4">
        <v>2017</v>
      </c>
      <c r="B45">
        <v>8</v>
      </c>
      <c r="C45" s="5">
        <v>170.14999999999901</v>
      </c>
      <c r="D45" s="5">
        <v>170.14999999999901</v>
      </c>
    </row>
    <row r="46" spans="1:4" x14ac:dyDescent="0.2">
      <c r="A46" s="4">
        <v>2017</v>
      </c>
      <c r="B46">
        <v>9</v>
      </c>
      <c r="C46" s="5">
        <v>138.33000000000001</v>
      </c>
      <c r="D46" s="5">
        <v>138.33000000000001</v>
      </c>
    </row>
    <row r="47" spans="1:4" x14ac:dyDescent="0.2">
      <c r="A47" s="4">
        <v>2017</v>
      </c>
      <c r="B47">
        <v>10</v>
      </c>
      <c r="C47" s="5">
        <v>137.63999999999999</v>
      </c>
      <c r="D47" s="5">
        <v>137.63999999999999</v>
      </c>
    </row>
    <row r="48" spans="1:4" x14ac:dyDescent="0.2">
      <c r="A48" s="4">
        <v>2017</v>
      </c>
      <c r="B48">
        <v>11</v>
      </c>
      <c r="C48" s="5">
        <v>163.85</v>
      </c>
      <c r="D48" s="5">
        <v>163.85</v>
      </c>
    </row>
    <row r="49" spans="1:4" x14ac:dyDescent="0.2">
      <c r="A49" s="4">
        <v>2017</v>
      </c>
      <c r="B49">
        <v>12</v>
      </c>
      <c r="C49" s="5">
        <v>160.01</v>
      </c>
      <c r="D49" s="5">
        <v>160.01</v>
      </c>
    </row>
    <row r="50" spans="1:4" x14ac:dyDescent="0.2">
      <c r="A50" s="4">
        <v>2018</v>
      </c>
      <c r="B50">
        <v>1</v>
      </c>
      <c r="C50" s="5">
        <v>132.28</v>
      </c>
      <c r="D50" s="5">
        <v>132.28</v>
      </c>
    </row>
    <row r="51" spans="1:4" x14ac:dyDescent="0.2">
      <c r="A51" s="4">
        <v>2018</v>
      </c>
      <c r="B51">
        <v>2</v>
      </c>
      <c r="C51" s="5">
        <v>128.36000000000001</v>
      </c>
      <c r="D51" s="5">
        <v>128.36000000000001</v>
      </c>
    </row>
    <row r="52" spans="1:4" x14ac:dyDescent="0.2">
      <c r="A52" s="4">
        <v>2018</v>
      </c>
      <c r="B52">
        <v>3</v>
      </c>
      <c r="C52" s="5">
        <v>146.16</v>
      </c>
      <c r="D52" s="5">
        <v>146.16</v>
      </c>
    </row>
    <row r="53" spans="1:4" x14ac:dyDescent="0.2">
      <c r="A53" s="4">
        <v>2018</v>
      </c>
      <c r="B53">
        <v>4</v>
      </c>
      <c r="C53" s="5">
        <v>170.02</v>
      </c>
      <c r="D53" s="5">
        <v>170.02</v>
      </c>
    </row>
    <row r="54" spans="1:4" x14ac:dyDescent="0.2">
      <c r="A54" s="4">
        <v>2018</v>
      </c>
      <c r="B54">
        <v>5</v>
      </c>
      <c r="C54" s="5">
        <v>160.52000000000001</v>
      </c>
      <c r="D54" s="5">
        <v>160.52000000000001</v>
      </c>
    </row>
    <row r="55" spans="1:4" x14ac:dyDescent="0.2">
      <c r="A55" s="4">
        <v>2018</v>
      </c>
      <c r="B55">
        <v>6</v>
      </c>
      <c r="C55" s="5">
        <v>141.18</v>
      </c>
      <c r="D55" s="5">
        <v>141.18</v>
      </c>
    </row>
    <row r="56" spans="1:4" x14ac:dyDescent="0.2">
      <c r="A56" s="4">
        <v>2018</v>
      </c>
      <c r="B56">
        <v>7</v>
      </c>
      <c r="C56" s="5">
        <v>150.18</v>
      </c>
      <c r="D56" s="5">
        <v>150.18</v>
      </c>
    </row>
    <row r="57" spans="1:4" x14ac:dyDescent="0.2">
      <c r="A57" s="4">
        <v>2018</v>
      </c>
      <c r="B57">
        <v>8</v>
      </c>
      <c r="C57" s="5">
        <v>140</v>
      </c>
      <c r="D57" s="5">
        <v>140</v>
      </c>
    </row>
    <row r="58" spans="1:4" x14ac:dyDescent="0.2">
      <c r="A58" s="4">
        <v>2018</v>
      </c>
      <c r="B58">
        <v>9</v>
      </c>
      <c r="C58" s="5">
        <v>153.52000000000001</v>
      </c>
      <c r="D58" s="5">
        <v>153.52000000000001</v>
      </c>
    </row>
    <row r="59" spans="1:4" x14ac:dyDescent="0.2">
      <c r="A59" s="4">
        <v>2018</v>
      </c>
      <c r="B59">
        <v>10</v>
      </c>
      <c r="C59" s="5">
        <v>144.71</v>
      </c>
      <c r="D59" s="5">
        <v>144.71</v>
      </c>
    </row>
    <row r="60" spans="1:4" x14ac:dyDescent="0.2">
      <c r="A60" s="4">
        <v>2018</v>
      </c>
      <c r="B60">
        <v>11</v>
      </c>
      <c r="C60" s="5">
        <v>172.29</v>
      </c>
      <c r="D60" s="5">
        <v>172.29</v>
      </c>
    </row>
    <row r="61" spans="1:4" x14ac:dyDescent="0.2">
      <c r="A61" s="4">
        <v>2018</v>
      </c>
      <c r="B61">
        <v>12</v>
      </c>
      <c r="C61" s="5">
        <v>147.71</v>
      </c>
      <c r="D61" s="5">
        <v>147.71</v>
      </c>
    </row>
    <row r="62" spans="1:4" x14ac:dyDescent="0.2">
      <c r="A62" s="4">
        <v>2019</v>
      </c>
      <c r="B62">
        <v>1</v>
      </c>
      <c r="C62" s="5">
        <v>179.7</v>
      </c>
      <c r="D62" s="5">
        <v>179.7</v>
      </c>
    </row>
    <row r="63" spans="1:4" x14ac:dyDescent="0.2">
      <c r="A63" s="4">
        <v>2019</v>
      </c>
      <c r="B63">
        <v>2</v>
      </c>
      <c r="C63" s="5">
        <v>133.72999999999999</v>
      </c>
      <c r="D63" s="5">
        <v>133.72999999999999</v>
      </c>
    </row>
    <row r="64" spans="1:4" x14ac:dyDescent="0.2">
      <c r="A64" s="4">
        <v>2019</v>
      </c>
      <c r="B64">
        <v>3</v>
      </c>
      <c r="C64" s="5">
        <v>154.52000000000001</v>
      </c>
      <c r="D64" s="5">
        <v>154.52000000000001</v>
      </c>
    </row>
    <row r="65" spans="1:4" x14ac:dyDescent="0.2">
      <c r="A65" s="4">
        <v>2019</v>
      </c>
      <c r="B65">
        <v>4</v>
      </c>
      <c r="C65" s="5">
        <v>161.38999999999999</v>
      </c>
      <c r="D65" s="5">
        <v>161.38999999999999</v>
      </c>
    </row>
    <row r="66" spans="1:4" x14ac:dyDescent="0.2">
      <c r="A66" s="4">
        <v>2019</v>
      </c>
      <c r="B66">
        <v>5</v>
      </c>
      <c r="C66" s="5">
        <v>168.04</v>
      </c>
      <c r="D66" s="5">
        <v>168.04</v>
      </c>
    </row>
    <row r="67" spans="1:4" x14ac:dyDescent="0.2">
      <c r="A67" s="4">
        <v>2019</v>
      </c>
      <c r="B67">
        <v>6</v>
      </c>
      <c r="C67" s="5">
        <v>151.54</v>
      </c>
      <c r="D67" s="5">
        <v>151.54</v>
      </c>
    </row>
    <row r="68" spans="1:4" x14ac:dyDescent="0.2">
      <c r="A68" s="4">
        <v>2019</v>
      </c>
      <c r="B68">
        <v>7</v>
      </c>
      <c r="C68" s="5">
        <v>181</v>
      </c>
      <c r="D68" s="5">
        <v>181</v>
      </c>
    </row>
    <row r="69" spans="1:4" x14ac:dyDescent="0.2">
      <c r="A69" s="4">
        <v>2019</v>
      </c>
      <c r="B69">
        <v>8</v>
      </c>
      <c r="C69" s="5">
        <v>181.91</v>
      </c>
      <c r="D69" s="5">
        <v>181.91</v>
      </c>
    </row>
    <row r="70" spans="1:4" x14ac:dyDescent="0.2">
      <c r="A70" s="4">
        <v>2019</v>
      </c>
      <c r="B70">
        <v>9</v>
      </c>
      <c r="C70" s="5">
        <v>161.07</v>
      </c>
      <c r="D70" s="5">
        <v>161.07</v>
      </c>
    </row>
    <row r="71" spans="1:4" x14ac:dyDescent="0.2">
      <c r="A71" s="4">
        <v>2019</v>
      </c>
      <c r="B71">
        <v>10</v>
      </c>
      <c r="C71" s="5">
        <v>44.37</v>
      </c>
      <c r="D71" s="5">
        <v>44.37</v>
      </c>
    </row>
    <row r="72" spans="1:4" x14ac:dyDescent="0.2">
      <c r="A72" s="4">
        <v>2019</v>
      </c>
      <c r="B72">
        <v>11</v>
      </c>
      <c r="C72" s="5"/>
    </row>
    <row r="73" spans="1:4" x14ac:dyDescent="0.2">
      <c r="A73" s="4">
        <v>2019</v>
      </c>
      <c r="B73">
        <v>12</v>
      </c>
      <c r="C73" s="5"/>
    </row>
  </sheetData>
  <pageMargins left="0.7" right="0.7" top="0.75" bottom="0.75" header="0.3" footer="0.3"/>
  <drawing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71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f>MONTH(C2)</f>
        <v>1</v>
      </c>
      <c r="B2">
        <f>YEAR(C2)</f>
        <v>2014</v>
      </c>
      <c r="C2" s="1" t="d">
        <v>2014-01-31</v>
      </c>
      <c r="D2">
        <v>127.69</v>
      </c>
      <c r="E2">
        <v>99.09</v>
      </c>
      <c r="F2">
        <v>152.099999999999</v>
      </c>
      <c r="G2">
        <v>878.03</v>
      </c>
      <c r="H2">
        <v>354</v>
      </c>
      <c r="I2">
        <v>50</v>
      </c>
      <c r="J2">
        <v>112</v>
      </c>
      <c r="K2">
        <v>48.2</v>
      </c>
    </row>
    <row r="3" spans="1:11" x14ac:dyDescent="0.2">
      <c r="A3">
        <f t="shared" ref="A3:A66" si="0">MONTH(C3)</f>
        <v>2</v>
      </c>
      <c r="B3">
        <f t="shared" ref="B3:B66" si="1">YEAR(C3)</f>
        <v>2014</v>
      </c>
      <c r="C3" s="1" t="d">
        <v>2014-02-28</v>
      </c>
      <c r="D3">
        <v>133.32</v>
      </c>
      <c r="E3">
        <v>126.05</v>
      </c>
      <c r="F3">
        <v>176.99999999999901</v>
      </c>
      <c r="G3">
        <v>1001.9</v>
      </c>
      <c r="H3">
        <v>347</v>
      </c>
      <c r="I3">
        <v>31</v>
      </c>
      <c r="J3">
        <v>122</v>
      </c>
      <c r="K3">
        <v>36.200000000000003</v>
      </c>
    </row>
    <row r="4" spans="1:11" x14ac:dyDescent="0.2">
      <c r="A4">
        <f t="shared" si="0"/>
        <v>3</v>
      </c>
      <c r="B4">
        <f t="shared" si="1"/>
        <v>2014</v>
      </c>
      <c r="C4" s="1" t="d">
        <v>2014-03-31</v>
      </c>
      <c r="D4">
        <v>137.44</v>
      </c>
      <c r="E4">
        <v>92.95</v>
      </c>
      <c r="F4">
        <v>147.655</v>
      </c>
      <c r="G4">
        <v>779.27499999999998</v>
      </c>
      <c r="H4">
        <v>232</v>
      </c>
      <c r="I4">
        <v>20</v>
      </c>
      <c r="J4">
        <v>112</v>
      </c>
      <c r="K4">
        <v>85.4</v>
      </c>
    </row>
    <row r="5" spans="1:11" x14ac:dyDescent="0.2">
      <c r="A5">
        <f t="shared" si="0"/>
        <v>4</v>
      </c>
      <c r="B5">
        <f t="shared" si="1"/>
        <v>2014</v>
      </c>
      <c r="C5" s="1" t="d">
        <v>2014-04-30</v>
      </c>
      <c r="D5">
        <v>113.1</v>
      </c>
      <c r="E5">
        <v>89.474999999999994</v>
      </c>
      <c r="F5">
        <v>130.89999999999901</v>
      </c>
      <c r="G5">
        <v>698.5</v>
      </c>
      <c r="H5">
        <v>209</v>
      </c>
      <c r="I5">
        <v>18</v>
      </c>
      <c r="J5">
        <v>97</v>
      </c>
      <c r="K5">
        <v>73.7</v>
      </c>
    </row>
    <row r="6" spans="1:11" x14ac:dyDescent="0.2">
      <c r="A6">
        <f t="shared" si="0"/>
        <v>5</v>
      </c>
      <c r="B6">
        <f t="shared" si="1"/>
        <v>2014</v>
      </c>
      <c r="C6" s="1" t="d">
        <v>2014-05-31</v>
      </c>
      <c r="D6">
        <v>101.79</v>
      </c>
      <c r="E6">
        <v>119.93300000000001</v>
      </c>
      <c r="F6">
        <v>132.1</v>
      </c>
      <c r="G6">
        <v>628.78</v>
      </c>
      <c r="H6">
        <v>270</v>
      </c>
      <c r="I6">
        <v>23</v>
      </c>
      <c r="J6">
        <v>107</v>
      </c>
      <c r="K6">
        <v>123.69999999999899</v>
      </c>
    </row>
    <row r="7" spans="1:11" x14ac:dyDescent="0.2">
      <c r="A7">
        <f t="shared" si="0"/>
        <v>6</v>
      </c>
      <c r="B7">
        <f t="shared" si="1"/>
        <v>2014</v>
      </c>
      <c r="C7" s="1" t="d">
        <v>2014-06-30</v>
      </c>
      <c r="D7">
        <v>112.07</v>
      </c>
      <c r="E7">
        <v>94.71</v>
      </c>
      <c r="F7">
        <v>122.9</v>
      </c>
      <c r="G7">
        <v>548.22500000000002</v>
      </c>
      <c r="H7">
        <v>323</v>
      </c>
      <c r="I7">
        <v>23</v>
      </c>
      <c r="J7">
        <v>57</v>
      </c>
      <c r="K7">
        <v>109.3</v>
      </c>
    </row>
    <row r="8" spans="1:11" x14ac:dyDescent="0.2">
      <c r="A8">
        <f t="shared" si="0"/>
        <v>7</v>
      </c>
      <c r="B8">
        <f t="shared" si="1"/>
        <v>2014</v>
      </c>
      <c r="C8" s="1" t="d">
        <v>2014-07-31</v>
      </c>
      <c r="D8">
        <v>117.06</v>
      </c>
      <c r="E8">
        <v>95.010000000000105</v>
      </c>
      <c r="F8">
        <v>129.30000000000001</v>
      </c>
      <c r="G8">
        <v>491.9</v>
      </c>
      <c r="H8">
        <v>348</v>
      </c>
      <c r="I8">
        <v>21</v>
      </c>
      <c r="J8">
        <v>61</v>
      </c>
      <c r="K8">
        <v>69.099999999999994</v>
      </c>
    </row>
    <row r="9" spans="1:11" x14ac:dyDescent="0.2">
      <c r="A9">
        <f t="shared" si="0"/>
        <v>8</v>
      </c>
      <c r="B9">
        <f t="shared" si="1"/>
        <v>2014</v>
      </c>
      <c r="C9" s="1" t="d">
        <v>2014-08-31</v>
      </c>
      <c r="D9">
        <v>134.79</v>
      </c>
      <c r="E9">
        <v>99.780000000000101</v>
      </c>
      <c r="F9">
        <v>123.8</v>
      </c>
      <c r="G9">
        <v>583.849999999999</v>
      </c>
      <c r="H9">
        <v>420</v>
      </c>
      <c r="I9">
        <v>29</v>
      </c>
      <c r="J9">
        <v>37</v>
      </c>
      <c r="K9">
        <v>70.8</v>
      </c>
    </row>
    <row r="10" spans="1:11" x14ac:dyDescent="0.2">
      <c r="A10">
        <f t="shared" si="0"/>
        <v>9</v>
      </c>
      <c r="B10">
        <f t="shared" si="1"/>
        <v>2014</v>
      </c>
      <c r="C10" s="1" t="d">
        <v>2014-09-30</v>
      </c>
      <c r="D10">
        <v>108.78</v>
      </c>
      <c r="E10">
        <v>109.09399999999999</v>
      </c>
      <c r="F10">
        <v>122.099999999999</v>
      </c>
      <c r="G10">
        <v>887.81999999999903</v>
      </c>
      <c r="H10">
        <v>399</v>
      </c>
      <c r="I10">
        <v>14</v>
      </c>
      <c r="J10">
        <v>115</v>
      </c>
      <c r="K10">
        <v>58.8</v>
      </c>
    </row>
    <row r="11" spans="1:11" x14ac:dyDescent="0.2">
      <c r="A11">
        <f t="shared" si="0"/>
        <v>10</v>
      </c>
      <c r="B11">
        <f t="shared" si="1"/>
        <v>2014</v>
      </c>
      <c r="C11" s="1" t="d">
        <v>2014-10-31</v>
      </c>
      <c r="D11">
        <v>154.75</v>
      </c>
      <c r="E11">
        <v>185.24100000000001</v>
      </c>
      <c r="F11">
        <v>191.599999999999</v>
      </c>
      <c r="G11">
        <v>1856.8149999999901</v>
      </c>
      <c r="H11">
        <v>472</v>
      </c>
      <c r="I11">
        <v>30</v>
      </c>
      <c r="J11">
        <v>182</v>
      </c>
      <c r="K11">
        <v>74.5</v>
      </c>
    </row>
    <row r="12" spans="1:11" x14ac:dyDescent="0.2">
      <c r="A12">
        <f t="shared" si="0"/>
        <v>11</v>
      </c>
      <c r="B12">
        <f t="shared" si="1"/>
        <v>2014</v>
      </c>
      <c r="C12" s="1" t="d">
        <v>2014-11-30</v>
      </c>
      <c r="D12">
        <v>138.08000000000001</v>
      </c>
      <c r="E12">
        <v>100.86</v>
      </c>
      <c r="F12">
        <v>142.69999999999999</v>
      </c>
      <c r="G12">
        <v>723.8</v>
      </c>
      <c r="H12">
        <v>489</v>
      </c>
      <c r="I12">
        <v>19</v>
      </c>
      <c r="J12">
        <v>112</v>
      </c>
      <c r="K12">
        <v>45.2</v>
      </c>
    </row>
    <row r="13" spans="1:11" x14ac:dyDescent="0.2">
      <c r="A13">
        <f t="shared" si="0"/>
        <v>12</v>
      </c>
      <c r="B13">
        <f t="shared" si="1"/>
        <v>2014</v>
      </c>
      <c r="C13" s="1" t="d">
        <v>2014-12-31</v>
      </c>
      <c r="D13">
        <v>131.9</v>
      </c>
      <c r="E13">
        <v>121.401</v>
      </c>
      <c r="F13">
        <v>111.124</v>
      </c>
      <c r="G13">
        <v>1015.66</v>
      </c>
      <c r="H13">
        <v>492</v>
      </c>
      <c r="I13">
        <v>25</v>
      </c>
      <c r="J13">
        <v>163</v>
      </c>
      <c r="K13">
        <v>33.4</v>
      </c>
    </row>
    <row r="14" spans="1:11" x14ac:dyDescent="0.2">
      <c r="A14">
        <f t="shared" si="0"/>
        <v>1</v>
      </c>
      <c r="B14">
        <f t="shared" si="1"/>
        <v>2015</v>
      </c>
      <c r="C14" s="1" t="d">
        <v>2015-01-31</v>
      </c>
      <c r="D14">
        <v>135.91</v>
      </c>
      <c r="E14">
        <v>130.34899999999999</v>
      </c>
      <c r="F14">
        <v>141</v>
      </c>
      <c r="G14">
        <v>1044.24</v>
      </c>
      <c r="H14">
        <v>463</v>
      </c>
      <c r="I14">
        <v>24</v>
      </c>
      <c r="J14">
        <v>177.25</v>
      </c>
      <c r="K14">
        <v>42</v>
      </c>
    </row>
    <row r="15" spans="1:11" x14ac:dyDescent="0.2">
      <c r="A15">
        <f t="shared" si="0"/>
        <v>2</v>
      </c>
      <c r="B15">
        <f t="shared" si="1"/>
        <v>2015</v>
      </c>
      <c r="C15" s="1" t="d">
        <v>2015-02-28</v>
      </c>
      <c r="D15">
        <v>115.71</v>
      </c>
      <c r="E15">
        <v>123.739999999999</v>
      </c>
      <c r="F15">
        <v>131.83000000000001</v>
      </c>
      <c r="G15">
        <v>953.25199999999995</v>
      </c>
      <c r="H15">
        <v>243</v>
      </c>
      <c r="I15">
        <v>9</v>
      </c>
      <c r="J15">
        <v>208</v>
      </c>
      <c r="K15">
        <v>47</v>
      </c>
    </row>
    <row r="16" spans="1:11" x14ac:dyDescent="0.2">
      <c r="A16">
        <f t="shared" si="0"/>
        <v>3</v>
      </c>
      <c r="B16">
        <f t="shared" si="1"/>
        <v>2015</v>
      </c>
      <c r="C16" s="1" t="d">
        <v>2015-03-31</v>
      </c>
      <c r="D16">
        <v>156.04</v>
      </c>
      <c r="E16">
        <v>129.385999999999</v>
      </c>
      <c r="F16">
        <v>133.80000000000001</v>
      </c>
      <c r="G16">
        <v>1084.8499999999999</v>
      </c>
      <c r="H16">
        <v>208</v>
      </c>
      <c r="I16">
        <v>13</v>
      </c>
      <c r="J16">
        <v>195</v>
      </c>
      <c r="K16">
        <v>54</v>
      </c>
    </row>
    <row r="17" spans="1:11" x14ac:dyDescent="0.2">
      <c r="A17">
        <f t="shared" si="0"/>
        <v>4</v>
      </c>
      <c r="B17">
        <f t="shared" si="1"/>
        <v>2015</v>
      </c>
      <c r="C17" s="1" t="d">
        <v>2015-04-30</v>
      </c>
      <c r="D17">
        <v>154.5</v>
      </c>
      <c r="E17">
        <v>101.11499999999999</v>
      </c>
      <c r="F17">
        <v>122.1</v>
      </c>
      <c r="G17">
        <v>940.17</v>
      </c>
      <c r="H17">
        <v>192</v>
      </c>
      <c r="I17">
        <v>5</v>
      </c>
      <c r="J17">
        <v>97</v>
      </c>
      <c r="K17">
        <v>112</v>
      </c>
    </row>
    <row r="18" spans="1:11" x14ac:dyDescent="0.2">
      <c r="A18">
        <f t="shared" si="0"/>
        <v>5</v>
      </c>
      <c r="B18">
        <f t="shared" si="1"/>
        <v>2015</v>
      </c>
      <c r="C18" s="1" t="d">
        <v>2015-05-31</v>
      </c>
      <c r="D18">
        <v>160.02000000000001</v>
      </c>
      <c r="E18">
        <v>119.117</v>
      </c>
      <c r="F18">
        <v>136.04</v>
      </c>
      <c r="G18">
        <v>765.9</v>
      </c>
      <c r="H18">
        <v>194</v>
      </c>
      <c r="I18">
        <v>10</v>
      </c>
      <c r="J18">
        <v>100</v>
      </c>
      <c r="K18">
        <v>159.5</v>
      </c>
    </row>
    <row r="19" spans="1:11" x14ac:dyDescent="0.2">
      <c r="A19">
        <f t="shared" si="0"/>
        <v>6</v>
      </c>
      <c r="B19">
        <f t="shared" si="1"/>
        <v>2015</v>
      </c>
      <c r="C19" s="1" t="d">
        <v>2015-06-30</v>
      </c>
      <c r="D19">
        <v>151.87</v>
      </c>
      <c r="E19">
        <v>113.69</v>
      </c>
      <c r="F19">
        <v>145.46</v>
      </c>
      <c r="G19">
        <v>746.78800000000001</v>
      </c>
      <c r="H19">
        <v>217</v>
      </c>
      <c r="I19">
        <v>12</v>
      </c>
      <c r="J19">
        <v>193</v>
      </c>
      <c r="K19">
        <v>125.799999999999</v>
      </c>
    </row>
    <row r="20" spans="1:11" x14ac:dyDescent="0.2">
      <c r="A20">
        <f t="shared" si="0"/>
        <v>7</v>
      </c>
      <c r="B20">
        <f t="shared" si="1"/>
        <v>2015</v>
      </c>
      <c r="C20" s="1" t="d">
        <v>2015-07-31</v>
      </c>
      <c r="D20">
        <v>175.61</v>
      </c>
      <c r="E20">
        <v>113.81</v>
      </c>
      <c r="F20">
        <v>125.5</v>
      </c>
      <c r="G20">
        <v>708.82799999999997</v>
      </c>
      <c r="H20">
        <v>203</v>
      </c>
      <c r="I20">
        <v>6</v>
      </c>
      <c r="J20">
        <v>60</v>
      </c>
      <c r="K20">
        <v>130.30000000000001</v>
      </c>
    </row>
    <row r="21" spans="1:11" x14ac:dyDescent="0.2">
      <c r="A21">
        <f t="shared" si="0"/>
        <v>8</v>
      </c>
      <c r="B21">
        <f t="shared" si="1"/>
        <v>2015</v>
      </c>
      <c r="C21" s="1" t="d">
        <v>2015-08-31</v>
      </c>
      <c r="D21">
        <v>181.69</v>
      </c>
      <c r="E21">
        <v>144.51900000000001</v>
      </c>
      <c r="F21">
        <v>133.4</v>
      </c>
      <c r="G21">
        <v>790.78800000000001</v>
      </c>
      <c r="H21">
        <v>265.5</v>
      </c>
      <c r="I21">
        <v>15</v>
      </c>
      <c r="J21">
        <v>45</v>
      </c>
      <c r="K21">
        <v>83.7</v>
      </c>
    </row>
    <row r="22" spans="1:11" x14ac:dyDescent="0.2">
      <c r="A22">
        <f t="shared" si="0"/>
        <v>9</v>
      </c>
      <c r="B22">
        <f t="shared" si="1"/>
        <v>2015</v>
      </c>
      <c r="C22" s="1" t="d">
        <v>2015-09-30</v>
      </c>
      <c r="D22">
        <v>166.22</v>
      </c>
      <c r="E22">
        <v>134.12200000000001</v>
      </c>
      <c r="F22">
        <v>110.4</v>
      </c>
      <c r="G22">
        <v>852.125</v>
      </c>
      <c r="H22">
        <v>243.5</v>
      </c>
      <c r="I22">
        <v>11</v>
      </c>
      <c r="J22">
        <v>91</v>
      </c>
      <c r="K22">
        <v>71</v>
      </c>
    </row>
    <row r="23" spans="1:11" x14ac:dyDescent="0.2">
      <c r="A23">
        <f t="shared" si="0"/>
        <v>10</v>
      </c>
      <c r="B23">
        <f t="shared" si="1"/>
        <v>2015</v>
      </c>
      <c r="C23" s="1" t="d">
        <v>2015-10-31</v>
      </c>
      <c r="D23">
        <v>195.81</v>
      </c>
      <c r="E23">
        <v>127.230999999999</v>
      </c>
      <c r="F23">
        <v>146.19999999999999</v>
      </c>
      <c r="G23">
        <v>1574.335</v>
      </c>
      <c r="H23">
        <v>222</v>
      </c>
      <c r="I23">
        <v>8</v>
      </c>
      <c r="J23">
        <v>184</v>
      </c>
      <c r="K23">
        <v>72</v>
      </c>
    </row>
    <row r="24" spans="1:11" x14ac:dyDescent="0.2">
      <c r="A24">
        <f t="shared" si="0"/>
        <v>11</v>
      </c>
      <c r="B24">
        <f t="shared" si="1"/>
        <v>2015</v>
      </c>
      <c r="C24" s="1" t="d">
        <v>2015-11-30</v>
      </c>
      <c r="D24">
        <v>152.78</v>
      </c>
      <c r="E24">
        <v>128.233</v>
      </c>
      <c r="F24">
        <v>145.9</v>
      </c>
      <c r="G24">
        <v>1277.7249999999999</v>
      </c>
      <c r="H24">
        <v>228</v>
      </c>
      <c r="I24">
        <v>18</v>
      </c>
      <c r="J24">
        <v>195</v>
      </c>
      <c r="K24">
        <v>44</v>
      </c>
    </row>
    <row r="25" spans="1:11" x14ac:dyDescent="0.2">
      <c r="A25">
        <f t="shared" si="0"/>
        <v>12</v>
      </c>
      <c r="B25">
        <f t="shared" si="1"/>
        <v>2015</v>
      </c>
      <c r="C25" s="1" t="d">
        <v>2015-12-31</v>
      </c>
      <c r="D25">
        <v>159.46</v>
      </c>
      <c r="E25">
        <v>131.291</v>
      </c>
      <c r="F25">
        <v>136.99999999999901</v>
      </c>
      <c r="G25">
        <v>1258.3489999999999</v>
      </c>
      <c r="H25">
        <v>286</v>
      </c>
      <c r="I25">
        <v>28</v>
      </c>
      <c r="J25">
        <v>231</v>
      </c>
      <c r="K25">
        <v>41.73</v>
      </c>
    </row>
    <row r="26" spans="1:11" x14ac:dyDescent="0.2">
      <c r="A26">
        <f t="shared" si="0"/>
        <v>1</v>
      </c>
      <c r="B26">
        <f t="shared" si="1"/>
        <v>2016</v>
      </c>
      <c r="C26" s="1" t="d">
        <v>2016-01-31</v>
      </c>
      <c r="D26">
        <v>171.65</v>
      </c>
      <c r="E26">
        <v>128.40199999999999</v>
      </c>
      <c r="F26">
        <v>172.49999999999901</v>
      </c>
      <c r="G26">
        <v>1476.3240000000001</v>
      </c>
      <c r="H26">
        <v>248</v>
      </c>
      <c r="I26">
        <v>24</v>
      </c>
      <c r="J26">
        <v>174</v>
      </c>
      <c r="K26">
        <v>56.5</v>
      </c>
    </row>
    <row r="27" spans="1:11" x14ac:dyDescent="0.2">
      <c r="A27">
        <f t="shared" si="0"/>
        <v>2</v>
      </c>
      <c r="B27">
        <f t="shared" si="1"/>
        <v>2016</v>
      </c>
      <c r="C27" s="1" t="d">
        <v>2016-02-29</v>
      </c>
      <c r="D27">
        <v>173.81</v>
      </c>
      <c r="E27">
        <v>137.52799999999999</v>
      </c>
      <c r="F27">
        <v>134.19999999999999</v>
      </c>
      <c r="G27">
        <v>1224.8620000000001</v>
      </c>
      <c r="H27">
        <v>239</v>
      </c>
      <c r="I27">
        <v>20</v>
      </c>
      <c r="J27">
        <v>245</v>
      </c>
      <c r="K27">
        <v>58</v>
      </c>
    </row>
    <row r="28" spans="1:11" x14ac:dyDescent="0.2">
      <c r="A28">
        <f t="shared" si="0"/>
        <v>3</v>
      </c>
      <c r="B28">
        <f t="shared" si="1"/>
        <v>2016</v>
      </c>
      <c r="C28" s="1" t="d">
        <v>2016-03-31</v>
      </c>
      <c r="D28">
        <v>156.63999999999999</v>
      </c>
      <c r="E28">
        <v>180.589</v>
      </c>
      <c r="F28">
        <v>148.4</v>
      </c>
      <c r="G28">
        <v>1150.7</v>
      </c>
      <c r="H28">
        <v>250</v>
      </c>
      <c r="I28">
        <v>13</v>
      </c>
      <c r="J28">
        <v>253</v>
      </c>
      <c r="K28">
        <v>97.84</v>
      </c>
    </row>
    <row r="29" spans="1:11" x14ac:dyDescent="0.2">
      <c r="A29">
        <f t="shared" si="0"/>
        <v>4</v>
      </c>
      <c r="B29">
        <f t="shared" si="1"/>
        <v>2016</v>
      </c>
      <c r="C29" s="1" t="d">
        <v>2016-04-30</v>
      </c>
      <c r="D29">
        <v>166.61</v>
      </c>
      <c r="E29">
        <v>146.52600000000001</v>
      </c>
      <c r="F29">
        <v>147.69999999999999</v>
      </c>
      <c r="G29">
        <v>998.33699999999999</v>
      </c>
      <c r="H29">
        <v>318</v>
      </c>
      <c r="I29">
        <v>18</v>
      </c>
      <c r="J29">
        <v>216</v>
      </c>
      <c r="K29">
        <v>162.39999999999901</v>
      </c>
    </row>
    <row r="30" spans="1:11" x14ac:dyDescent="0.2">
      <c r="A30">
        <f t="shared" si="0"/>
        <v>5</v>
      </c>
      <c r="B30">
        <f t="shared" si="1"/>
        <v>2016</v>
      </c>
      <c r="C30" s="1" t="d">
        <v>2016-05-31</v>
      </c>
      <c r="D30">
        <v>167.36</v>
      </c>
      <c r="E30">
        <v>120.860999999999</v>
      </c>
      <c r="F30">
        <v>130.54999999999899</v>
      </c>
      <c r="G30">
        <v>997.15</v>
      </c>
      <c r="H30">
        <v>275</v>
      </c>
      <c r="I30">
        <v>18</v>
      </c>
      <c r="J30">
        <v>131</v>
      </c>
      <c r="K30">
        <v>137.1</v>
      </c>
    </row>
    <row r="31" spans="1:11" x14ac:dyDescent="0.2">
      <c r="A31">
        <f t="shared" si="0"/>
        <v>6</v>
      </c>
      <c r="B31">
        <f t="shared" si="1"/>
        <v>2016</v>
      </c>
      <c r="C31" s="1" t="d">
        <v>2016-06-30</v>
      </c>
      <c r="D31">
        <v>169.67</v>
      </c>
      <c r="E31">
        <v>114.961</v>
      </c>
      <c r="F31">
        <v>117.75</v>
      </c>
      <c r="G31">
        <v>760.05</v>
      </c>
      <c r="H31">
        <v>311</v>
      </c>
      <c r="I31">
        <v>20</v>
      </c>
      <c r="J31">
        <v>127</v>
      </c>
      <c r="K31">
        <v>134.80000000000001</v>
      </c>
    </row>
    <row r="32" spans="1:11" x14ac:dyDescent="0.2">
      <c r="A32">
        <f t="shared" si="0"/>
        <v>7</v>
      </c>
      <c r="B32">
        <f t="shared" si="1"/>
        <v>2016</v>
      </c>
      <c r="C32" s="1" t="d">
        <v>2016-07-31</v>
      </c>
      <c r="D32">
        <v>203.97</v>
      </c>
      <c r="E32">
        <v>141.01900000000001</v>
      </c>
      <c r="F32">
        <v>137.89999999999901</v>
      </c>
      <c r="G32">
        <v>652.36199999999894</v>
      </c>
      <c r="H32">
        <v>240</v>
      </c>
      <c r="I32">
        <v>8</v>
      </c>
      <c r="J32">
        <v>109</v>
      </c>
      <c r="K32">
        <v>116.83</v>
      </c>
    </row>
    <row r="33" spans="1:11" x14ac:dyDescent="0.2">
      <c r="A33">
        <f t="shared" si="0"/>
        <v>8</v>
      </c>
      <c r="B33">
        <f t="shared" si="1"/>
        <v>2016</v>
      </c>
      <c r="C33" s="1" t="d">
        <v>2016-08-31</v>
      </c>
      <c r="D33">
        <v>211.13</v>
      </c>
      <c r="E33">
        <v>114.37499999999901</v>
      </c>
      <c r="F33">
        <v>132.69999999999999</v>
      </c>
      <c r="G33">
        <v>753.05</v>
      </c>
      <c r="H33">
        <v>275.5</v>
      </c>
      <c r="I33">
        <v>12</v>
      </c>
      <c r="J33">
        <v>116</v>
      </c>
      <c r="K33">
        <v>85.3</v>
      </c>
    </row>
    <row r="34" spans="1:11" x14ac:dyDescent="0.2">
      <c r="A34">
        <f t="shared" si="0"/>
        <v>9</v>
      </c>
      <c r="B34">
        <f t="shared" si="1"/>
        <v>2016</v>
      </c>
      <c r="C34" s="1" t="d">
        <v>2016-09-30</v>
      </c>
      <c r="D34">
        <v>172.96</v>
      </c>
      <c r="E34">
        <v>126.21799999999899</v>
      </c>
      <c r="F34">
        <v>116.7</v>
      </c>
      <c r="G34">
        <v>1118.6990000000001</v>
      </c>
      <c r="H34">
        <v>307</v>
      </c>
      <c r="I34">
        <v>18</v>
      </c>
      <c r="J34">
        <v>121</v>
      </c>
      <c r="K34">
        <v>69.3</v>
      </c>
    </row>
    <row r="35" spans="1:11" x14ac:dyDescent="0.2">
      <c r="A35">
        <f t="shared" si="0"/>
        <v>10</v>
      </c>
      <c r="B35">
        <f t="shared" si="1"/>
        <v>2016</v>
      </c>
      <c r="C35" s="1" t="d">
        <v>2016-10-31</v>
      </c>
      <c r="D35">
        <v>186.76</v>
      </c>
      <c r="E35">
        <v>142.05600000000001</v>
      </c>
      <c r="F35">
        <v>160.15</v>
      </c>
      <c r="G35">
        <v>1617.2750000000001</v>
      </c>
      <c r="H35">
        <v>312</v>
      </c>
      <c r="I35">
        <v>11</v>
      </c>
      <c r="J35">
        <v>220</v>
      </c>
      <c r="K35">
        <v>60.9</v>
      </c>
    </row>
    <row r="36" spans="1:11" x14ac:dyDescent="0.2">
      <c r="A36">
        <f t="shared" si="0"/>
        <v>11</v>
      </c>
      <c r="B36">
        <f t="shared" si="1"/>
        <v>2016</v>
      </c>
      <c r="C36" s="1" t="d">
        <v>2016-11-30</v>
      </c>
      <c r="D36">
        <v>175.18</v>
      </c>
      <c r="E36">
        <v>116.849999999999</v>
      </c>
      <c r="F36">
        <v>133.85</v>
      </c>
      <c r="G36">
        <v>1062.6859999999999</v>
      </c>
      <c r="H36">
        <v>246</v>
      </c>
      <c r="I36">
        <v>27</v>
      </c>
      <c r="J36">
        <v>150</v>
      </c>
      <c r="K36">
        <v>51.199999999999903</v>
      </c>
    </row>
    <row r="37" spans="1:11" x14ac:dyDescent="0.2">
      <c r="A37">
        <f t="shared" si="0"/>
        <v>12</v>
      </c>
      <c r="B37">
        <f t="shared" si="1"/>
        <v>2016</v>
      </c>
      <c r="C37" s="1" t="d">
        <v>2016-12-31</v>
      </c>
      <c r="D37">
        <v>169.32</v>
      </c>
      <c r="E37">
        <v>135.05600000000001</v>
      </c>
      <c r="F37">
        <v>132.39999999999901</v>
      </c>
      <c r="G37">
        <v>1624.335</v>
      </c>
      <c r="H37">
        <v>257</v>
      </c>
      <c r="I37">
        <v>18</v>
      </c>
      <c r="J37">
        <v>275</v>
      </c>
      <c r="K37">
        <v>34.9</v>
      </c>
    </row>
    <row r="38" spans="1:11" x14ac:dyDescent="0.2">
      <c r="A38">
        <f t="shared" si="0"/>
        <v>1</v>
      </c>
      <c r="B38">
        <f t="shared" si="1"/>
        <v>2017</v>
      </c>
      <c r="C38" s="1" t="d">
        <v>2017-01-31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">
      <c r="A39">
        <f t="shared" si="0"/>
        <v>2</v>
      </c>
      <c r="B39">
        <f t="shared" si="1"/>
        <v>2017</v>
      </c>
      <c r="C39" s="1" t="d">
        <v>2017-02-28</v>
      </c>
      <c r="D39">
        <v>139.69</v>
      </c>
      <c r="E39">
        <v>103.517</v>
      </c>
      <c r="F39">
        <v>97</v>
      </c>
      <c r="G39">
        <v>526.35</v>
      </c>
      <c r="H39">
        <v>144</v>
      </c>
      <c r="I39">
        <v>7</v>
      </c>
      <c r="J39">
        <v>117</v>
      </c>
      <c r="K39">
        <v>30.6</v>
      </c>
    </row>
    <row r="40" spans="1:11" x14ac:dyDescent="0.2">
      <c r="A40">
        <f t="shared" si="0"/>
        <v>3</v>
      </c>
      <c r="B40">
        <f t="shared" si="1"/>
        <v>2017</v>
      </c>
      <c r="C40" s="1" t="d">
        <v>2017-03-31</v>
      </c>
      <c r="D40">
        <v>162.85</v>
      </c>
      <c r="E40">
        <v>111.05500000000001</v>
      </c>
      <c r="F40">
        <v>107.35</v>
      </c>
      <c r="G40">
        <v>612.5</v>
      </c>
      <c r="H40">
        <v>165</v>
      </c>
      <c r="I40">
        <v>9</v>
      </c>
      <c r="J40">
        <v>139</v>
      </c>
      <c r="K40">
        <v>100.1</v>
      </c>
    </row>
    <row r="41" spans="1:11" x14ac:dyDescent="0.2">
      <c r="A41">
        <f t="shared" si="0"/>
        <v>4</v>
      </c>
      <c r="B41">
        <f t="shared" si="1"/>
        <v>2017</v>
      </c>
      <c r="C41" s="1" t="d">
        <v>2017-04-30</v>
      </c>
      <c r="D41">
        <v>155.61000000000001</v>
      </c>
      <c r="E41">
        <v>101.215</v>
      </c>
      <c r="F41">
        <v>100.5</v>
      </c>
      <c r="G41">
        <v>540.19999999999902</v>
      </c>
      <c r="H41">
        <v>132</v>
      </c>
      <c r="I41">
        <v>9</v>
      </c>
      <c r="J41">
        <v>209</v>
      </c>
      <c r="K41">
        <v>122.399999999999</v>
      </c>
    </row>
    <row r="42" spans="1:11" x14ac:dyDescent="0.2">
      <c r="A42">
        <f t="shared" si="0"/>
        <v>5</v>
      </c>
      <c r="B42">
        <f t="shared" si="1"/>
        <v>2017</v>
      </c>
      <c r="C42" s="1" t="d">
        <v>2017-05-31</v>
      </c>
      <c r="D42">
        <v>143.66</v>
      </c>
      <c r="E42">
        <v>118.125</v>
      </c>
      <c r="F42">
        <v>98.95</v>
      </c>
      <c r="G42">
        <v>547.93999999999903</v>
      </c>
      <c r="H42">
        <v>148</v>
      </c>
      <c r="I42">
        <v>23</v>
      </c>
      <c r="J42">
        <v>128</v>
      </c>
      <c r="K42">
        <v>161.81</v>
      </c>
    </row>
    <row r="43" spans="1:11" x14ac:dyDescent="0.2">
      <c r="A43">
        <f t="shared" si="0"/>
        <v>6</v>
      </c>
      <c r="B43">
        <f t="shared" si="1"/>
        <v>2017</v>
      </c>
      <c r="C43" s="1" t="d">
        <v>2017-06-30</v>
      </c>
      <c r="D43">
        <v>122.33</v>
      </c>
      <c r="E43">
        <v>103.00599999999901</v>
      </c>
      <c r="F43">
        <v>119.6</v>
      </c>
      <c r="G43">
        <v>496.1</v>
      </c>
      <c r="H43">
        <v>163</v>
      </c>
      <c r="I43">
        <v>8</v>
      </c>
      <c r="J43">
        <v>163</v>
      </c>
      <c r="K43">
        <v>151.89999999999901</v>
      </c>
    </row>
    <row r="44" spans="1:11" x14ac:dyDescent="0.2">
      <c r="A44">
        <f t="shared" si="0"/>
        <v>7</v>
      </c>
      <c r="B44">
        <f t="shared" si="1"/>
        <v>2017</v>
      </c>
      <c r="C44" s="1" t="d">
        <v>2017-07-31</v>
      </c>
      <c r="D44">
        <v>159.66999999999999</v>
      </c>
      <c r="E44">
        <v>116.206</v>
      </c>
      <c r="F44">
        <v>75.199999999999903</v>
      </c>
      <c r="G44">
        <v>479.349999999999</v>
      </c>
      <c r="H44">
        <v>219</v>
      </c>
      <c r="I44">
        <v>15</v>
      </c>
      <c r="J44">
        <v>115</v>
      </c>
      <c r="K44">
        <v>81.099999999999994</v>
      </c>
    </row>
    <row r="45" spans="1:11" x14ac:dyDescent="0.2">
      <c r="A45">
        <f t="shared" si="0"/>
        <v>8</v>
      </c>
      <c r="B45">
        <f t="shared" si="1"/>
        <v>2017</v>
      </c>
      <c r="C45" s="1" t="d">
        <v>2017-08-31</v>
      </c>
      <c r="D45">
        <v>170.14999999999901</v>
      </c>
      <c r="E45">
        <v>112.47</v>
      </c>
      <c r="F45">
        <v>84.4</v>
      </c>
      <c r="G45">
        <v>549.29999999999995</v>
      </c>
      <c r="H45">
        <v>239</v>
      </c>
      <c r="I45">
        <v>12</v>
      </c>
      <c r="J45">
        <v>75</v>
      </c>
      <c r="K45">
        <v>60.1</v>
      </c>
    </row>
    <row r="46" spans="1:11" x14ac:dyDescent="0.2">
      <c r="A46">
        <f t="shared" si="0"/>
        <v>9</v>
      </c>
      <c r="B46">
        <f t="shared" si="1"/>
        <v>2017</v>
      </c>
      <c r="C46" s="1" t="d">
        <v>2017-09-30</v>
      </c>
      <c r="D46">
        <v>138.33000000000001</v>
      </c>
      <c r="E46">
        <v>118.711</v>
      </c>
      <c r="F46">
        <v>88.149999999999906</v>
      </c>
      <c r="G46">
        <v>863.75</v>
      </c>
      <c r="H46">
        <v>223</v>
      </c>
      <c r="I46">
        <v>23</v>
      </c>
      <c r="J46">
        <v>139</v>
      </c>
      <c r="K46">
        <v>66.900000000000006</v>
      </c>
    </row>
    <row r="47" spans="1:11" x14ac:dyDescent="0.2">
      <c r="A47">
        <f t="shared" si="0"/>
        <v>10</v>
      </c>
      <c r="B47">
        <f t="shared" si="1"/>
        <v>2017</v>
      </c>
      <c r="C47" s="1" t="d">
        <v>2017-10-31</v>
      </c>
      <c r="D47">
        <v>137.63999999999999</v>
      </c>
      <c r="E47">
        <v>88.736999999999995</v>
      </c>
      <c r="F47">
        <v>100.399999999999</v>
      </c>
      <c r="G47">
        <v>1184.3499999999999</v>
      </c>
      <c r="H47">
        <v>226</v>
      </c>
      <c r="I47">
        <v>15</v>
      </c>
      <c r="J47">
        <v>247</v>
      </c>
      <c r="K47">
        <v>51</v>
      </c>
    </row>
    <row r="48" spans="1:11" x14ac:dyDescent="0.2">
      <c r="A48">
        <f t="shared" si="0"/>
        <v>11</v>
      </c>
      <c r="B48">
        <f t="shared" si="1"/>
        <v>2017</v>
      </c>
      <c r="C48" s="1" t="d">
        <v>2017-11-30</v>
      </c>
      <c r="D48">
        <v>163.85</v>
      </c>
      <c r="E48">
        <v>119.78</v>
      </c>
      <c r="F48">
        <v>104.45</v>
      </c>
      <c r="G48">
        <v>867.899</v>
      </c>
      <c r="H48">
        <v>192</v>
      </c>
      <c r="I48">
        <v>15</v>
      </c>
      <c r="J48">
        <v>196</v>
      </c>
      <c r="K48">
        <v>46.599999999999902</v>
      </c>
    </row>
    <row r="49" spans="1:11" x14ac:dyDescent="0.2">
      <c r="A49">
        <f t="shared" si="0"/>
        <v>12</v>
      </c>
      <c r="B49">
        <f t="shared" si="1"/>
        <v>2017</v>
      </c>
      <c r="C49" s="1" t="d">
        <v>2017-12-31</v>
      </c>
      <c r="D49">
        <v>160.01</v>
      </c>
      <c r="E49">
        <v>121.663</v>
      </c>
      <c r="F49">
        <v>115.149999999999</v>
      </c>
      <c r="G49">
        <v>1007.18</v>
      </c>
      <c r="H49">
        <v>226</v>
      </c>
      <c r="I49">
        <v>6</v>
      </c>
      <c r="J49">
        <v>204</v>
      </c>
      <c r="K49">
        <v>47.1</v>
      </c>
    </row>
    <row r="50" spans="1:11" x14ac:dyDescent="0.2">
      <c r="A50">
        <f t="shared" si="0"/>
        <v>1</v>
      </c>
      <c r="B50">
        <f t="shared" si="1"/>
        <v>2018</v>
      </c>
      <c r="C50" s="1" t="d">
        <v>2018-01-31</v>
      </c>
      <c r="D50">
        <v>132.28</v>
      </c>
      <c r="E50">
        <v>109.445999999999</v>
      </c>
      <c r="F50">
        <v>101.149999999999</v>
      </c>
      <c r="G50">
        <v>1134.325</v>
      </c>
      <c r="H50">
        <v>229</v>
      </c>
      <c r="I50">
        <v>11</v>
      </c>
      <c r="J50">
        <v>219</v>
      </c>
      <c r="K50">
        <v>49.5</v>
      </c>
    </row>
    <row r="51" spans="1:11" x14ac:dyDescent="0.2">
      <c r="A51">
        <f t="shared" si="0"/>
        <v>2</v>
      </c>
      <c r="B51">
        <f t="shared" si="1"/>
        <v>2018</v>
      </c>
      <c r="C51" s="1" t="d">
        <v>2018-02-28</v>
      </c>
      <c r="D51">
        <v>128.36000000000001</v>
      </c>
      <c r="E51">
        <v>132.804</v>
      </c>
      <c r="F51">
        <v>114.65</v>
      </c>
      <c r="G51">
        <v>1255.374</v>
      </c>
      <c r="H51">
        <v>268</v>
      </c>
      <c r="I51">
        <v>12</v>
      </c>
      <c r="J51">
        <v>253</v>
      </c>
      <c r="K51">
        <v>39.06</v>
      </c>
    </row>
    <row r="52" spans="1:11" x14ac:dyDescent="0.2">
      <c r="A52">
        <f t="shared" si="0"/>
        <v>3</v>
      </c>
      <c r="B52">
        <f t="shared" si="1"/>
        <v>2018</v>
      </c>
      <c r="C52" s="1" t="d">
        <v>2018-03-31</v>
      </c>
      <c r="D52">
        <v>146.16</v>
      </c>
      <c r="E52">
        <v>111.764</v>
      </c>
      <c r="F52">
        <v>122.3</v>
      </c>
      <c r="G52">
        <v>999.12300000000005</v>
      </c>
      <c r="H52">
        <v>381</v>
      </c>
      <c r="I52">
        <v>42</v>
      </c>
      <c r="J52">
        <v>269</v>
      </c>
      <c r="K52">
        <v>85.5</v>
      </c>
    </row>
    <row r="53" spans="1:11" x14ac:dyDescent="0.2">
      <c r="A53">
        <f t="shared" si="0"/>
        <v>4</v>
      </c>
      <c r="B53">
        <f t="shared" si="1"/>
        <v>2018</v>
      </c>
      <c r="C53" s="1" t="d">
        <v>2018-04-30</v>
      </c>
      <c r="D53">
        <v>170.02</v>
      </c>
      <c r="E53">
        <v>107.723</v>
      </c>
      <c r="F53">
        <v>84.6</v>
      </c>
      <c r="G53">
        <v>836.03699999999901</v>
      </c>
      <c r="H53">
        <v>289</v>
      </c>
      <c r="I53">
        <v>21</v>
      </c>
      <c r="J53">
        <v>229</v>
      </c>
      <c r="K53">
        <v>197.1</v>
      </c>
    </row>
    <row r="54" spans="1:11" x14ac:dyDescent="0.2">
      <c r="A54">
        <f t="shared" si="0"/>
        <v>5</v>
      </c>
      <c r="B54">
        <f t="shared" si="1"/>
        <v>2018</v>
      </c>
      <c r="C54" s="1" t="d">
        <v>2018-05-31</v>
      </c>
      <c r="D54">
        <v>160.52000000000001</v>
      </c>
      <c r="E54">
        <v>103.521999999999</v>
      </c>
      <c r="F54">
        <v>89.399999999999906</v>
      </c>
      <c r="G54">
        <v>644.64800000000002</v>
      </c>
      <c r="H54">
        <v>259</v>
      </c>
      <c r="I54">
        <v>13</v>
      </c>
      <c r="J54">
        <v>192</v>
      </c>
      <c r="K54">
        <v>213.04</v>
      </c>
    </row>
    <row r="55" spans="1:11" x14ac:dyDescent="0.2">
      <c r="A55">
        <f t="shared" si="0"/>
        <v>6</v>
      </c>
      <c r="B55">
        <f t="shared" si="1"/>
        <v>2018</v>
      </c>
      <c r="C55" s="1" t="d">
        <v>2018-06-30</v>
      </c>
      <c r="D55">
        <v>141.18</v>
      </c>
      <c r="E55">
        <v>114.226</v>
      </c>
      <c r="F55">
        <v>86.8</v>
      </c>
      <c r="G55">
        <v>584.34299999999996</v>
      </c>
      <c r="H55">
        <v>248</v>
      </c>
      <c r="I55">
        <v>18</v>
      </c>
      <c r="J55">
        <v>101</v>
      </c>
      <c r="K55">
        <v>120.8</v>
      </c>
    </row>
    <row r="56" spans="1:11" x14ac:dyDescent="0.2">
      <c r="A56">
        <f t="shared" si="0"/>
        <v>7</v>
      </c>
      <c r="B56">
        <f t="shared" si="1"/>
        <v>2018</v>
      </c>
      <c r="C56" s="1" t="d">
        <v>2018-07-31</v>
      </c>
      <c r="D56">
        <v>150.18</v>
      </c>
      <c r="E56">
        <v>132.54900000000001</v>
      </c>
      <c r="F56">
        <v>87.2</v>
      </c>
      <c r="G56">
        <v>679.349999999999</v>
      </c>
      <c r="H56">
        <v>283</v>
      </c>
      <c r="I56">
        <v>19</v>
      </c>
      <c r="J56">
        <v>90</v>
      </c>
      <c r="K56">
        <v>122.2</v>
      </c>
    </row>
    <row r="57" spans="1:11" x14ac:dyDescent="0.2">
      <c r="A57">
        <f t="shared" si="0"/>
        <v>8</v>
      </c>
      <c r="B57">
        <f t="shared" si="1"/>
        <v>2018</v>
      </c>
      <c r="C57" s="1" t="d">
        <v>2018-08-31</v>
      </c>
      <c r="D57">
        <v>140</v>
      </c>
      <c r="E57">
        <v>114.71899999999999</v>
      </c>
      <c r="F57">
        <v>88.25</v>
      </c>
      <c r="G57">
        <v>733.83799999999997</v>
      </c>
      <c r="H57">
        <v>253</v>
      </c>
      <c r="I57">
        <v>20</v>
      </c>
      <c r="J57">
        <v>159</v>
      </c>
      <c r="K57">
        <v>103.1</v>
      </c>
    </row>
    <row r="58" spans="1:11" x14ac:dyDescent="0.2">
      <c r="A58">
        <f t="shared" si="0"/>
        <v>9</v>
      </c>
      <c r="B58">
        <f t="shared" si="1"/>
        <v>2018</v>
      </c>
      <c r="C58" s="1" t="d">
        <v>2018-09-30</v>
      </c>
      <c r="D58">
        <v>153.52000000000001</v>
      </c>
      <c r="E58">
        <v>114.992</v>
      </c>
      <c r="F58">
        <v>86.5</v>
      </c>
      <c r="G58">
        <v>1058.2619999999999</v>
      </c>
      <c r="H58">
        <v>263</v>
      </c>
      <c r="I58">
        <v>12</v>
      </c>
      <c r="J58">
        <v>205</v>
      </c>
      <c r="K58">
        <v>88.1</v>
      </c>
    </row>
    <row r="59" spans="1:11" x14ac:dyDescent="0.2">
      <c r="A59">
        <f t="shared" si="0"/>
        <v>10</v>
      </c>
      <c r="B59">
        <f t="shared" si="1"/>
        <v>2018</v>
      </c>
      <c r="C59" s="1" t="d">
        <v>2018-10-31</v>
      </c>
      <c r="D59">
        <v>144.71</v>
      </c>
      <c r="E59">
        <v>129.4</v>
      </c>
      <c r="F59">
        <v>76.05</v>
      </c>
      <c r="G59">
        <v>1129.2749999999901</v>
      </c>
      <c r="H59">
        <v>287</v>
      </c>
      <c r="I59">
        <v>25</v>
      </c>
      <c r="J59">
        <v>353</v>
      </c>
      <c r="K59">
        <v>76.900000000000006</v>
      </c>
    </row>
    <row r="60" spans="1:11" x14ac:dyDescent="0.2">
      <c r="A60">
        <f t="shared" si="0"/>
        <v>11</v>
      </c>
      <c r="B60">
        <f t="shared" si="1"/>
        <v>2018</v>
      </c>
      <c r="C60" s="1" t="d">
        <v>2018-11-30</v>
      </c>
      <c r="D60">
        <v>172.29</v>
      </c>
      <c r="E60">
        <v>105.48699999999999</v>
      </c>
      <c r="F60">
        <v>102.149999999999</v>
      </c>
      <c r="G60">
        <v>995.15</v>
      </c>
      <c r="H60">
        <v>252.2</v>
      </c>
      <c r="I60">
        <v>22</v>
      </c>
      <c r="J60">
        <v>311</v>
      </c>
      <c r="K60">
        <v>48.4</v>
      </c>
    </row>
    <row r="61" spans="1:11" x14ac:dyDescent="0.2">
      <c r="A61">
        <f t="shared" si="0"/>
        <v>12</v>
      </c>
      <c r="B61">
        <f t="shared" si="1"/>
        <v>2018</v>
      </c>
      <c r="C61" s="1" t="d">
        <v>2018-12-31</v>
      </c>
      <c r="D61">
        <v>147.71</v>
      </c>
      <c r="E61">
        <v>113.024</v>
      </c>
      <c r="F61">
        <v>84.75</v>
      </c>
      <c r="G61">
        <v>1213.95</v>
      </c>
      <c r="H61">
        <v>254</v>
      </c>
      <c r="I61">
        <v>27</v>
      </c>
      <c r="J61">
        <v>384</v>
      </c>
      <c r="K61">
        <v>53.099999999999902</v>
      </c>
    </row>
    <row r="62" spans="1:11" x14ac:dyDescent="0.2">
      <c r="A62">
        <f t="shared" si="0"/>
        <v>1</v>
      </c>
      <c r="B62">
        <f t="shared" si="1"/>
        <v>2019</v>
      </c>
      <c r="C62" s="1" t="d">
        <v>2019-01-31</v>
      </c>
      <c r="D62">
        <v>179.7</v>
      </c>
      <c r="E62">
        <v>222.351</v>
      </c>
      <c r="F62">
        <v>99.699999999999903</v>
      </c>
      <c r="G62">
        <v>1660.6120000000001</v>
      </c>
      <c r="H62">
        <v>295.2</v>
      </c>
      <c r="I62">
        <v>23</v>
      </c>
      <c r="J62">
        <v>386</v>
      </c>
      <c r="K62">
        <v>41.3</v>
      </c>
    </row>
    <row r="63" spans="1:11" x14ac:dyDescent="0.2">
      <c r="A63">
        <f t="shared" si="0"/>
        <v>2</v>
      </c>
      <c r="B63">
        <f t="shared" si="1"/>
        <v>2019</v>
      </c>
      <c r="C63" s="1" t="d">
        <v>2019-02-28</v>
      </c>
      <c r="D63">
        <v>133.72999999999999</v>
      </c>
      <c r="E63">
        <v>142.155</v>
      </c>
      <c r="F63">
        <v>110.19999999999899</v>
      </c>
      <c r="G63">
        <v>1001.212</v>
      </c>
      <c r="H63">
        <v>249.39999999999901</v>
      </c>
      <c r="I63">
        <v>12</v>
      </c>
      <c r="J63">
        <v>226</v>
      </c>
      <c r="K63">
        <v>69.5</v>
      </c>
    </row>
    <row r="64" spans="1:11" x14ac:dyDescent="0.2">
      <c r="A64">
        <f t="shared" si="0"/>
        <v>3</v>
      </c>
      <c r="B64">
        <f t="shared" si="1"/>
        <v>2019</v>
      </c>
      <c r="C64" s="1" t="d">
        <v>2019-03-31</v>
      </c>
      <c r="D64">
        <v>154.52000000000001</v>
      </c>
      <c r="E64">
        <v>113.11799999999999</v>
      </c>
      <c r="F64">
        <v>83.35</v>
      </c>
      <c r="G64">
        <v>941.05</v>
      </c>
      <c r="H64">
        <v>301.39999999999998</v>
      </c>
      <c r="I64">
        <v>19</v>
      </c>
      <c r="J64">
        <v>257</v>
      </c>
      <c r="K64">
        <v>169.49999999999901</v>
      </c>
    </row>
    <row r="65" spans="1:11" x14ac:dyDescent="0.2">
      <c r="A65">
        <f t="shared" si="0"/>
        <v>4</v>
      </c>
      <c r="B65">
        <f t="shared" si="1"/>
        <v>2019</v>
      </c>
      <c r="C65" s="1" t="d">
        <v>2019-04-30</v>
      </c>
      <c r="D65">
        <v>161.38999999999999</v>
      </c>
      <c r="E65">
        <v>100.16500000000001</v>
      </c>
      <c r="F65">
        <v>88.1</v>
      </c>
      <c r="G65">
        <v>647.65</v>
      </c>
      <c r="H65">
        <v>299.39999999999998</v>
      </c>
      <c r="I65">
        <v>22</v>
      </c>
      <c r="J65">
        <v>259</v>
      </c>
      <c r="K65">
        <v>179.1</v>
      </c>
    </row>
    <row r="66" spans="1:11" x14ac:dyDescent="0.2">
      <c r="A66">
        <f t="shared" si="0"/>
        <v>5</v>
      </c>
      <c r="B66">
        <f t="shared" si="1"/>
        <v>2019</v>
      </c>
      <c r="C66" s="1" t="d">
        <v>2019-05-31</v>
      </c>
      <c r="D66">
        <v>168.04</v>
      </c>
      <c r="E66">
        <v>97.257999999999996</v>
      </c>
      <c r="F66">
        <v>104.1</v>
      </c>
      <c r="G66">
        <v>703.56200000000001</v>
      </c>
      <c r="H66">
        <v>265.79999999999899</v>
      </c>
      <c r="I66">
        <v>26</v>
      </c>
      <c r="J66">
        <v>322</v>
      </c>
      <c r="K66">
        <v>135.4</v>
      </c>
    </row>
    <row r="67" spans="1:11" x14ac:dyDescent="0.2">
      <c r="A67">
        <f t="shared" ref="A67:A71" si="2">MONTH(C67)</f>
        <v>6</v>
      </c>
      <c r="B67">
        <f t="shared" ref="B67:B71" si="3">YEAR(C67)</f>
        <v>2019</v>
      </c>
      <c r="C67" s="1" t="d">
        <v>2019-06-30</v>
      </c>
      <c r="D67">
        <v>151.54</v>
      </c>
      <c r="E67">
        <v>101.627</v>
      </c>
      <c r="F67">
        <v>103.2</v>
      </c>
      <c r="G67">
        <v>609.99999999999898</v>
      </c>
      <c r="H67">
        <v>193</v>
      </c>
      <c r="I67">
        <v>25</v>
      </c>
      <c r="J67">
        <v>142</v>
      </c>
      <c r="K67">
        <v>156.04</v>
      </c>
    </row>
    <row r="68" spans="1:11" x14ac:dyDescent="0.2">
      <c r="A68">
        <f t="shared" si="2"/>
        <v>7</v>
      </c>
      <c r="B68">
        <f t="shared" si="3"/>
        <v>2019</v>
      </c>
      <c r="C68" s="1" t="d">
        <v>2019-07-31</v>
      </c>
      <c r="D68">
        <v>181</v>
      </c>
      <c r="E68">
        <v>103.541</v>
      </c>
      <c r="F68">
        <v>92.8</v>
      </c>
      <c r="G68">
        <v>649.79999999999995</v>
      </c>
      <c r="H68">
        <v>250.6</v>
      </c>
      <c r="I68">
        <v>20</v>
      </c>
      <c r="J68">
        <v>115</v>
      </c>
      <c r="K68">
        <v>105.2</v>
      </c>
    </row>
    <row r="69" spans="1:11" x14ac:dyDescent="0.2">
      <c r="A69">
        <f t="shared" si="2"/>
        <v>8</v>
      </c>
      <c r="B69">
        <f t="shared" si="3"/>
        <v>2019</v>
      </c>
      <c r="C69" s="1" t="d">
        <v>2019-08-31</v>
      </c>
      <c r="D69">
        <v>181.91</v>
      </c>
      <c r="E69">
        <v>88.269000000000005</v>
      </c>
      <c r="F69">
        <v>84.199999999999903</v>
      </c>
      <c r="G69">
        <v>518.099999999999</v>
      </c>
      <c r="H69">
        <v>237</v>
      </c>
      <c r="I69">
        <v>26</v>
      </c>
      <c r="J69">
        <v>145</v>
      </c>
      <c r="K69">
        <v>97.3</v>
      </c>
    </row>
    <row r="70" spans="1:11" x14ac:dyDescent="0.2">
      <c r="A70">
        <f t="shared" si="2"/>
        <v>9</v>
      </c>
      <c r="B70">
        <f t="shared" si="3"/>
        <v>2019</v>
      </c>
      <c r="C70" s="1" t="d">
        <v>2019-09-30</v>
      </c>
      <c r="D70">
        <v>161.07</v>
      </c>
      <c r="E70">
        <v>111.437</v>
      </c>
      <c r="F70">
        <v>93.499999999999901</v>
      </c>
      <c r="G70">
        <v>984.479999999999</v>
      </c>
      <c r="H70">
        <v>227.79999999999899</v>
      </c>
      <c r="I70">
        <v>16</v>
      </c>
      <c r="J70">
        <v>161</v>
      </c>
      <c r="K70">
        <v>109.1</v>
      </c>
    </row>
    <row r="71" spans="1:11" x14ac:dyDescent="0.2">
      <c r="A71">
        <f t="shared" si="2"/>
        <v>10</v>
      </c>
      <c r="B71">
        <f t="shared" si="3"/>
        <v>2019</v>
      </c>
      <c r="C71" s="1" t="d">
        <v>2019-10-31</v>
      </c>
      <c r="D71">
        <v>44.37</v>
      </c>
      <c r="E71">
        <v>37.299999999999997</v>
      </c>
      <c r="F71">
        <v>20.65</v>
      </c>
      <c r="G71">
        <v>295.14999999999998</v>
      </c>
      <c r="H71">
        <v>86</v>
      </c>
      <c r="I71">
        <v>7</v>
      </c>
      <c r="J71">
        <v>37</v>
      </c>
      <c r="K71">
        <v>11.1299999999999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Corrected Numbers</vt:lpstr>
      <vt:lpstr>salesmonthly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Pothuri</dc:creator>
  <cp:lastModifiedBy>Akhilesh Pothuri</cp:lastModifiedBy>
  <dcterms:created xsi:type="dcterms:W3CDTF">2022-10-26T03:12:07Z</dcterms:created>
  <dcterms:modified xsi:type="dcterms:W3CDTF">2022-10-26T23:44:01Z</dcterms:modified>
</cp:coreProperties>
</file>