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stasia\NULP\Informatics\Lab_3\"/>
    </mc:Choice>
  </mc:AlternateContent>
  <xr:revisionPtr revIDLastSave="0" documentId="13_ncr:1_{B03EC82A-C5CD-4526-90A1-77243E777DE9}" xr6:coauthVersionLast="40" xr6:coauthVersionMax="40" xr10:uidLastSave="{00000000-0000-0000-0000-000000000000}"/>
  <bookViews>
    <workbookView xWindow="0" yWindow="0" windowWidth="20490" windowHeight="8070" activeTab="5" xr2:uid="{605B4412-16FB-4FBD-B568-E218A24CDAFE}"/>
  </bookViews>
  <sheets>
    <sheet name="Завдання_1" sheetId="1" r:id="rId1"/>
    <sheet name="Завдання_1Результат" sheetId="2" r:id="rId2"/>
    <sheet name="Завдання_2" sheetId="3" r:id="rId3"/>
    <sheet name="Завдання_3" sheetId="4" r:id="rId4"/>
    <sheet name="Завдання_4" sheetId="5" r:id="rId5"/>
    <sheet name="Завдання_5" sheetId="6" r:id="rId6"/>
  </sheets>
  <definedNames>
    <definedName name="_x1">Завдання_1Результат!$A$2</definedName>
    <definedName name="_x2">Завдання_1Результат!$B$2</definedName>
    <definedName name="a">Завдання_1!$A$3</definedName>
    <definedName name="b">Завдання_1!$B$3</definedName>
    <definedName name="c_">Завдання_1!$C$3</definedName>
    <definedName name="d">Завдання_1!$D$3</definedName>
    <definedName name="detA">Завдання_4!$G$4</definedName>
    <definedName name="determinator_1">Завдання_4!$G$8</definedName>
    <definedName name="determinator_2">Завдання_4!$G$12</definedName>
    <definedName name="determinator_3">Завдання_4!$G$16</definedName>
    <definedName name="x1_vector">Завдання_3!$B$2</definedName>
    <definedName name="x2_vector">Завдання_3!$B$3</definedName>
    <definedName name="y1_vector">Завдання_3!$C$2</definedName>
    <definedName name="y2_vector">Завдання_3!$C$3</definedName>
    <definedName name="z1_vector">Завдання_3!$D$2</definedName>
    <definedName name="z2_vector">Завдання_3!$D$3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" l="1"/>
  <c r="C6" i="6"/>
  <c r="G17" i="5"/>
  <c r="G13" i="5"/>
  <c r="G9" i="5"/>
  <c r="G8" i="5"/>
  <c r="G16" i="5"/>
  <c r="G12" i="5"/>
  <c r="G4" i="5"/>
  <c r="D9" i="4"/>
  <c r="C9" i="4"/>
  <c r="B9" i="4"/>
  <c r="B7" i="4"/>
  <c r="B6" i="4"/>
  <c r="B5" i="4"/>
  <c r="B4" i="4"/>
  <c r="B10" i="3"/>
  <c r="B9" i="3"/>
  <c r="B8" i="3"/>
  <c r="B7" i="3"/>
  <c r="B6" i="3"/>
  <c r="B5" i="3"/>
  <c r="B4" i="3"/>
  <c r="B3" i="3"/>
  <c r="B2" i="3"/>
  <c r="B1" i="3"/>
  <c r="A5" i="1"/>
  <c r="B2" i="2"/>
  <c r="A2" i="2"/>
  <c r="D3" i="1"/>
</calcChain>
</file>

<file path=xl/sharedStrings.xml><?xml version="1.0" encoding="utf-8"?>
<sst xmlns="http://schemas.openxmlformats.org/spreadsheetml/2006/main" count="43" uniqueCount="39">
  <si>
    <t>Розв’язок квадратного рівняння з довільними коефіцієнтами</t>
  </si>
  <si>
    <t>a</t>
  </si>
  <si>
    <t>b</t>
  </si>
  <si>
    <t>c</t>
  </si>
  <si>
    <t>Сума</t>
  </si>
  <si>
    <t>Середнє</t>
  </si>
  <si>
    <t>Виконання підсумку</t>
  </si>
  <si>
    <t>Кількість</t>
  </si>
  <si>
    <t xml:space="preserve">d </t>
  </si>
  <si>
    <t>x1</t>
  </si>
  <si>
    <t>x2</t>
  </si>
  <si>
    <t>x1^2+2*x2^2 =</t>
  </si>
  <si>
    <t>x2*SIN(x1) =</t>
  </si>
  <si>
    <t>COS(x1*x2) =</t>
  </si>
  <si>
    <t>LN(ABS(x1+x2)) =</t>
  </si>
  <si>
    <t>LOG10(ABS(ATAN(x1))) =</t>
  </si>
  <si>
    <t>LOG(SQRT(ABS(x1))) =</t>
  </si>
  <si>
    <t>ASIN(ABS(x1)-INT(ABS(x1))) =</t>
  </si>
  <si>
    <t>EXP(TAN(x2)) =</t>
  </si>
  <si>
    <t>ACOS(ABS(x1)-INT(ABS(x1))) =</t>
  </si>
  <si>
    <t>ABS(x1)^0,33 =</t>
  </si>
  <si>
    <t>Задано вектори P і Q в координатній формі</t>
  </si>
  <si>
    <t>P=</t>
  </si>
  <si>
    <t>Q=</t>
  </si>
  <si>
    <t>Скалярний добуток векторів =</t>
  </si>
  <si>
    <t>Довжина вектора P=</t>
  </si>
  <si>
    <t>Довжина вектора Q=</t>
  </si>
  <si>
    <t>Косинус кута між векторами P I Q =</t>
  </si>
  <si>
    <t>Векторний добуток векторів</t>
  </si>
  <si>
    <t>X</t>
  </si>
  <si>
    <t>Y</t>
  </si>
  <si>
    <t>Z</t>
  </si>
  <si>
    <t>det A=</t>
  </si>
  <si>
    <t>2*X+3*Y-Z=22</t>
  </si>
  <si>
    <t>X-2*Y+6*Z=0</t>
  </si>
  <si>
    <t>3*X+5*Y-14*Z=23</t>
  </si>
  <si>
    <t>X=</t>
  </si>
  <si>
    <t>Y=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</si>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</sst>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A402-C168-4465-A144-7ADE0BD9E68D}">
  <dimension ref="A1:D5"/>
  <sheetViews>
    <sheetView workbookViewId="0">
      <selection activeCell="I13" sqref="I13"/>
    </sheetView>
  </sheetViews>
  <sheetFormatPr defaultRowHeight="15" x14ac:dyDescent="0.25"/>
  <cols>
    <col min="1" max="1" width="19.42578125" customWidth="1"/>
    <col min="2" max="4" width="9.42578125" customWidth="1"/>
  </cols>
  <sheetData>
    <row r="1" spans="1:4" ht="45.75" customHeight="1" x14ac:dyDescent="0.25">
      <c r="A1" s="2" t="s">
        <v>0</v>
      </c>
      <c r="B1" s="2"/>
      <c r="C1" s="2"/>
      <c r="D1" s="2"/>
    </row>
    <row r="2" spans="1:4" x14ac:dyDescent="0.25">
      <c r="A2" t="s">
        <v>1</v>
      </c>
      <c r="B2" t="s">
        <v>2</v>
      </c>
      <c r="C2" t="s">
        <v>3</v>
      </c>
      <c r="D2" t="s">
        <v>8</v>
      </c>
    </row>
    <row r="3" spans="1:4" x14ac:dyDescent="0.25">
      <c r="A3" s="3">
        <v>2.31</v>
      </c>
      <c r="B3">
        <v>3.41</v>
      </c>
      <c r="C3">
        <v>1</v>
      </c>
      <c r="D3">
        <f>b*b-4*a*c_</f>
        <v>2.3881000000000014</v>
      </c>
    </row>
    <row r="5" spans="1:4" x14ac:dyDescent="0.25">
      <c r="A5" t="str">
        <f>IF(d&lt;0,"Дійсних коренів немає","x1= "&amp;TEXT(_x1,"#0,00")&amp;", X2= "&amp;TEXT(_x2,"#0,00"))</f>
        <v>x1= -1,07, X2= -0,40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DABE-6C38-464A-BCBC-19A52AA2609C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f>(-b-SQRT(d))/(2*a)</f>
        <v>-1.0725861162943802</v>
      </c>
      <c r="B2">
        <f>(-b+SQRT(d))/(2*a)</f>
        <v>-0.40360435989609589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80EF-19CD-496F-868C-28630772279B}">
  <dimension ref="A1:B10"/>
  <sheetViews>
    <sheetView workbookViewId="0">
      <selection activeCell="B11" sqref="B11"/>
    </sheetView>
  </sheetViews>
  <sheetFormatPr defaultRowHeight="15" x14ac:dyDescent="0.25"/>
  <cols>
    <col min="1" max="1" width="52.42578125" customWidth="1"/>
  </cols>
  <sheetData>
    <row r="1" spans="1:2" x14ac:dyDescent="0.25">
      <c r="A1" t="s">
        <v>11</v>
      </c>
      <c r="B1">
        <f>_x1^2+2*_x2^2</f>
        <v>1.4762339355217362</v>
      </c>
    </row>
    <row r="2" spans="1:2" x14ac:dyDescent="0.25">
      <c r="A2" t="s">
        <v>12</v>
      </c>
      <c r="B2">
        <f>_x2*SIN(_x2)</f>
        <v>0.158509816947809</v>
      </c>
    </row>
    <row r="3" spans="1:2" x14ac:dyDescent="0.25">
      <c r="A3" t="s">
        <v>13</v>
      </c>
      <c r="B3">
        <f>COS(_x1*_x2)</f>
        <v>0.90775282224005016</v>
      </c>
    </row>
    <row r="4" spans="1:2" x14ac:dyDescent="0.25">
      <c r="A4" t="s">
        <v>14</v>
      </c>
      <c r="B4">
        <f>LN(ABS(_x1*_x2))</f>
        <v>-0.83724752453370244</v>
      </c>
    </row>
    <row r="5" spans="1:2" x14ac:dyDescent="0.25">
      <c r="A5" t="s">
        <v>15</v>
      </c>
      <c r="B5">
        <f>LOG10(ABS(ATAN(_x1)))</f>
        <v>-8.5971247343975779E-2</v>
      </c>
    </row>
    <row r="6" spans="1:2" x14ac:dyDescent="0.25">
      <c r="A6" t="s">
        <v>16</v>
      </c>
      <c r="B6">
        <f>LOG(SQRT(ABS(_x1)),2)</f>
        <v>5.0546742073695743E-2</v>
      </c>
    </row>
    <row r="7" spans="1:2" x14ac:dyDescent="0.25">
      <c r="A7" t="s">
        <v>17</v>
      </c>
      <c r="B7">
        <f>ASIN(ABS(_x1)-INT(ABS(_x1)))</f>
        <v>7.2650007506663922E-2</v>
      </c>
    </row>
    <row r="8" spans="1:2" x14ac:dyDescent="0.25">
      <c r="A8" t="s">
        <v>18</v>
      </c>
      <c r="B8">
        <f>EXP(TAN(_x2))</f>
        <v>0.65243198966225013</v>
      </c>
    </row>
    <row r="9" spans="1:2" x14ac:dyDescent="0.25">
      <c r="A9" t="s">
        <v>19</v>
      </c>
      <c r="B9">
        <f>ACOS(ABS(_x1)-INT(ABS(_x1)))</f>
        <v>1.4981463192882327</v>
      </c>
    </row>
    <row r="10" spans="1:2" x14ac:dyDescent="0.25">
      <c r="A10" t="s">
        <v>20</v>
      </c>
      <c r="B10">
        <f>ABS(_x1)^0.33</f>
        <v>1.0233934109312965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CFC1-DBD3-45BE-8973-3BC3BB6563AA}">
  <dimension ref="A1:D9"/>
  <sheetViews>
    <sheetView workbookViewId="0">
      <selection activeCell="D15" sqref="D15"/>
    </sheetView>
  </sheetViews>
  <sheetFormatPr defaultRowHeight="15" x14ac:dyDescent="0.25"/>
  <cols>
    <col min="1" max="1" width="47.140625" customWidth="1"/>
  </cols>
  <sheetData>
    <row r="1" spans="1:4" x14ac:dyDescent="0.25">
      <c r="A1" s="4" t="s">
        <v>21</v>
      </c>
      <c r="B1" s="1" t="s">
        <v>29</v>
      </c>
      <c r="C1" s="1" t="s">
        <v>30</v>
      </c>
      <c r="D1" s="1" t="s">
        <v>31</v>
      </c>
    </row>
    <row r="2" spans="1:4" x14ac:dyDescent="0.25">
      <c r="A2" s="4" t="s">
        <v>22</v>
      </c>
      <c r="B2">
        <v>-2.5</v>
      </c>
      <c r="C2">
        <v>7</v>
      </c>
      <c r="D2">
        <v>-4</v>
      </c>
    </row>
    <row r="3" spans="1:4" x14ac:dyDescent="0.25">
      <c r="A3" s="4" t="s">
        <v>23</v>
      </c>
      <c r="B3">
        <v>5.4</v>
      </c>
      <c r="C3">
        <v>-1.67</v>
      </c>
      <c r="D3">
        <v>3.21</v>
      </c>
    </row>
    <row r="4" spans="1:4" x14ac:dyDescent="0.25">
      <c r="A4" s="4" t="s">
        <v>24</v>
      </c>
      <c r="B4">
        <f>x1_vector*x2_vector + y1_vector*y2_vector+z1_vector*z2_vector</f>
        <v>-38.03</v>
      </c>
    </row>
    <row r="5" spans="1:4" x14ac:dyDescent="0.25">
      <c r="A5" s="4" t="s">
        <v>25</v>
      </c>
      <c r="B5">
        <f>SQRT(x1_vector^2 + y1_vector^2 + z1_vector^2)</f>
        <v>8.4409715080670669</v>
      </c>
    </row>
    <row r="6" spans="1:4" x14ac:dyDescent="0.25">
      <c r="A6" s="4" t="s">
        <v>26</v>
      </c>
      <c r="B6">
        <f>SQRT(x2_vector^2 + y2_vector^2 + z2_vector^2)</f>
        <v>6.5002307651344191</v>
      </c>
    </row>
    <row r="7" spans="1:4" x14ac:dyDescent="0.25">
      <c r="A7" s="4" t="s">
        <v>27</v>
      </c>
      <c r="B7">
        <f>B4/(B5*B6)</f>
        <v>-0.69311471038866856</v>
      </c>
    </row>
    <row r="8" spans="1:4" x14ac:dyDescent="0.25">
      <c r="A8" s="4"/>
      <c r="B8" s="1" t="s">
        <v>29</v>
      </c>
      <c r="C8" s="1" t="s">
        <v>30</v>
      </c>
      <c r="D8" s="1" t="s">
        <v>31</v>
      </c>
    </row>
    <row r="9" spans="1:4" x14ac:dyDescent="0.25">
      <c r="A9" s="4" t="s">
        <v>28</v>
      </c>
      <c r="B9">
        <f>(y1_vector*z2_vector)-(z1_vector*y2_vector)</f>
        <v>15.79</v>
      </c>
      <c r="C9">
        <f>(x1_vector*z2_vector)-(z1_vector*x2_vector)</f>
        <v>13.575000000000001</v>
      </c>
      <c r="D9">
        <f>(x1_vector*y2_vector)-(y1_vector*x2_vector)</f>
        <v>-33.625000000000007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B0B2-932D-43DB-BD17-2B417C79C622}">
  <dimension ref="A2:G17"/>
  <sheetViews>
    <sheetView workbookViewId="0">
      <selection activeCell="I9" sqref="I9"/>
    </sheetView>
  </sheetViews>
  <sheetFormatPr defaultRowHeight="15" x14ac:dyDescent="0.25"/>
  <cols>
    <col min="1" max="2" width="23.7109375" customWidth="1"/>
    <col min="3" max="5" width="3.85546875" style="1" customWidth="1"/>
  </cols>
  <sheetData>
    <row r="2" spans="1:7" x14ac:dyDescent="0.25">
      <c r="A2" t="s">
        <v>33</v>
      </c>
      <c r="C2" s="8">
        <v>2</v>
      </c>
      <c r="D2" s="1">
        <v>3</v>
      </c>
      <c r="E2" s="9">
        <v>-1</v>
      </c>
    </row>
    <row r="3" spans="1:7" x14ac:dyDescent="0.25">
      <c r="A3" t="s">
        <v>34</v>
      </c>
      <c r="C3" s="8">
        <v>1</v>
      </c>
      <c r="D3" s="1">
        <v>-2</v>
      </c>
      <c r="E3" s="9">
        <v>6</v>
      </c>
    </row>
    <row r="4" spans="1:7" x14ac:dyDescent="0.25">
      <c r="A4" t="s">
        <v>35</v>
      </c>
      <c r="C4" s="8">
        <v>3</v>
      </c>
      <c r="D4" s="1">
        <v>5</v>
      </c>
      <c r="E4" s="9">
        <v>-14</v>
      </c>
      <c r="F4" s="4" t="s">
        <v>32</v>
      </c>
      <c r="G4" s="7">
        <f>MDETERM(C2:E4)</f>
        <v>81</v>
      </c>
    </row>
    <row r="6" spans="1:7" x14ac:dyDescent="0.25">
      <c r="C6" s="8">
        <v>22</v>
      </c>
      <c r="D6" s="1">
        <v>3</v>
      </c>
      <c r="E6" s="9">
        <v>-1</v>
      </c>
    </row>
    <row r="7" spans="1:7" x14ac:dyDescent="0.25">
      <c r="C7" s="8">
        <v>0</v>
      </c>
      <c r="D7" s="1">
        <v>-2</v>
      </c>
      <c r="E7" s="9">
        <v>6</v>
      </c>
    </row>
    <row r="8" spans="1:7" x14ac:dyDescent="0.25">
      <c r="C8" s="8">
        <v>23</v>
      </c>
      <c r="D8" s="1">
        <v>5</v>
      </c>
      <c r="E8" s="9">
        <v>-14</v>
      </c>
      <c r="G8">
        <f>MDETERM(C6:E8)</f>
        <v>324.00000000000006</v>
      </c>
    </row>
    <row r="9" spans="1:7" x14ac:dyDescent="0.25">
      <c r="F9" s="4" t="s">
        <v>36</v>
      </c>
      <c r="G9" s="7">
        <f>determinator_1/detA</f>
        <v>4.0000000000000009</v>
      </c>
    </row>
    <row r="10" spans="1:7" x14ac:dyDescent="0.25">
      <c r="C10" s="8">
        <v>2</v>
      </c>
      <c r="D10" s="1">
        <v>22</v>
      </c>
      <c r="E10" s="9">
        <v>-1</v>
      </c>
    </row>
    <row r="11" spans="1:7" x14ac:dyDescent="0.25">
      <c r="C11" s="8">
        <v>1</v>
      </c>
      <c r="D11" s="1">
        <v>0</v>
      </c>
      <c r="E11" s="9">
        <v>6</v>
      </c>
    </row>
    <row r="12" spans="1:7" x14ac:dyDescent="0.25">
      <c r="C12" s="8">
        <v>3</v>
      </c>
      <c r="D12" s="1">
        <v>23</v>
      </c>
      <c r="E12" s="9">
        <v>-14</v>
      </c>
      <c r="G12">
        <f>MDETERM(C10:E12)</f>
        <v>405</v>
      </c>
    </row>
    <row r="13" spans="1:7" x14ac:dyDescent="0.25">
      <c r="F13" s="4" t="s">
        <v>37</v>
      </c>
      <c r="G13" s="7">
        <f>determinator_2/detA</f>
        <v>5</v>
      </c>
    </row>
    <row r="14" spans="1:7" x14ac:dyDescent="0.25">
      <c r="C14" s="8">
        <v>2</v>
      </c>
      <c r="D14" s="1">
        <v>3</v>
      </c>
      <c r="E14" s="9">
        <v>22</v>
      </c>
    </row>
    <row r="15" spans="1:7" x14ac:dyDescent="0.25">
      <c r="C15" s="8">
        <v>1</v>
      </c>
      <c r="D15" s="1">
        <v>-2</v>
      </c>
      <c r="E15" s="9">
        <v>0</v>
      </c>
    </row>
    <row r="16" spans="1:7" x14ac:dyDescent="0.25">
      <c r="C16" s="8">
        <v>3</v>
      </c>
      <c r="D16" s="1">
        <v>5</v>
      </c>
      <c r="E16" s="9">
        <v>23</v>
      </c>
      <c r="G16">
        <f>MDETERM(C14:E16)</f>
        <v>81</v>
      </c>
    </row>
    <row r="17" spans="6:7" x14ac:dyDescent="0.25">
      <c r="F17" s="4" t="s">
        <v>38</v>
      </c>
      <c r="G17" s="7">
        <f>determinator_3/detA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39B1-79D5-44FB-A92C-9618F5646B62}">
  <dimension ref="C2:H6"/>
  <sheetViews>
    <sheetView tabSelected="1" workbookViewId="0">
      <selection activeCell="D6" sqref="D6"/>
    </sheetView>
  </sheetViews>
  <sheetFormatPr defaultRowHeight="15" x14ac:dyDescent="0.25"/>
  <cols>
    <col min="3" max="3" width="9.140625" customWidth="1"/>
  </cols>
  <sheetData>
    <row r="2" spans="3:8" x14ac:dyDescent="0.25">
      <c r="C2" s="5">
        <v>2</v>
      </c>
      <c r="D2">
        <v>3</v>
      </c>
      <c r="E2" s="6">
        <v>-1</v>
      </c>
      <c r="H2" s="10">
        <v>22</v>
      </c>
    </row>
    <row r="3" spans="3:8" x14ac:dyDescent="0.25">
      <c r="C3" s="5">
        <v>1</v>
      </c>
      <c r="D3">
        <v>-2</v>
      </c>
      <c r="E3" s="6">
        <v>6</v>
      </c>
      <c r="H3" s="10">
        <v>0</v>
      </c>
    </row>
    <row r="4" spans="3:8" x14ac:dyDescent="0.25">
      <c r="C4" s="5">
        <v>3</v>
      </c>
      <c r="D4">
        <v>5</v>
      </c>
      <c r="E4" s="6">
        <v>-14</v>
      </c>
      <c r="H4" s="10">
        <v>23</v>
      </c>
    </row>
    <row r="6" spans="3:8" x14ac:dyDescent="0.25">
      <c r="C6">
        <f>MINVERSE(C2:E4)</f>
        <v>-2.4691358024691318E-2</v>
      </c>
      <c r="D6">
        <f>MINVERSE(C2:E4)</f>
        <v>-2.4691358024691318E-2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16</vt:i4>
      </vt:variant>
    </vt:vector>
  </HeadingPairs>
  <TitlesOfParts>
    <vt:vector size="22" baseType="lpstr">
      <vt:lpstr>Завдання_1</vt:lpstr>
      <vt:lpstr>Завдання_1Результат</vt:lpstr>
      <vt:lpstr>Завдання_2</vt:lpstr>
      <vt:lpstr>Завдання_3</vt:lpstr>
      <vt:lpstr>Завдання_4</vt:lpstr>
      <vt:lpstr>Завдання_5</vt:lpstr>
      <vt:lpstr>_x1</vt:lpstr>
      <vt:lpstr>_x2</vt:lpstr>
      <vt:lpstr>a</vt:lpstr>
      <vt:lpstr>b</vt:lpstr>
      <vt:lpstr>c_</vt:lpstr>
      <vt:lpstr>d</vt:lpstr>
      <vt:lpstr>detA</vt:lpstr>
      <vt:lpstr>determinator_1</vt:lpstr>
      <vt:lpstr>determinator_2</vt:lpstr>
      <vt:lpstr>determinator_3</vt:lpstr>
      <vt:lpstr>x1_vector</vt:lpstr>
      <vt:lpstr>x2_vector</vt:lpstr>
      <vt:lpstr>y1_vector</vt:lpstr>
      <vt:lpstr>y2_vector</vt:lpstr>
      <vt:lpstr>z1_vector</vt:lpstr>
      <vt:lpstr>z2_vector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2019-03-26T14:41:30Z</dcterms:created>
  <dcterms:modified xsi:type="dcterms:W3CDTF">2019-03-26T20:41:02Z</dcterms:modified>
</cp:coreProperties>
</file>