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20F2750F-5317-4398-BD06-58EFE09ABE4C}" xr6:coauthVersionLast="41" xr6:coauthVersionMax="41" xr10:uidLastSave="{00000000-0000-0000-0000-000000000000}"/>
  <bookViews>
    <workbookView xWindow="-120" yWindow="-120" windowWidth="29040" windowHeight="15840" activeTab="7" xr2:uid="{00000000-000D-0000-FFFF-FFFF00000000}"/>
  </bookViews>
  <sheets>
    <sheet name="Аркуш2" sheetId="2" r:id="rId1"/>
    <sheet name="Аркуш5" sheetId="5" r:id="rId2"/>
    <sheet name="Аркуш1" sheetId="1" r:id="rId3"/>
    <sheet name="Аркуш6" sheetId="6" r:id="rId4"/>
    <sheet name="Аркуш7" sheetId="7" r:id="rId5"/>
    <sheet name="Аркуш8" sheetId="8" r:id="rId6"/>
    <sheet name="Аркуш9" sheetId="9" r:id="rId7"/>
    <sheet name="Квартал" sheetId="10" r:id="rId8"/>
  </sheets>
  <calcPr calcId="191029"/>
  <pivotCaches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 s="1"/>
  <c r="C19" i="10"/>
  <c r="C20" i="10"/>
  <c r="C21" i="10"/>
  <c r="C22" i="10" s="1"/>
  <c r="C23" i="10"/>
  <c r="C24" i="10"/>
  <c r="C25" i="10"/>
  <c r="C26" i="10"/>
  <c r="C27" i="10"/>
  <c r="C28" i="10"/>
  <c r="C29" i="10"/>
  <c r="C30" i="10"/>
  <c r="C2" i="6"/>
  <c r="C5" i="6" s="1"/>
  <c r="C3" i="6"/>
  <c r="C4" i="6"/>
  <c r="C7" i="6" l="1"/>
  <c r="C6" i="6"/>
  <c r="C8" i="6" l="1"/>
  <c r="C9" i="6" l="1"/>
  <c r="C10" i="6" s="1"/>
  <c r="C11" i="6" s="1"/>
  <c r="C12" i="6" l="1"/>
  <c r="C13" i="6" s="1"/>
  <c r="C14" i="6" l="1"/>
  <c r="C15" i="6" s="1"/>
  <c r="C16" i="6" s="1"/>
  <c r="C17" i="6" l="1"/>
  <c r="C18" i="6"/>
  <c r="C19" i="6" l="1"/>
  <c r="C20" i="6"/>
  <c r="C21" i="6" l="1"/>
  <c r="C22" i="6" l="1"/>
  <c r="C23" i="6"/>
  <c r="C24" i="6" l="1"/>
  <c r="C25" i="6" l="1"/>
  <c r="C26" i="6"/>
  <c r="C27" i="6" l="1"/>
  <c r="C28" i="6" s="1"/>
</calcChain>
</file>

<file path=xl/sharedStrings.xml><?xml version="1.0" encoding="utf-8"?>
<sst xmlns="http://schemas.openxmlformats.org/spreadsheetml/2006/main" count="177" uniqueCount="49">
  <si>
    <t>№</t>
  </si>
  <si>
    <t>Фірма</t>
  </si>
  <si>
    <t>Альфа</t>
  </si>
  <si>
    <t>Всесвіт</t>
  </si>
  <si>
    <t>Партнер</t>
  </si>
  <si>
    <t>Кварц</t>
  </si>
  <si>
    <t>ОРТЕКС</t>
  </si>
  <si>
    <t>Код_товару</t>
  </si>
  <si>
    <t>Ціна</t>
  </si>
  <si>
    <t>Дата_продажу</t>
  </si>
  <si>
    <t>Інтел Целерон</t>
  </si>
  <si>
    <t>Інтел Пентіум</t>
  </si>
  <si>
    <t>АМД Дюрон</t>
  </si>
  <si>
    <t>АМД Атлон</t>
  </si>
  <si>
    <t>Монітор 15"</t>
  </si>
  <si>
    <t>Монітор 19"</t>
  </si>
  <si>
    <t>Монітор 17"</t>
  </si>
  <si>
    <t>Монітогр 17"</t>
  </si>
  <si>
    <t>Прінтер Х'юліт</t>
  </si>
  <si>
    <t>Прінтер Самсу</t>
  </si>
  <si>
    <t>Ноутбук Х'юліт</t>
  </si>
  <si>
    <t>Ноутбук Toshit</t>
  </si>
  <si>
    <t>Ноутюбук Х'юліт</t>
  </si>
  <si>
    <t xml:space="preserve">Кількість </t>
  </si>
  <si>
    <t>Варість</t>
  </si>
  <si>
    <t>Позначки рядків</t>
  </si>
  <si>
    <t>Загальний підсумок</t>
  </si>
  <si>
    <t>Позначки стовпців</t>
  </si>
  <si>
    <t>(усі)</t>
  </si>
  <si>
    <t>05.Лип</t>
  </si>
  <si>
    <t>08.Лип</t>
  </si>
  <si>
    <t>07.Лип</t>
  </si>
  <si>
    <t>06.Лип</t>
  </si>
  <si>
    <t>09.Лип</t>
  </si>
  <si>
    <t>08.Сер</t>
  </si>
  <si>
    <t xml:space="preserve">Середнє з Кількість </t>
  </si>
  <si>
    <t>Витрати</t>
  </si>
  <si>
    <t>Січень</t>
  </si>
  <si>
    <t>Лютий</t>
  </si>
  <si>
    <t>Березень</t>
  </si>
  <si>
    <t>Оренда</t>
  </si>
  <si>
    <t>Страховка</t>
  </si>
  <si>
    <t>Послуги</t>
  </si>
  <si>
    <t>Соціальні</t>
  </si>
  <si>
    <t>Виплата</t>
  </si>
  <si>
    <t>Різне</t>
  </si>
  <si>
    <t>Всього</t>
  </si>
  <si>
    <t>Новий Аркуш Microsoft Excel</t>
  </si>
  <si>
    <t xml:space="preserve">Соціальні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</si>
</sst>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Звичайний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563.447768402781" createdVersion="6" refreshedVersion="6" minRefreshableVersion="3" recordCount="19" xr:uid="{4425DCA9-A302-42E7-97D6-0C7EAB572598}">
  <cacheSource type="worksheet">
    <worksheetSource ref="A1:G20" sheet="Аркуш1"/>
  </cacheSource>
  <cacheFields count="8">
    <cacheField name="№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Фірма" numFmtId="0">
      <sharedItems count="5">
        <s v="Альфа"/>
        <s v="Всесвіт"/>
        <s v="Партнер"/>
        <s v="Кварц"/>
        <s v="ОРТЕКС"/>
      </sharedItems>
    </cacheField>
    <cacheField name="Код_товару" numFmtId="0">
      <sharedItems count="13">
        <s v="Інтел Целерон"/>
        <s v="Інтел Пентіум"/>
        <s v="АМД Дюрон"/>
        <s v="АМД Атлон"/>
        <s v="Монітор 15&quot;"/>
        <s v="Монітор 19&quot;"/>
        <s v="Монітор 17&quot;"/>
        <s v="Монітогр 17&quot;"/>
        <s v="Прінтер Х'юліт"/>
        <s v="Прінтер Самсу"/>
        <s v="Ноутбук Х'юліт"/>
        <s v="Ноутбук Toshit"/>
        <s v="Ноутюбук Х'юліт"/>
      </sharedItems>
    </cacheField>
    <cacheField name="Ціна" numFmtId="0">
      <sharedItems containsSemiMixedTypes="0" containsString="0" containsNumber="1" containsInteger="1" minValue="112" maxValue="1720" count="11">
        <n v="362"/>
        <n v="436"/>
        <n v="373"/>
        <n v="200"/>
        <n v="112"/>
        <n v="245"/>
        <n v="150"/>
        <n v="148"/>
        <n v="218"/>
        <n v="1720"/>
        <n v="1190"/>
      </sharedItems>
    </cacheField>
    <cacheField name="Дата_продажу" numFmtId="14">
      <sharedItems containsSemiMixedTypes="0" containsNonDate="0" containsDate="1" containsString="0" minDate="2004-07-05T00:00:00" maxDate="2004-08-09T00:00:00" count="6">
        <d v="2004-07-05T00:00:00"/>
        <d v="2004-07-06T00:00:00"/>
        <d v="2004-07-07T00:00:00"/>
        <d v="2004-07-08T00:00:00"/>
        <d v="2004-08-08T00:00:00"/>
        <d v="2004-07-09T00:00:00"/>
      </sharedItems>
      <fieldGroup par="7" base="4">
        <rangePr groupBy="days" startDate="2004-07-05T00:00:00" endDate="2004-08-09T00:00:00"/>
        <groupItems count="368">
          <s v="&lt;05.07.2004"/>
          <s v="01.Січ"/>
          <s v="02.Січ"/>
          <s v="03.Січ"/>
          <s v="04.Січ"/>
          <s v="05.Січ"/>
          <s v="06.Січ"/>
          <s v="07.Січ"/>
          <s v="08.Січ"/>
          <s v="09.Січ"/>
          <s v="10.Січ"/>
          <s v="11.Січ"/>
          <s v="12.Січ"/>
          <s v="13.Січ"/>
          <s v="14.Січ"/>
          <s v="15.Січ"/>
          <s v="16.Січ"/>
          <s v="17.Січ"/>
          <s v="18.Січ"/>
          <s v="19.Січ"/>
          <s v="20.Січ"/>
          <s v="21.Січ"/>
          <s v="22.Січ"/>
          <s v="23.Січ"/>
          <s v="24.Січ"/>
          <s v="25.Січ"/>
          <s v="26.Січ"/>
          <s v="27.Січ"/>
          <s v="28.Січ"/>
          <s v="29.Січ"/>
          <s v="30.Січ"/>
          <s v="31.Січ"/>
          <s v="01.Лют"/>
          <s v="02.Лют"/>
          <s v="03.Лют"/>
          <s v="04.Лют"/>
          <s v="05.Лют"/>
          <s v="06.Лют"/>
          <s v="07.Лют"/>
          <s v="08.Лют"/>
          <s v="09.Лют"/>
          <s v="10.Лют"/>
          <s v="11.Лют"/>
          <s v="12.Лют"/>
          <s v="13.Лют"/>
          <s v="14.Лют"/>
          <s v="15.Лют"/>
          <s v="16.Лют"/>
          <s v="17.Лют"/>
          <s v="18.Лют"/>
          <s v="19.Лют"/>
          <s v="20.Лют"/>
          <s v="21.Лют"/>
          <s v="22.Лют"/>
          <s v="23.Лют"/>
          <s v="24.Лют"/>
          <s v="25.Лют"/>
          <s v="26.Лют"/>
          <s v="27.Лют"/>
          <s v="28.Лют"/>
          <s v="29.Лют"/>
          <s v="01.Бер"/>
          <s v="02.Бер"/>
          <s v="03.Бер"/>
          <s v="04.Бер"/>
          <s v="05.Бер"/>
          <s v="06.Бер"/>
          <s v="07.Бер"/>
          <s v="08.Бер"/>
          <s v="09.Бер"/>
          <s v="10.Бер"/>
          <s v="11.Бер"/>
          <s v="12.Бер"/>
          <s v="13.Бер"/>
          <s v="14.Бер"/>
          <s v="15.Бер"/>
          <s v="16.Бер"/>
          <s v="17.Бер"/>
          <s v="18.Бер"/>
          <s v="19.Бер"/>
          <s v="20.Бер"/>
          <s v="21.Бер"/>
          <s v="22.Бер"/>
          <s v="23.Бер"/>
          <s v="24.Бер"/>
          <s v="25.Бер"/>
          <s v="26.Бер"/>
          <s v="27.Бер"/>
          <s v="28.Бер"/>
          <s v="29.Бер"/>
          <s v="30.Бер"/>
          <s v="31.Бер"/>
          <s v="01.Кві"/>
          <s v="02.Кві"/>
          <s v="03.Кві"/>
          <s v="04.Кві"/>
          <s v="05.Кві"/>
          <s v="06.Кві"/>
          <s v="07.Кві"/>
          <s v="08.Кві"/>
          <s v="09.Кві"/>
          <s v="10.Кві"/>
          <s v="11.Кві"/>
          <s v="12.Кві"/>
          <s v="13.Кві"/>
          <s v="14.Кві"/>
          <s v="15.Кві"/>
          <s v="16.Кві"/>
          <s v="17.Кві"/>
          <s v="18.Кві"/>
          <s v="19.Кві"/>
          <s v="20.Кві"/>
          <s v="21.Кві"/>
          <s v="22.Кві"/>
          <s v="23.Кві"/>
          <s v="24.Кві"/>
          <s v="25.Кві"/>
          <s v="26.Кві"/>
          <s v="27.Кві"/>
          <s v="28.Кві"/>
          <s v="29.Кві"/>
          <s v="30.Кві"/>
          <s v="01.Тра"/>
          <s v="02.Тра"/>
          <s v="03.Тра"/>
          <s v="04.Тра"/>
          <s v="05.Тра"/>
          <s v="06.Тра"/>
          <s v="07.Тра"/>
          <s v="08.Тра"/>
          <s v="09.Тра"/>
          <s v="10.Тра"/>
          <s v="11.Тра"/>
          <s v="12.Тра"/>
          <s v="13.Тра"/>
          <s v="14.Тра"/>
          <s v="15.Тра"/>
          <s v="16.Тра"/>
          <s v="17.Тра"/>
          <s v="18.Тра"/>
          <s v="19.Тра"/>
          <s v="20.Тра"/>
          <s v="21.Тра"/>
          <s v="22.Тра"/>
          <s v="23.Тра"/>
          <s v="24.Тра"/>
          <s v="25.Тра"/>
          <s v="26.Тра"/>
          <s v="27.Тра"/>
          <s v="28.Тра"/>
          <s v="29.Тра"/>
          <s v="30.Тра"/>
          <s v="31.Тра"/>
          <s v="01.Чер"/>
          <s v="02.Чер"/>
          <s v="03.Чер"/>
          <s v="04.Чер"/>
          <s v="05.Чер"/>
          <s v="06.Чер"/>
          <s v="07.Чер"/>
          <s v="08.Чер"/>
          <s v="09.Чер"/>
          <s v="10.Чер"/>
          <s v="11.Чер"/>
          <s v="12.Чер"/>
          <s v="13.Чер"/>
          <s v="14.Чер"/>
          <s v="15.Чер"/>
          <s v="16.Чер"/>
          <s v="17.Чер"/>
          <s v="18.Чер"/>
          <s v="19.Чер"/>
          <s v="20.Чер"/>
          <s v="21.Чер"/>
          <s v="22.Чер"/>
          <s v="23.Чер"/>
          <s v="24.Чер"/>
          <s v="25.Чер"/>
          <s v="26.Чер"/>
          <s v="27.Чер"/>
          <s v="28.Чер"/>
          <s v="29.Чер"/>
          <s v="30.Чер"/>
          <s v="01.Лип"/>
          <s v="02.Лип"/>
          <s v="03.Лип"/>
          <s v="04.Лип"/>
          <s v="05.Лип"/>
          <s v="06.Лип"/>
          <s v="07.Лип"/>
          <s v="08.Лип"/>
          <s v="09.Лип"/>
          <s v="10.Лип"/>
          <s v="11.Лип"/>
          <s v="12.Лип"/>
          <s v="13.Лип"/>
          <s v="14.Лип"/>
          <s v="15.Лип"/>
          <s v="16.Лип"/>
          <s v="17.Лип"/>
          <s v="18.Лип"/>
          <s v="19.Лип"/>
          <s v="20.Лип"/>
          <s v="21.Лип"/>
          <s v="22.Лип"/>
          <s v="23.Лип"/>
          <s v="24.Лип"/>
          <s v="25.Лип"/>
          <s v="26.Лип"/>
          <s v="27.Лип"/>
          <s v="28.Лип"/>
          <s v="29.Лип"/>
          <s v="30.Лип"/>
          <s v="31.Лип"/>
          <s v="01.Сер"/>
          <s v="02.Сер"/>
          <s v="03.Сер"/>
          <s v="04.Сер"/>
          <s v="05.Сер"/>
          <s v="06.Сер"/>
          <s v="07.Сер"/>
          <s v="08.Сер"/>
          <s v="09.Сер"/>
          <s v="10.Сер"/>
          <s v="11.Сер"/>
          <s v="12.Сер"/>
          <s v="13.Сер"/>
          <s v="14.Сер"/>
          <s v="15.Сер"/>
          <s v="16.Сер"/>
          <s v="17.Сер"/>
          <s v="18.Сер"/>
          <s v="19.Сер"/>
          <s v="20.Сер"/>
          <s v="21.Сер"/>
          <s v="22.Сер"/>
          <s v="23.Сер"/>
          <s v="24.Сер"/>
          <s v="25.Сер"/>
          <s v="26.Сер"/>
          <s v="27.Сер"/>
          <s v="28.Сер"/>
          <s v="29.Сер"/>
          <s v="30.Сер"/>
          <s v="31.Сер"/>
          <s v="01.Вер"/>
          <s v="02.Вер"/>
          <s v="03.Вер"/>
          <s v="04.Вер"/>
          <s v="05.Вер"/>
          <s v="06.Вер"/>
          <s v="07.Вер"/>
          <s v="08.Вер"/>
          <s v="09.Вер"/>
          <s v="10.Вер"/>
          <s v="11.Вер"/>
          <s v="12.Вер"/>
          <s v="13.Вер"/>
          <s v="14.Вер"/>
          <s v="15.Вер"/>
          <s v="16.Вер"/>
          <s v="17.Вер"/>
          <s v="18.Вер"/>
          <s v="19.Вер"/>
          <s v="20.Вер"/>
          <s v="21.Вер"/>
          <s v="22.Вер"/>
          <s v="23.Вер"/>
          <s v="24.Вер"/>
          <s v="25.Вер"/>
          <s v="26.Вер"/>
          <s v="27.Вер"/>
          <s v="28.Вер"/>
          <s v="29.Вер"/>
          <s v="30.Вер"/>
          <s v="01.Жов"/>
          <s v="02.Жов"/>
          <s v="03.Жов"/>
          <s v="04.Жов"/>
          <s v="05.Жов"/>
          <s v="06.Жов"/>
          <s v="07.Жов"/>
          <s v="08.Жов"/>
          <s v="09.Жов"/>
          <s v="10.Жов"/>
          <s v="11.Жов"/>
          <s v="12.Жов"/>
          <s v="13.Жов"/>
          <s v="14.Жов"/>
          <s v="15.Жов"/>
          <s v="16.Жов"/>
          <s v="17.Жов"/>
          <s v="18.Жов"/>
          <s v="19.Жов"/>
          <s v="20.Жов"/>
          <s v="21.Жов"/>
          <s v="22.Жов"/>
          <s v="23.Жов"/>
          <s v="24.Жов"/>
          <s v="25.Жов"/>
          <s v="26.Жов"/>
          <s v="27.Жов"/>
          <s v="28.Жов"/>
          <s v="29.Жов"/>
          <s v="30.Жов"/>
          <s v="31.Жов"/>
          <s v="01.Лис"/>
          <s v="02.Лис"/>
          <s v="03.Лис"/>
          <s v="04.Лис"/>
          <s v="05.Лис"/>
          <s v="06.Лис"/>
          <s v="07.Лис"/>
          <s v="08.Лис"/>
          <s v="09.Лис"/>
          <s v="10.Лис"/>
          <s v="11.Лис"/>
          <s v="12.Лис"/>
          <s v="13.Лис"/>
          <s v="14.Лис"/>
          <s v="15.Лис"/>
          <s v="16.Лис"/>
          <s v="17.Лис"/>
          <s v="18.Лис"/>
          <s v="19.Лис"/>
          <s v="20.Лис"/>
          <s v="21.Лис"/>
          <s v="22.Лис"/>
          <s v="23.Лис"/>
          <s v="24.Лис"/>
          <s v="25.Лис"/>
          <s v="26.Лис"/>
          <s v="27.Лис"/>
          <s v="28.Лис"/>
          <s v="29.Лис"/>
          <s v="30.Лис"/>
          <s v="01.Гру"/>
          <s v="02.Гру"/>
          <s v="03.Гру"/>
          <s v="04.Гру"/>
          <s v="05.Гру"/>
          <s v="06.Гру"/>
          <s v="07.Гру"/>
          <s v="08.Гру"/>
          <s v="09.Гру"/>
          <s v="10.Гру"/>
          <s v="11.Гру"/>
          <s v="12.Гру"/>
          <s v="13.Гру"/>
          <s v="14.Гру"/>
          <s v="15.Гру"/>
          <s v="16.Гру"/>
          <s v="17.Гру"/>
          <s v="18.Гру"/>
          <s v="19.Гру"/>
          <s v="20.Гру"/>
          <s v="21.Гру"/>
          <s v="22.Гру"/>
          <s v="23.Гру"/>
          <s v="24.Гру"/>
          <s v="25.Гру"/>
          <s v="26.Гру"/>
          <s v="27.Гру"/>
          <s v="28.Гру"/>
          <s v="29.Гру"/>
          <s v="30.Гру"/>
          <s v="31.Гру"/>
          <s v="&gt;09.08.2004"/>
        </groupItems>
      </fieldGroup>
    </cacheField>
    <cacheField name="Кількість " numFmtId="0">
      <sharedItems containsSemiMixedTypes="0" containsString="0" containsNumber="1" containsInteger="1" minValue="2" maxValue="15" count="8">
        <n v="12"/>
        <n v="4"/>
        <n v="15"/>
        <n v="10"/>
        <n v="6"/>
        <n v="2"/>
        <n v="3"/>
        <n v="5"/>
      </sharedItems>
    </cacheField>
    <cacheField name="Варість" numFmtId="0">
      <sharedItems containsSemiMixedTypes="0" containsString="0" containsNumber="1" containsInteger="1" minValue="224" maxValue="5595" count="18">
        <n v="4344"/>
        <n v="1744"/>
        <n v="5595"/>
        <n v="2000"/>
        <n v="2172"/>
        <n v="224"/>
        <n v="735"/>
        <n v="600"/>
        <n v="1225"/>
        <n v="980"/>
        <n v="450"/>
        <n v="296"/>
        <n v="654"/>
        <n v="872"/>
        <n v="740"/>
        <n v="3440"/>
        <n v="2380"/>
        <n v="3570"/>
      </sharedItems>
    </cacheField>
    <cacheField name="Місяці" numFmtId="0" databaseField="0">
      <fieldGroup base="4">
        <rangePr groupBy="months" startDate="2004-07-05T00:00:00" endDate="2004-08-09T00:00:00"/>
        <groupItems count="14">
          <s v="&lt;05.07.2004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9.08.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x v="0"/>
    <x v="0"/>
    <x v="0"/>
  </r>
  <r>
    <x v="1"/>
    <x v="0"/>
    <x v="1"/>
    <x v="1"/>
    <x v="0"/>
    <x v="1"/>
    <x v="1"/>
  </r>
  <r>
    <x v="2"/>
    <x v="1"/>
    <x v="2"/>
    <x v="2"/>
    <x v="0"/>
    <x v="2"/>
    <x v="2"/>
  </r>
  <r>
    <x v="3"/>
    <x v="2"/>
    <x v="3"/>
    <x v="3"/>
    <x v="0"/>
    <x v="3"/>
    <x v="3"/>
  </r>
  <r>
    <x v="4"/>
    <x v="3"/>
    <x v="0"/>
    <x v="0"/>
    <x v="1"/>
    <x v="4"/>
    <x v="4"/>
  </r>
  <r>
    <x v="5"/>
    <x v="4"/>
    <x v="4"/>
    <x v="4"/>
    <x v="1"/>
    <x v="5"/>
    <x v="5"/>
  </r>
  <r>
    <x v="6"/>
    <x v="4"/>
    <x v="5"/>
    <x v="5"/>
    <x v="1"/>
    <x v="6"/>
    <x v="6"/>
  </r>
  <r>
    <x v="7"/>
    <x v="3"/>
    <x v="6"/>
    <x v="6"/>
    <x v="2"/>
    <x v="1"/>
    <x v="7"/>
  </r>
  <r>
    <x v="8"/>
    <x v="3"/>
    <x v="5"/>
    <x v="5"/>
    <x v="2"/>
    <x v="7"/>
    <x v="8"/>
  </r>
  <r>
    <x v="9"/>
    <x v="0"/>
    <x v="5"/>
    <x v="5"/>
    <x v="2"/>
    <x v="1"/>
    <x v="9"/>
  </r>
  <r>
    <x v="10"/>
    <x v="0"/>
    <x v="7"/>
    <x v="6"/>
    <x v="3"/>
    <x v="6"/>
    <x v="10"/>
  </r>
  <r>
    <x v="11"/>
    <x v="1"/>
    <x v="8"/>
    <x v="7"/>
    <x v="3"/>
    <x v="5"/>
    <x v="11"/>
  </r>
  <r>
    <x v="12"/>
    <x v="3"/>
    <x v="9"/>
    <x v="8"/>
    <x v="4"/>
    <x v="6"/>
    <x v="12"/>
  </r>
  <r>
    <x v="13"/>
    <x v="0"/>
    <x v="9"/>
    <x v="8"/>
    <x v="3"/>
    <x v="1"/>
    <x v="13"/>
  </r>
  <r>
    <x v="14"/>
    <x v="2"/>
    <x v="8"/>
    <x v="7"/>
    <x v="3"/>
    <x v="7"/>
    <x v="14"/>
  </r>
  <r>
    <x v="15"/>
    <x v="3"/>
    <x v="10"/>
    <x v="9"/>
    <x v="5"/>
    <x v="5"/>
    <x v="15"/>
  </r>
  <r>
    <x v="16"/>
    <x v="4"/>
    <x v="11"/>
    <x v="10"/>
    <x v="5"/>
    <x v="5"/>
    <x v="16"/>
  </r>
  <r>
    <x v="17"/>
    <x v="2"/>
    <x v="11"/>
    <x v="10"/>
    <x v="5"/>
    <x v="6"/>
    <x v="17"/>
  </r>
  <r>
    <x v="18"/>
    <x v="4"/>
    <x v="12"/>
    <x v="9"/>
    <x v="5"/>
    <x v="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6CE67-E1CD-4038-AF7D-CF0225FD1D22}" name="Зведена таблиця2" cacheId="11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4:H11" firstHeaderRow="1" firstDataRow="2" firstDataCol="1" rowPageCount="1" colPageCount="1"/>
  <pivotFields count="8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6">
        <item x="0"/>
        <item x="1"/>
        <item x="3"/>
        <item x="4"/>
        <item x="2"/>
        <item t="default"/>
      </items>
    </pivotField>
    <pivotField axis="axisPage" showAll="0">
      <items count="14">
        <item x="3"/>
        <item x="2"/>
        <item x="1"/>
        <item x="0"/>
        <item x="7"/>
        <item x="4"/>
        <item x="6"/>
        <item x="5"/>
        <item x="11"/>
        <item x="10"/>
        <item x="12"/>
        <item x="9"/>
        <item x="8"/>
        <item t="default"/>
      </items>
    </pivotField>
    <pivotField showAll="0">
      <items count="12">
        <item x="4"/>
        <item x="7"/>
        <item x="6"/>
        <item x="3"/>
        <item x="8"/>
        <item x="5"/>
        <item x="0"/>
        <item x="2"/>
        <item x="1"/>
        <item x="10"/>
        <item x="9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9">
        <item x="5"/>
        <item x="6"/>
        <item x="1"/>
        <item x="7"/>
        <item x="4"/>
        <item x="3"/>
        <item x="0"/>
        <item x="2"/>
        <item t="default"/>
      </items>
    </pivotField>
    <pivotField showAll="0">
      <items count="19">
        <item x="5"/>
        <item x="11"/>
        <item x="10"/>
        <item x="7"/>
        <item x="12"/>
        <item x="6"/>
        <item x="14"/>
        <item x="13"/>
        <item x="9"/>
        <item x="8"/>
        <item x="1"/>
        <item x="3"/>
        <item x="4"/>
        <item x="16"/>
        <item x="15"/>
        <item x="17"/>
        <item x="0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 v="187"/>
    </i>
    <i>
      <x v="188"/>
    </i>
    <i>
      <x v="189"/>
    </i>
    <i>
      <x v="190"/>
    </i>
    <i>
      <x v="191"/>
    </i>
    <i>
      <x v="221"/>
    </i>
    <i t="grand">
      <x/>
    </i>
  </colItems>
  <pageFields count="1">
    <pageField fld="2" hier="-1"/>
  </pageFields>
  <dataFields count="1">
    <dataField name="Середнє з Кількість " fld="5" subtotal="average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TUDENT\Desktop\6%20&#1051;&#1072;&#1073;&#1072;.xlsx" TargetMode="External"/><Relationship Id="rId2" Type="http://schemas.openxmlformats.org/officeDocument/2006/relationships/externalLinkPath" Target="file:///C:\Users\STUDENT\Desktop\6%20&#1051;&#1072;&#1073;&#1072;.xlsx" TargetMode="External"/><Relationship Id="rId1" Type="http://schemas.openxmlformats.org/officeDocument/2006/relationships/externalLinkPath" Target="file:///C:\Users\STUDENT\Desktop\6%20&#1051;&#1072;&#1073;&#1072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TUDENT\Desktop\6%20&#1051;&#1072;&#1073;&#1072;.xlsx" TargetMode="External"/><Relationship Id="rId2" Type="http://schemas.openxmlformats.org/officeDocument/2006/relationships/externalLinkPath" Target="file:///C:\Users\STUDENT\Desktop\6%20&#1051;&#1072;&#1073;&#1072;.xlsx" TargetMode="External"/><Relationship Id="rId1" Type="http://schemas.openxmlformats.org/officeDocument/2006/relationships/externalLinkPath" Target="file:///C:\Users\STUDENT\Desktop\6%20&#1051;&#1072;&#1073;&#1072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TUDENT\Desktop\6%20&#1051;&#1072;&#1073;&#1072;.xlsx" TargetMode="External"/><Relationship Id="rId2" Type="http://schemas.openxmlformats.org/officeDocument/2006/relationships/externalLinkPath" Target="file:///C:\Users\STUDENT\Desktop\6%20&#1051;&#1072;&#1073;&#1072;.xlsx" TargetMode="External"/><Relationship Id="rId1" Type="http://schemas.openxmlformats.org/officeDocument/2006/relationships/externalLinkPath" Target="file:///C:\Users\STUDENT\Desktop\6%20&#1051;&#1072;&#1073;&#107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1117-1428-47E6-A6BC-50C6D4A1AF65}">
  <dimension ref="A2:H11"/>
  <sheetViews>
    <sheetView workbookViewId="0">
      <selection activeCell="B11" sqref="B11:H11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4" width="12" bestFit="1" customWidth="1"/>
    <col min="5" max="6" width="7.140625" bestFit="1" customWidth="1"/>
    <col min="7" max="7" width="7" bestFit="1" customWidth="1"/>
    <col min="8" max="8" width="19.5703125" bestFit="1" customWidth="1"/>
  </cols>
  <sheetData>
    <row r="2" spans="1:8" x14ac:dyDescent="0.25">
      <c r="A2" s="3" t="s">
        <v>7</v>
      </c>
      <c r="B2" t="s">
        <v>28</v>
      </c>
    </row>
    <row r="4" spans="1:8" x14ac:dyDescent="0.25">
      <c r="A4" s="3" t="s">
        <v>35</v>
      </c>
      <c r="B4" s="3" t="s">
        <v>27</v>
      </c>
    </row>
    <row r="5" spans="1:8" x14ac:dyDescent="0.25">
      <c r="A5" s="3" t="s">
        <v>25</v>
      </c>
      <c r="B5" s="1" t="s">
        <v>29</v>
      </c>
      <c r="C5" s="1" t="s">
        <v>32</v>
      </c>
      <c r="D5" s="1" t="s">
        <v>31</v>
      </c>
      <c r="E5" s="1" t="s">
        <v>30</v>
      </c>
      <c r="F5" s="1" t="s">
        <v>33</v>
      </c>
      <c r="G5" s="1" t="s">
        <v>34</v>
      </c>
      <c r="H5" s="1" t="s">
        <v>26</v>
      </c>
    </row>
    <row r="6" spans="1:8" x14ac:dyDescent="0.25">
      <c r="A6" s="4" t="s">
        <v>2</v>
      </c>
      <c r="B6" s="2">
        <v>8</v>
      </c>
      <c r="C6" s="2"/>
      <c r="D6" s="2">
        <v>4</v>
      </c>
      <c r="E6" s="2">
        <v>3.5</v>
      </c>
      <c r="F6" s="2"/>
      <c r="G6" s="2"/>
      <c r="H6" s="2">
        <v>5.4</v>
      </c>
    </row>
    <row r="7" spans="1:8" x14ac:dyDescent="0.25">
      <c r="A7" s="4" t="s">
        <v>3</v>
      </c>
      <c r="B7" s="2">
        <v>15</v>
      </c>
      <c r="C7" s="2"/>
      <c r="D7" s="2"/>
      <c r="E7" s="2">
        <v>2</v>
      </c>
      <c r="F7" s="2"/>
      <c r="G7" s="2"/>
      <c r="H7" s="2">
        <v>8.5</v>
      </c>
    </row>
    <row r="8" spans="1:8" x14ac:dyDescent="0.25">
      <c r="A8" s="4" t="s">
        <v>5</v>
      </c>
      <c r="B8" s="2"/>
      <c r="C8" s="2">
        <v>6</v>
      </c>
      <c r="D8" s="2">
        <v>4.5</v>
      </c>
      <c r="E8" s="2"/>
      <c r="F8" s="2">
        <v>2</v>
      </c>
      <c r="G8" s="2">
        <v>3</v>
      </c>
      <c r="H8" s="2">
        <v>4</v>
      </c>
    </row>
    <row r="9" spans="1:8" x14ac:dyDescent="0.25">
      <c r="A9" s="4" t="s">
        <v>6</v>
      </c>
      <c r="B9" s="2"/>
      <c r="C9" s="2">
        <v>2.5</v>
      </c>
      <c r="D9" s="2"/>
      <c r="E9" s="2"/>
      <c r="F9" s="2">
        <v>2</v>
      </c>
      <c r="G9" s="2"/>
      <c r="H9" s="2">
        <v>2.25</v>
      </c>
    </row>
    <row r="10" spans="1:8" x14ac:dyDescent="0.25">
      <c r="A10" s="4" t="s">
        <v>4</v>
      </c>
      <c r="B10" s="2">
        <v>10</v>
      </c>
      <c r="C10" s="2"/>
      <c r="D10" s="2"/>
      <c r="E10" s="2">
        <v>5</v>
      </c>
      <c r="F10" s="2">
        <v>3</v>
      </c>
      <c r="G10" s="2"/>
      <c r="H10" s="2">
        <v>6</v>
      </c>
    </row>
    <row r="11" spans="1:8" x14ac:dyDescent="0.25">
      <c r="A11" s="4" t="s">
        <v>26</v>
      </c>
      <c r="B11" s="5">
        <v>10.25</v>
      </c>
      <c r="C11" s="5">
        <v>3.6666666666666665</v>
      </c>
      <c r="D11" s="5">
        <v>4.333333333333333</v>
      </c>
      <c r="E11" s="5">
        <v>3.5</v>
      </c>
      <c r="F11" s="5">
        <v>2.25</v>
      </c>
      <c r="G11" s="5">
        <v>3</v>
      </c>
      <c r="H11" s="5">
        <v>4.7894736842105265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BA84-BB8F-411E-B28A-93A06F098496}">
  <dimension ref="A1:F26"/>
  <sheetViews>
    <sheetView workbookViewId="0">
      <selection activeCell="E2" sqref="E2:F9"/>
    </sheetView>
  </sheetViews>
  <sheetFormatPr defaultRowHeight="15" x14ac:dyDescent="0.25"/>
  <cols>
    <col min="1" max="1" width="10.42578125" customWidth="1"/>
    <col min="3" max="3" width="10.7109375" customWidth="1"/>
    <col min="5" max="5" width="10.140625" customWidth="1"/>
  </cols>
  <sheetData>
    <row r="1" spans="1:6" x14ac:dyDescent="0.25">
      <c r="A1" s="6" t="s">
        <v>36</v>
      </c>
      <c r="B1" s="6"/>
      <c r="C1" s="6"/>
      <c r="D1" s="6"/>
      <c r="E1" s="6"/>
      <c r="F1" s="6"/>
    </row>
    <row r="2" spans="1:6" x14ac:dyDescent="0.25">
      <c r="A2" s="6" t="s">
        <v>37</v>
      </c>
      <c r="B2" s="6"/>
      <c r="C2" s="6" t="s">
        <v>38</v>
      </c>
      <c r="D2" s="6"/>
      <c r="E2" s="6" t="s">
        <v>39</v>
      </c>
      <c r="F2" s="6"/>
    </row>
    <row r="3" spans="1:6" x14ac:dyDescent="0.25">
      <c r="A3" t="s">
        <v>40</v>
      </c>
      <c r="B3">
        <v>3500</v>
      </c>
      <c r="C3" t="s">
        <v>40</v>
      </c>
      <c r="D3">
        <v>3670</v>
      </c>
      <c r="E3" t="s">
        <v>40</v>
      </c>
      <c r="F3">
        <v>4200</v>
      </c>
    </row>
    <row r="4" spans="1:6" x14ac:dyDescent="0.25">
      <c r="A4" t="s">
        <v>41</v>
      </c>
      <c r="B4">
        <v>1230</v>
      </c>
      <c r="C4" t="s">
        <v>41</v>
      </c>
      <c r="D4">
        <v>1500</v>
      </c>
      <c r="E4" t="s">
        <v>41</v>
      </c>
      <c r="F4">
        <v>1700</v>
      </c>
    </row>
    <row r="5" spans="1:6" x14ac:dyDescent="0.25">
      <c r="A5" t="s">
        <v>42</v>
      </c>
      <c r="B5">
        <v>450</v>
      </c>
      <c r="C5" t="s">
        <v>42</v>
      </c>
      <c r="D5">
        <v>520</v>
      </c>
      <c r="E5" t="s">
        <v>42</v>
      </c>
      <c r="F5">
        <v>590</v>
      </c>
    </row>
    <row r="6" spans="1:6" x14ac:dyDescent="0.25">
      <c r="A6" t="s">
        <v>43</v>
      </c>
      <c r="B6">
        <v>4000</v>
      </c>
      <c r="C6" t="s">
        <v>43</v>
      </c>
      <c r="D6">
        <v>3700</v>
      </c>
      <c r="E6" t="s">
        <v>43</v>
      </c>
      <c r="F6">
        <v>4200</v>
      </c>
    </row>
    <row r="7" spans="1:6" x14ac:dyDescent="0.25">
      <c r="A7" t="s">
        <v>44</v>
      </c>
      <c r="B7">
        <v>13000</v>
      </c>
      <c r="C7" t="s">
        <v>44</v>
      </c>
      <c r="D7">
        <v>13000</v>
      </c>
      <c r="E7" t="s">
        <v>44</v>
      </c>
      <c r="F7">
        <v>10000</v>
      </c>
    </row>
    <row r="8" spans="1:6" x14ac:dyDescent="0.25">
      <c r="A8" t="s">
        <v>45</v>
      </c>
      <c r="B8">
        <v>400</v>
      </c>
      <c r="C8" t="s">
        <v>45</v>
      </c>
      <c r="D8">
        <v>480</v>
      </c>
      <c r="E8" t="s">
        <v>45</v>
      </c>
      <c r="F8">
        <v>700</v>
      </c>
    </row>
    <row r="9" spans="1:6" x14ac:dyDescent="0.25">
      <c r="A9" t="s">
        <v>46</v>
      </c>
      <c r="B9">
        <v>22580</v>
      </c>
      <c r="C9" t="s">
        <v>46</v>
      </c>
      <c r="D9">
        <v>22870</v>
      </c>
      <c r="E9" t="s">
        <v>46</v>
      </c>
      <c r="F9">
        <v>21390</v>
      </c>
    </row>
    <row r="20" spans="1:2" x14ac:dyDescent="0.25">
      <c r="A20" t="s">
        <v>40</v>
      </c>
      <c r="B20">
        <v>11370</v>
      </c>
    </row>
    <row r="21" spans="1:2" x14ac:dyDescent="0.25">
      <c r="A21" t="s">
        <v>41</v>
      </c>
      <c r="B21">
        <v>4430</v>
      </c>
    </row>
    <row r="22" spans="1:2" x14ac:dyDescent="0.25">
      <c r="A22" t="s">
        <v>42</v>
      </c>
      <c r="B22">
        <v>1560</v>
      </c>
    </row>
    <row r="23" spans="1:2" x14ac:dyDescent="0.25">
      <c r="A23" t="s">
        <v>43</v>
      </c>
      <c r="B23">
        <v>11900</v>
      </c>
    </row>
    <row r="24" spans="1:2" x14ac:dyDescent="0.25">
      <c r="A24" t="s">
        <v>44</v>
      </c>
      <c r="B24">
        <v>36000</v>
      </c>
    </row>
    <row r="25" spans="1:2" x14ac:dyDescent="0.25">
      <c r="A25" t="s">
        <v>45</v>
      </c>
      <c r="B25">
        <v>1580</v>
      </c>
    </row>
    <row r="26" spans="1:2" x14ac:dyDescent="0.25">
      <c r="A26" t="s">
        <v>46</v>
      </c>
      <c r="B26">
        <v>66840</v>
      </c>
    </row>
  </sheetData>
  <dataConsolidate leftLabels="1">
    <dataRefs count="3">
      <dataRef ref="A3:B9" sheet="Аркуш5" r:id="rId1"/>
      <dataRef ref="C3:D9" sheet="Аркуш5" r:id="rId2"/>
      <dataRef ref="E3:F9" sheet="Аркуш5" r:id="rId3"/>
    </dataRefs>
  </dataConsolidate>
  <mergeCells count="4">
    <mergeCell ref="A1:F1"/>
    <mergeCell ref="A2:B2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sqref="A1:G20"/>
    </sheetView>
  </sheetViews>
  <sheetFormatPr defaultRowHeight="15" x14ac:dyDescent="0.25"/>
  <cols>
    <col min="1" max="1" width="5.140625" customWidth="1"/>
    <col min="3" max="3" width="16.28515625" customWidth="1"/>
    <col min="5" max="5" width="15.8554687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23</v>
      </c>
      <c r="G1" t="s">
        <v>24</v>
      </c>
    </row>
    <row r="2" spans="1:7" x14ac:dyDescent="0.25">
      <c r="A2">
        <v>1</v>
      </c>
      <c r="B2" t="s">
        <v>2</v>
      </c>
      <c r="C2" t="s">
        <v>10</v>
      </c>
      <c r="D2">
        <v>362</v>
      </c>
      <c r="E2" s="1">
        <v>38173</v>
      </c>
      <c r="F2">
        <v>12</v>
      </c>
      <c r="G2">
        <v>4344</v>
      </c>
    </row>
    <row r="3" spans="1:7" x14ac:dyDescent="0.25">
      <c r="A3">
        <v>2</v>
      </c>
      <c r="B3" t="s">
        <v>2</v>
      </c>
      <c r="C3" t="s">
        <v>11</v>
      </c>
      <c r="D3">
        <v>436</v>
      </c>
      <c r="E3" s="1">
        <v>38173</v>
      </c>
      <c r="F3">
        <v>4</v>
      </c>
      <c r="G3">
        <v>1744</v>
      </c>
    </row>
    <row r="4" spans="1:7" x14ac:dyDescent="0.25">
      <c r="A4">
        <v>3</v>
      </c>
      <c r="B4" t="s">
        <v>3</v>
      </c>
      <c r="C4" t="s">
        <v>12</v>
      </c>
      <c r="D4">
        <v>373</v>
      </c>
      <c r="E4" s="1">
        <v>38173</v>
      </c>
      <c r="F4">
        <v>15</v>
      </c>
      <c r="G4">
        <v>5595</v>
      </c>
    </row>
    <row r="5" spans="1:7" x14ac:dyDescent="0.25">
      <c r="A5">
        <v>4</v>
      </c>
      <c r="B5" t="s">
        <v>4</v>
      </c>
      <c r="C5" t="s">
        <v>13</v>
      </c>
      <c r="D5">
        <v>200</v>
      </c>
      <c r="E5" s="1">
        <v>38173</v>
      </c>
      <c r="F5">
        <v>10</v>
      </c>
      <c r="G5">
        <v>2000</v>
      </c>
    </row>
    <row r="6" spans="1:7" x14ac:dyDescent="0.25">
      <c r="A6">
        <v>5</v>
      </c>
      <c r="B6" t="s">
        <v>5</v>
      </c>
      <c r="C6" t="s">
        <v>10</v>
      </c>
      <c r="D6">
        <v>362</v>
      </c>
      <c r="E6" s="1">
        <v>38174</v>
      </c>
      <c r="F6">
        <v>6</v>
      </c>
      <c r="G6">
        <v>2172</v>
      </c>
    </row>
    <row r="7" spans="1:7" x14ac:dyDescent="0.25">
      <c r="A7">
        <v>6</v>
      </c>
      <c r="B7" t="s">
        <v>6</v>
      </c>
      <c r="C7" t="s">
        <v>14</v>
      </c>
      <c r="D7">
        <v>112</v>
      </c>
      <c r="E7" s="1">
        <v>38174</v>
      </c>
      <c r="F7">
        <v>2</v>
      </c>
      <c r="G7">
        <v>224</v>
      </c>
    </row>
    <row r="8" spans="1:7" x14ac:dyDescent="0.25">
      <c r="A8">
        <v>7</v>
      </c>
      <c r="B8" t="s">
        <v>6</v>
      </c>
      <c r="C8" t="s">
        <v>15</v>
      </c>
      <c r="D8">
        <v>245</v>
      </c>
      <c r="E8" s="1">
        <v>38174</v>
      </c>
      <c r="F8">
        <v>3</v>
      </c>
      <c r="G8">
        <v>735</v>
      </c>
    </row>
    <row r="9" spans="1:7" x14ac:dyDescent="0.25">
      <c r="A9">
        <v>8</v>
      </c>
      <c r="B9" t="s">
        <v>5</v>
      </c>
      <c r="C9" t="s">
        <v>16</v>
      </c>
      <c r="D9">
        <v>150</v>
      </c>
      <c r="E9" s="1">
        <v>38175</v>
      </c>
      <c r="F9">
        <v>4</v>
      </c>
      <c r="G9">
        <v>600</v>
      </c>
    </row>
    <row r="10" spans="1:7" x14ac:dyDescent="0.25">
      <c r="A10">
        <v>9</v>
      </c>
      <c r="B10" t="s">
        <v>5</v>
      </c>
      <c r="C10" t="s">
        <v>15</v>
      </c>
      <c r="D10">
        <v>245</v>
      </c>
      <c r="E10" s="1">
        <v>38175</v>
      </c>
      <c r="F10">
        <v>5</v>
      </c>
      <c r="G10">
        <v>1225</v>
      </c>
    </row>
    <row r="11" spans="1:7" x14ac:dyDescent="0.25">
      <c r="A11">
        <v>10</v>
      </c>
      <c r="B11" t="s">
        <v>2</v>
      </c>
      <c r="C11" t="s">
        <v>15</v>
      </c>
      <c r="D11">
        <v>245</v>
      </c>
      <c r="E11" s="1">
        <v>38175</v>
      </c>
      <c r="F11">
        <v>4</v>
      </c>
      <c r="G11">
        <v>980</v>
      </c>
    </row>
    <row r="12" spans="1:7" x14ac:dyDescent="0.25">
      <c r="A12">
        <v>11</v>
      </c>
      <c r="B12" t="s">
        <v>2</v>
      </c>
      <c r="C12" t="s">
        <v>17</v>
      </c>
      <c r="D12">
        <v>150</v>
      </c>
      <c r="E12" s="1">
        <v>38176</v>
      </c>
      <c r="F12">
        <v>3</v>
      </c>
      <c r="G12">
        <v>450</v>
      </c>
    </row>
    <row r="13" spans="1:7" x14ac:dyDescent="0.25">
      <c r="A13">
        <v>12</v>
      </c>
      <c r="B13" t="s">
        <v>3</v>
      </c>
      <c r="C13" t="s">
        <v>18</v>
      </c>
      <c r="D13">
        <v>148</v>
      </c>
      <c r="E13" s="1">
        <v>38176</v>
      </c>
      <c r="F13">
        <v>2</v>
      </c>
      <c r="G13">
        <v>296</v>
      </c>
    </row>
    <row r="14" spans="1:7" x14ac:dyDescent="0.25">
      <c r="A14">
        <v>13</v>
      </c>
      <c r="B14" t="s">
        <v>5</v>
      </c>
      <c r="C14" t="s">
        <v>19</v>
      </c>
      <c r="D14">
        <v>218</v>
      </c>
      <c r="E14" s="1">
        <v>38207</v>
      </c>
      <c r="F14">
        <v>3</v>
      </c>
      <c r="G14">
        <v>654</v>
      </c>
    </row>
    <row r="15" spans="1:7" x14ac:dyDescent="0.25">
      <c r="A15">
        <v>14</v>
      </c>
      <c r="B15" t="s">
        <v>2</v>
      </c>
      <c r="C15" t="s">
        <v>19</v>
      </c>
      <c r="D15">
        <v>218</v>
      </c>
      <c r="E15" s="1">
        <v>38176</v>
      </c>
      <c r="F15">
        <v>4</v>
      </c>
      <c r="G15">
        <v>872</v>
      </c>
    </row>
    <row r="16" spans="1:7" x14ac:dyDescent="0.25">
      <c r="A16">
        <v>15</v>
      </c>
      <c r="B16" t="s">
        <v>4</v>
      </c>
      <c r="C16" t="s">
        <v>18</v>
      </c>
      <c r="D16">
        <v>148</v>
      </c>
      <c r="E16" s="1">
        <v>38176</v>
      </c>
      <c r="F16">
        <v>5</v>
      </c>
      <c r="G16">
        <v>740</v>
      </c>
    </row>
    <row r="17" spans="1:7" x14ac:dyDescent="0.25">
      <c r="A17">
        <v>16</v>
      </c>
      <c r="B17" t="s">
        <v>5</v>
      </c>
      <c r="C17" t="s">
        <v>20</v>
      </c>
      <c r="D17">
        <v>1720</v>
      </c>
      <c r="E17" s="1">
        <v>38177</v>
      </c>
      <c r="F17">
        <v>2</v>
      </c>
      <c r="G17">
        <v>3440</v>
      </c>
    </row>
    <row r="18" spans="1:7" x14ac:dyDescent="0.25">
      <c r="A18">
        <v>17</v>
      </c>
      <c r="B18" t="s">
        <v>6</v>
      </c>
      <c r="C18" t="s">
        <v>21</v>
      </c>
      <c r="D18">
        <v>1190</v>
      </c>
      <c r="E18" s="1">
        <v>38177</v>
      </c>
      <c r="F18">
        <v>2</v>
      </c>
      <c r="G18">
        <v>2380</v>
      </c>
    </row>
    <row r="19" spans="1:7" x14ac:dyDescent="0.25">
      <c r="A19">
        <v>18</v>
      </c>
      <c r="B19" t="s">
        <v>4</v>
      </c>
      <c r="C19" t="s">
        <v>21</v>
      </c>
      <c r="D19">
        <v>1190</v>
      </c>
      <c r="E19" s="1">
        <v>38177</v>
      </c>
      <c r="F19">
        <v>3</v>
      </c>
      <c r="G19">
        <v>3570</v>
      </c>
    </row>
    <row r="20" spans="1:7" x14ac:dyDescent="0.25">
      <c r="A20">
        <v>19</v>
      </c>
      <c r="B20" t="s">
        <v>6</v>
      </c>
      <c r="C20" t="s">
        <v>22</v>
      </c>
      <c r="D20">
        <v>1720</v>
      </c>
      <c r="E20" s="1">
        <v>38177</v>
      </c>
      <c r="F20">
        <v>2</v>
      </c>
      <c r="G20">
        <v>3440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7B4C-4F74-48D5-B437-530A9A049D24}">
  <dimension ref="A2:C28"/>
  <sheetViews>
    <sheetView workbookViewId="0">
      <selection activeCell="C5" sqref="C5:C28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2" spans="1:3" hidden="1" outlineLevel="1" x14ac:dyDescent="0.25">
      <c r="B2" t="s">
        <v>47</v>
      </c>
      <c r="C2">
        <f>Аркуш5!$D$3</f>
        <v>3670</v>
      </c>
    </row>
    <row r="3" spans="1:3" hidden="1" outlineLevel="1" collapsed="1" x14ac:dyDescent="0.25">
      <c r="B3" t="s">
        <v>47</v>
      </c>
      <c r="C3">
        <f>Аркуш5!$D$3</f>
        <v>3670</v>
      </c>
    </row>
    <row r="4" spans="1:3" hidden="1" outlineLevel="1" collapsed="1" x14ac:dyDescent="0.25">
      <c r="B4" t="s">
        <v>47</v>
      </c>
      <c r="C4">
        <f>Аркуш5!$F$3</f>
        <v>4200</v>
      </c>
    </row>
    <row r="5" spans="1:3" collapsed="1" x14ac:dyDescent="0.25">
      <c r="A5" t="s">
        <v>40</v>
      </c>
      <c r="C5">
        <f>SUM(C2:C4)</f>
        <v>11540</v>
      </c>
    </row>
    <row r="6" spans="1:3" hidden="1" outlineLevel="1" x14ac:dyDescent="0.25">
      <c r="B6" t="s">
        <v>47</v>
      </c>
      <c r="C6">
        <f t="shared" ref="C6:C28" si="0">SUM(C3:C5)</f>
        <v>19410</v>
      </c>
    </row>
    <row r="7" spans="1:3" hidden="1" outlineLevel="1" collapsed="1" x14ac:dyDescent="0.25">
      <c r="B7" t="s">
        <v>47</v>
      </c>
      <c r="C7">
        <f t="shared" si="0"/>
        <v>35150</v>
      </c>
    </row>
    <row r="8" spans="1:3" hidden="1" outlineLevel="1" collapsed="1" x14ac:dyDescent="0.25">
      <c r="B8" t="s">
        <v>47</v>
      </c>
      <c r="C8">
        <f t="shared" si="0"/>
        <v>66100</v>
      </c>
    </row>
    <row r="9" spans="1:3" collapsed="1" x14ac:dyDescent="0.25">
      <c r="A9" t="s">
        <v>41</v>
      </c>
      <c r="C9">
        <f t="shared" si="0"/>
        <v>120660</v>
      </c>
    </row>
    <row r="10" spans="1:3" hidden="1" outlineLevel="1" x14ac:dyDescent="0.25">
      <c r="B10" t="s">
        <v>47</v>
      </c>
      <c r="C10">
        <f t="shared" si="0"/>
        <v>221910</v>
      </c>
    </row>
    <row r="11" spans="1:3" hidden="1" outlineLevel="1" collapsed="1" x14ac:dyDescent="0.25">
      <c r="B11" t="s">
        <v>47</v>
      </c>
      <c r="C11">
        <f t="shared" si="0"/>
        <v>408670</v>
      </c>
    </row>
    <row r="12" spans="1:3" hidden="1" outlineLevel="1" collapsed="1" x14ac:dyDescent="0.25">
      <c r="B12" t="s">
        <v>47</v>
      </c>
      <c r="C12">
        <f t="shared" si="0"/>
        <v>751240</v>
      </c>
    </row>
    <row r="13" spans="1:3" collapsed="1" x14ac:dyDescent="0.25">
      <c r="A13" t="s">
        <v>42</v>
      </c>
      <c r="C13">
        <f t="shared" si="0"/>
        <v>1381820</v>
      </c>
    </row>
    <row r="14" spans="1:3" hidden="1" outlineLevel="1" x14ac:dyDescent="0.25">
      <c r="B14" t="s">
        <v>47</v>
      </c>
      <c r="C14">
        <f t="shared" si="0"/>
        <v>2541730</v>
      </c>
    </row>
    <row r="15" spans="1:3" hidden="1" outlineLevel="1" collapsed="1" x14ac:dyDescent="0.25">
      <c r="B15" t="s">
        <v>47</v>
      </c>
      <c r="C15">
        <f t="shared" si="0"/>
        <v>4674790</v>
      </c>
    </row>
    <row r="16" spans="1:3" hidden="1" outlineLevel="1" collapsed="1" x14ac:dyDescent="0.25">
      <c r="B16" t="s">
        <v>47</v>
      </c>
      <c r="C16">
        <f t="shared" si="0"/>
        <v>8598340</v>
      </c>
    </row>
    <row r="17" spans="1:3" collapsed="1" x14ac:dyDescent="0.25">
      <c r="A17" t="s">
        <v>43</v>
      </c>
      <c r="C17">
        <f t="shared" si="0"/>
        <v>15814860</v>
      </c>
    </row>
    <row r="18" spans="1:3" hidden="1" outlineLevel="1" x14ac:dyDescent="0.25">
      <c r="B18" t="s">
        <v>47</v>
      </c>
      <c r="C18">
        <f t="shared" si="0"/>
        <v>29087990</v>
      </c>
    </row>
    <row r="19" spans="1:3" hidden="1" outlineLevel="1" collapsed="1" x14ac:dyDescent="0.25">
      <c r="B19" t="s">
        <v>47</v>
      </c>
      <c r="C19">
        <f t="shared" si="0"/>
        <v>53501190</v>
      </c>
    </row>
    <row r="20" spans="1:3" hidden="1" outlineLevel="1" collapsed="1" x14ac:dyDescent="0.25">
      <c r="B20" t="s">
        <v>47</v>
      </c>
      <c r="C20">
        <f t="shared" si="0"/>
        <v>98404040</v>
      </c>
    </row>
    <row r="21" spans="1:3" collapsed="1" x14ac:dyDescent="0.25">
      <c r="A21" t="s">
        <v>44</v>
      </c>
      <c r="C21">
        <f t="shared" si="0"/>
        <v>180993220</v>
      </c>
    </row>
    <row r="22" spans="1:3" hidden="1" outlineLevel="1" x14ac:dyDescent="0.25">
      <c r="B22" t="s">
        <v>47</v>
      </c>
      <c r="C22">
        <f t="shared" si="0"/>
        <v>332898450</v>
      </c>
    </row>
    <row r="23" spans="1:3" hidden="1" outlineLevel="1" collapsed="1" x14ac:dyDescent="0.25">
      <c r="B23" t="s">
        <v>47</v>
      </c>
      <c r="C23">
        <f t="shared" si="0"/>
        <v>612295710</v>
      </c>
    </row>
    <row r="24" spans="1:3" hidden="1" outlineLevel="1" collapsed="1" x14ac:dyDescent="0.25">
      <c r="B24" t="s">
        <v>47</v>
      </c>
      <c r="C24">
        <f t="shared" si="0"/>
        <v>1126187380</v>
      </c>
    </row>
    <row r="25" spans="1:3" collapsed="1" x14ac:dyDescent="0.25">
      <c r="A25" t="s">
        <v>45</v>
      </c>
      <c r="C25">
        <f t="shared" si="0"/>
        <v>2071381540</v>
      </c>
    </row>
    <row r="26" spans="1:3" hidden="1" outlineLevel="1" x14ac:dyDescent="0.25">
      <c r="B26" t="s">
        <v>47</v>
      </c>
      <c r="C26">
        <f t="shared" si="0"/>
        <v>3809864630</v>
      </c>
    </row>
    <row r="27" spans="1:3" hidden="1" outlineLevel="1" collapsed="1" x14ac:dyDescent="0.25">
      <c r="B27" t="s">
        <v>47</v>
      </c>
      <c r="C27">
        <f t="shared" si="0"/>
        <v>7007433550</v>
      </c>
    </row>
    <row r="28" spans="1:3" collapsed="1" x14ac:dyDescent="0.25">
      <c r="A28" t="s">
        <v>46</v>
      </c>
      <c r="C28">
        <f t="shared" si="0"/>
        <v>12888679720</v>
      </c>
    </row>
  </sheetData>
  <dataConsolidate leftLabels="1" link="1">
    <dataRefs count="3">
      <dataRef ref="C3:D8" sheet="Аркуш5" r:id="rId1"/>
      <dataRef ref="C3:D9" sheet="Аркуш5" r:id="rId2"/>
      <dataRef ref="E3:F9" sheet="Аркуш5" r:id="rId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075F-6207-4F50-BC1F-F0B3D52595AE}">
  <dimension ref="A1:B9"/>
  <sheetViews>
    <sheetView workbookViewId="0">
      <selection activeCell="A2" sqref="A2:B2"/>
    </sheetView>
  </sheetViews>
  <sheetFormatPr defaultRowHeight="15" x14ac:dyDescent="0.25"/>
  <cols>
    <col min="1" max="1" width="10.28515625" customWidth="1"/>
  </cols>
  <sheetData>
    <row r="1" spans="1:2" x14ac:dyDescent="0.25">
      <c r="A1" s="6" t="s">
        <v>36</v>
      </c>
      <c r="B1" s="6"/>
    </row>
    <row r="2" spans="1:2" x14ac:dyDescent="0.25">
      <c r="A2" s="6" t="s">
        <v>37</v>
      </c>
      <c r="B2" s="6"/>
    </row>
    <row r="3" spans="1:2" x14ac:dyDescent="0.25">
      <c r="A3" t="s">
        <v>40</v>
      </c>
      <c r="B3">
        <v>3500</v>
      </c>
    </row>
    <row r="4" spans="1:2" x14ac:dyDescent="0.25">
      <c r="A4" t="s">
        <v>41</v>
      </c>
      <c r="B4">
        <v>12330</v>
      </c>
    </row>
    <row r="5" spans="1:2" x14ac:dyDescent="0.25">
      <c r="A5" t="s">
        <v>42</v>
      </c>
      <c r="B5">
        <v>450</v>
      </c>
    </row>
    <row r="6" spans="1:2" x14ac:dyDescent="0.25">
      <c r="A6" t="s">
        <v>48</v>
      </c>
      <c r="B6">
        <v>4000</v>
      </c>
    </row>
    <row r="7" spans="1:2" x14ac:dyDescent="0.25">
      <c r="A7" t="s">
        <v>44</v>
      </c>
      <c r="B7">
        <v>13000</v>
      </c>
    </row>
    <row r="8" spans="1:2" x14ac:dyDescent="0.25">
      <c r="A8" t="s">
        <v>45</v>
      </c>
      <c r="B8">
        <v>400</v>
      </c>
    </row>
    <row r="9" spans="1:2" x14ac:dyDescent="0.25">
      <c r="A9" t="s">
        <v>46</v>
      </c>
      <c r="B9">
        <v>22580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0395-0B3D-484F-8236-E84D300C08B2}">
  <dimension ref="A1:B9"/>
  <sheetViews>
    <sheetView workbookViewId="0">
      <selection activeCell="C9" sqref="C9"/>
    </sheetView>
  </sheetViews>
  <sheetFormatPr defaultRowHeight="15" x14ac:dyDescent="0.25"/>
  <sheetData>
    <row r="1" spans="1:2" x14ac:dyDescent="0.25">
      <c r="A1" s="6" t="s">
        <v>36</v>
      </c>
      <c r="B1" s="6"/>
    </row>
    <row r="2" spans="1:2" x14ac:dyDescent="0.25">
      <c r="A2" s="6" t="s">
        <v>38</v>
      </c>
      <c r="B2" s="6"/>
    </row>
    <row r="3" spans="1:2" x14ac:dyDescent="0.25">
      <c r="A3" t="s">
        <v>40</v>
      </c>
      <c r="B3">
        <v>3670</v>
      </c>
    </row>
    <row r="4" spans="1:2" x14ac:dyDescent="0.25">
      <c r="A4" t="s">
        <v>41</v>
      </c>
      <c r="B4">
        <v>1500</v>
      </c>
    </row>
    <row r="5" spans="1:2" x14ac:dyDescent="0.25">
      <c r="A5" t="s">
        <v>42</v>
      </c>
      <c r="B5">
        <v>520</v>
      </c>
    </row>
    <row r="6" spans="1:2" x14ac:dyDescent="0.25">
      <c r="A6" t="s">
        <v>43</v>
      </c>
      <c r="B6">
        <v>3700</v>
      </c>
    </row>
    <row r="7" spans="1:2" x14ac:dyDescent="0.25">
      <c r="A7" t="s">
        <v>44</v>
      </c>
      <c r="B7">
        <v>13000</v>
      </c>
    </row>
    <row r="8" spans="1:2" x14ac:dyDescent="0.25">
      <c r="A8" t="s">
        <v>45</v>
      </c>
      <c r="B8">
        <v>480</v>
      </c>
    </row>
    <row r="9" spans="1:2" x14ac:dyDescent="0.25">
      <c r="A9" t="s">
        <v>46</v>
      </c>
      <c r="B9">
        <v>22870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74F9-8920-4CBC-A704-CB377CF32419}">
  <dimension ref="A2:B9"/>
  <sheetViews>
    <sheetView workbookViewId="0">
      <selection activeCell="A2" sqref="A2:B2"/>
    </sheetView>
  </sheetViews>
  <sheetFormatPr defaultRowHeight="15" x14ac:dyDescent="0.25"/>
  <sheetData>
    <row r="2" spans="1:2" x14ac:dyDescent="0.25">
      <c r="A2" t="s">
        <v>39</v>
      </c>
    </row>
    <row r="3" spans="1:2" x14ac:dyDescent="0.25">
      <c r="A3" t="s">
        <v>40</v>
      </c>
      <c r="B3">
        <v>4200</v>
      </c>
    </row>
    <row r="4" spans="1:2" x14ac:dyDescent="0.25">
      <c r="A4" t="s">
        <v>41</v>
      </c>
      <c r="B4">
        <v>1700</v>
      </c>
    </row>
    <row r="5" spans="1:2" x14ac:dyDescent="0.25">
      <c r="A5" t="s">
        <v>42</v>
      </c>
      <c r="B5">
        <v>590</v>
      </c>
    </row>
    <row r="6" spans="1:2" x14ac:dyDescent="0.25">
      <c r="A6" t="s">
        <v>43</v>
      </c>
      <c r="B6">
        <v>4200</v>
      </c>
    </row>
    <row r="7" spans="1:2" x14ac:dyDescent="0.25">
      <c r="A7" t="s">
        <v>44</v>
      </c>
      <c r="B7">
        <v>10000</v>
      </c>
    </row>
    <row r="8" spans="1:2" x14ac:dyDescent="0.25">
      <c r="A8" t="s">
        <v>45</v>
      </c>
      <c r="B8">
        <v>700</v>
      </c>
    </row>
    <row r="9" spans="1:2" x14ac:dyDescent="0.25">
      <c r="A9" t="s">
        <v>46</v>
      </c>
      <c r="B9">
        <v>21390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3DF-CBE3-44E9-928E-3154CAF1AA2D}">
  <dimension ref="A2:C54"/>
  <sheetViews>
    <sheetView tabSelected="1" workbookViewId="0">
      <selection activeCell="A5" sqref="A2:C30"/>
    </sheetView>
  </sheetViews>
  <sheetFormatPr defaultRowHeight="15" outlineLevelRow="2" x14ac:dyDescent="0.25"/>
  <cols>
    <col min="1" max="2" width="2.85546875" customWidth="1"/>
    <col min="3" max="3" width="6.28515625" customWidth="1"/>
    <col min="4" max="5" width="9.140625" customWidth="1"/>
  </cols>
  <sheetData>
    <row r="2" spans="1:3" hidden="1" outlineLevel="2" x14ac:dyDescent="0.25">
      <c r="B2" t="s">
        <v>47</v>
      </c>
      <c r="C2">
        <f>Аркуш7!$B$3</f>
        <v>3500</v>
      </c>
    </row>
    <row r="3" spans="1:3" hidden="1" outlineLevel="2" collapsed="1" x14ac:dyDescent="0.25">
      <c r="B3" t="s">
        <v>47</v>
      </c>
      <c r="C3">
        <f>Аркуш8!$B$3</f>
        <v>3670</v>
      </c>
    </row>
    <row r="4" spans="1:3" hidden="1" outlineLevel="2" collapsed="1" x14ac:dyDescent="0.25">
      <c r="B4" t="s">
        <v>47</v>
      </c>
      <c r="C4">
        <f>Аркуш9!$B$3</f>
        <v>4200</v>
      </c>
    </row>
    <row r="5" spans="1:3" collapsed="1" x14ac:dyDescent="0.25">
      <c r="A5" t="s">
        <v>40</v>
      </c>
      <c r="C5">
        <f>MAX(C2:C4)</f>
        <v>4200</v>
      </c>
    </row>
    <row r="6" spans="1:3" hidden="1" outlineLevel="2" x14ac:dyDescent="0.25">
      <c r="B6" t="s">
        <v>47</v>
      </c>
      <c r="C6">
        <f>Аркуш7!$B$4</f>
        <v>12330</v>
      </c>
    </row>
    <row r="7" spans="1:3" hidden="1" outlineLevel="2" collapsed="1" x14ac:dyDescent="0.25">
      <c r="B7" t="s">
        <v>47</v>
      </c>
      <c r="C7">
        <f>Аркуш8!$B$4</f>
        <v>1500</v>
      </c>
    </row>
    <row r="8" spans="1:3" hidden="1" outlineLevel="2" collapsed="1" x14ac:dyDescent="0.25">
      <c r="B8" t="s">
        <v>47</v>
      </c>
      <c r="C8">
        <f>Аркуш9!$B$4</f>
        <v>1700</v>
      </c>
    </row>
    <row r="9" spans="1:3" collapsed="1" x14ac:dyDescent="0.25">
      <c r="A9" t="s">
        <v>41</v>
      </c>
      <c r="C9">
        <f>MAX(C6:C8)</f>
        <v>12330</v>
      </c>
    </row>
    <row r="10" spans="1:3" hidden="1" outlineLevel="2" x14ac:dyDescent="0.25">
      <c r="B10" t="s">
        <v>47</v>
      </c>
      <c r="C10">
        <f>Аркуш7!$B$5</f>
        <v>450</v>
      </c>
    </row>
    <row r="11" spans="1:3" hidden="1" outlineLevel="2" collapsed="1" x14ac:dyDescent="0.25">
      <c r="B11" t="s">
        <v>47</v>
      </c>
      <c r="C11">
        <f>Аркуш8!$B$5</f>
        <v>520</v>
      </c>
    </row>
    <row r="12" spans="1:3" hidden="1" outlineLevel="2" collapsed="1" x14ac:dyDescent="0.25">
      <c r="B12" t="s">
        <v>47</v>
      </c>
      <c r="C12">
        <f>Аркуш9!$B$5</f>
        <v>590</v>
      </c>
    </row>
    <row r="13" spans="1:3" collapsed="1" x14ac:dyDescent="0.25">
      <c r="A13" t="s">
        <v>42</v>
      </c>
      <c r="C13">
        <f>MAX(C10:C12)</f>
        <v>590</v>
      </c>
    </row>
    <row r="14" spans="1:3" hidden="1" outlineLevel="2" x14ac:dyDescent="0.25">
      <c r="B14" t="s">
        <v>47</v>
      </c>
      <c r="C14">
        <f>Аркуш7!$B$6</f>
        <v>4000</v>
      </c>
    </row>
    <row r="15" spans="1:3" hidden="1" outlineLevel="1" collapsed="1" x14ac:dyDescent="0.25">
      <c r="A15" t="s">
        <v>48</v>
      </c>
      <c r="C15">
        <f>MAX(C14)</f>
        <v>4000</v>
      </c>
    </row>
    <row r="16" spans="1:3" hidden="1" outlineLevel="2" x14ac:dyDescent="0.25">
      <c r="B16" t="s">
        <v>47</v>
      </c>
      <c r="C16">
        <f>Аркуш8!$B$6</f>
        <v>3700</v>
      </c>
    </row>
    <row r="17" spans="1:3" hidden="1" outlineLevel="2" collapsed="1" x14ac:dyDescent="0.25">
      <c r="B17" t="s">
        <v>47</v>
      </c>
      <c r="C17">
        <f>Аркуш9!$B$6</f>
        <v>4200</v>
      </c>
    </row>
    <row r="18" spans="1:3" hidden="1" outlineLevel="1" collapsed="1" x14ac:dyDescent="0.25">
      <c r="A18" t="s">
        <v>43</v>
      </c>
      <c r="C18">
        <f>MAX(C16:C17)</f>
        <v>4200</v>
      </c>
    </row>
    <row r="19" spans="1:3" hidden="1" outlineLevel="2" x14ac:dyDescent="0.25">
      <c r="B19" t="s">
        <v>47</v>
      </c>
      <c r="C19">
        <f>Аркуш7!$B$7</f>
        <v>13000</v>
      </c>
    </row>
    <row r="20" spans="1:3" hidden="1" outlineLevel="2" collapsed="1" x14ac:dyDescent="0.25">
      <c r="B20" t="s">
        <v>47</v>
      </c>
      <c r="C20">
        <f>Аркуш8!$B$7</f>
        <v>13000</v>
      </c>
    </row>
    <row r="21" spans="1:3" hidden="1" outlineLevel="2" collapsed="1" x14ac:dyDescent="0.25">
      <c r="B21" t="s">
        <v>47</v>
      </c>
      <c r="C21">
        <f>Аркуш9!$B$7</f>
        <v>10000</v>
      </c>
    </row>
    <row r="22" spans="1:3" hidden="1" outlineLevel="1" collapsed="1" x14ac:dyDescent="0.25">
      <c r="A22" t="s">
        <v>44</v>
      </c>
      <c r="C22">
        <f>MAX(C19:C21)</f>
        <v>13000</v>
      </c>
    </row>
    <row r="23" spans="1:3" hidden="1" outlineLevel="2" x14ac:dyDescent="0.25">
      <c r="B23" t="s">
        <v>47</v>
      </c>
      <c r="C23">
        <f>Аркуш7!$B$8</f>
        <v>400</v>
      </c>
    </row>
    <row r="24" spans="1:3" hidden="1" outlineLevel="2" x14ac:dyDescent="0.25">
      <c r="B24" t="s">
        <v>47</v>
      </c>
      <c r="C24">
        <f>Аркуш8!$B$8</f>
        <v>480</v>
      </c>
    </row>
    <row r="25" spans="1:3" hidden="1" outlineLevel="2" x14ac:dyDescent="0.25">
      <c r="B25" t="s">
        <v>47</v>
      </c>
      <c r="C25">
        <f>Аркуш9!$B$8</f>
        <v>700</v>
      </c>
    </row>
    <row r="26" spans="1:3" collapsed="1" x14ac:dyDescent="0.25">
      <c r="A26" t="s">
        <v>45</v>
      </c>
      <c r="C26">
        <f>MAX(C23:C25)</f>
        <v>700</v>
      </c>
    </row>
    <row r="27" spans="1:3" hidden="1" outlineLevel="2" x14ac:dyDescent="0.25">
      <c r="B27" t="s">
        <v>47</v>
      </c>
      <c r="C27">
        <f>Аркуш7!$B$9</f>
        <v>22580</v>
      </c>
    </row>
    <row r="28" spans="1:3" hidden="1" outlineLevel="2" collapsed="1" x14ac:dyDescent="0.25">
      <c r="B28" t="s">
        <v>47</v>
      </c>
      <c r="C28">
        <f>Аркуш8!$B$9</f>
        <v>22870</v>
      </c>
    </row>
    <row r="29" spans="1:3" hidden="1" outlineLevel="2" collapsed="1" x14ac:dyDescent="0.25">
      <c r="B29" t="s">
        <v>47</v>
      </c>
      <c r="C29">
        <f>Аркуш9!$B$9</f>
        <v>21390</v>
      </c>
    </row>
    <row r="30" spans="1:3" hidden="1" outlineLevel="1" x14ac:dyDescent="0.25">
      <c r="A30" t="s">
        <v>46</v>
      </c>
      <c r="C30">
        <f>MAX(C27:C29)</f>
        <v>22870</v>
      </c>
    </row>
    <row r="31" spans="1:3" hidden="1" outlineLevel="1" collapsed="1" x14ac:dyDescent="0.25"/>
    <row r="32" spans="1:3" hidden="1" outlineLevel="1" collapsed="1" x14ac:dyDescent="0.25"/>
    <row r="33" collapsed="1" x14ac:dyDescent="0.25"/>
    <row r="34" hidden="1" outlineLevel="1" x14ac:dyDescent="0.25"/>
    <row r="35" hidden="1" outlineLevel="1" collapsed="1" x14ac:dyDescent="0.25"/>
    <row r="36" hidden="1" outlineLevel="1" collapsed="1" x14ac:dyDescent="0.25"/>
    <row r="37" collapsed="1" x14ac:dyDescent="0.25"/>
    <row r="38" hidden="1" outlineLevel="1" x14ac:dyDescent="0.25"/>
    <row r="39" collapsed="1" x14ac:dyDescent="0.25"/>
    <row r="40" hidden="1" outlineLevel="1" x14ac:dyDescent="0.25"/>
    <row r="41" hidden="1" outlineLevel="1" collapsed="1" x14ac:dyDescent="0.25"/>
    <row r="42" collapsed="1" x14ac:dyDescent="0.25"/>
    <row r="43" hidden="1" outlineLevel="1" x14ac:dyDescent="0.25"/>
    <row r="44" hidden="1" outlineLevel="1" collapsed="1" x14ac:dyDescent="0.25"/>
    <row r="45" hidden="1" outlineLevel="1" collapsed="1" x14ac:dyDescent="0.25"/>
    <row r="46" collapsed="1" x14ac:dyDescent="0.25"/>
    <row r="47" hidden="1" outlineLevel="1" x14ac:dyDescent="0.25"/>
    <row r="48" hidden="1" outlineLevel="1" collapsed="1" x14ac:dyDescent="0.25"/>
    <row r="49" hidden="1" outlineLevel="1" collapsed="1" x14ac:dyDescent="0.25"/>
    <row r="50" collapsed="1" x14ac:dyDescent="0.25"/>
    <row r="51" hidden="1" outlineLevel="1" x14ac:dyDescent="0.25"/>
    <row r="52" hidden="1" outlineLevel="1" collapsed="1" x14ac:dyDescent="0.25"/>
    <row r="53" hidden="1" outlineLevel="1" collapsed="1" x14ac:dyDescent="0.25"/>
    <row r="54" collapsed="1" x14ac:dyDescent="0.25"/>
  </sheetData>
  <dataConsolidate function="max" leftLabels="1" link="1">
    <dataRefs count="3">
      <dataRef ref="A3:B9" sheet="Аркуш7" r:id="rId1"/>
      <dataRef ref="A3:B9" sheet="Аркуш8" r:id="rId2"/>
      <dataRef ref="A3:B9" sheet="Аркуш9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Аркуш2</vt:lpstr>
      <vt:lpstr>Аркуш5</vt:lpstr>
      <vt:lpstr>Аркуш1</vt:lpstr>
      <vt:lpstr>Аркуш6</vt:lpstr>
      <vt:lpstr>Аркуш7</vt:lpstr>
      <vt:lpstr>Аркуш8</vt:lpstr>
      <vt:lpstr>Аркуш9</vt:lpstr>
      <vt:lpstr>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2019-04-08T08:24:42Z</dcterms:modified>
</cp:coreProperties>
</file>