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4" windowWidth="18503" windowHeight="7023"/>
  </bookViews>
  <sheets>
    <sheet name="2016" sheetId="3" r:id="rId1"/>
    <sheet name="~2013" sheetId="2" r:id="rId2"/>
    <sheet name="2010" sheetId="1" r:id="rId3"/>
  </sheets>
  <calcPr calcId="145621"/>
</workbook>
</file>

<file path=xl/calcChain.xml><?xml version="1.0" encoding="utf-8"?>
<calcChain xmlns="http://schemas.openxmlformats.org/spreadsheetml/2006/main">
  <c r="D7" i="3" l="1"/>
  <c r="E7" i="3" s="1"/>
  <c r="D12" i="3"/>
  <c r="F12" i="3" s="1"/>
  <c r="D11" i="3"/>
  <c r="D10" i="3"/>
  <c r="D9" i="3"/>
  <c r="D8" i="3"/>
  <c r="D6" i="3"/>
  <c r="F8" i="3" s="1"/>
  <c r="D5" i="3"/>
  <c r="D4" i="3"/>
  <c r="D3" i="3"/>
  <c r="F10" i="3" l="1"/>
  <c r="F9" i="3"/>
  <c r="F7" i="3"/>
  <c r="F5" i="3"/>
  <c r="E11" i="3"/>
  <c r="E8" i="3"/>
  <c r="E4" i="3"/>
  <c r="F4" i="3" s="1"/>
  <c r="E12" i="3"/>
  <c r="E6" i="3"/>
  <c r="E5" i="3"/>
  <c r="F6" i="3"/>
  <c r="E10" i="3"/>
  <c r="F11" i="3"/>
  <c r="E9" i="3"/>
  <c r="D8" i="2"/>
  <c r="D11" i="2"/>
  <c r="D10" i="2"/>
  <c r="D9" i="2"/>
  <c r="D7" i="2"/>
  <c r="F8" i="2" s="1"/>
  <c r="D6" i="2"/>
  <c r="D5" i="2"/>
  <c r="D4" i="2"/>
  <c r="D3" i="2"/>
  <c r="F7" i="2" l="1"/>
  <c r="E10" i="2"/>
  <c r="F5" i="2"/>
  <c r="F11" i="2"/>
  <c r="F9" i="2"/>
  <c r="E7" i="2"/>
  <c r="E4" i="2"/>
  <c r="F4" i="2" s="1"/>
  <c r="E11" i="2"/>
  <c r="E6" i="2"/>
  <c r="E5" i="2"/>
  <c r="F10" i="2"/>
  <c r="F6" i="2"/>
  <c r="E9" i="2"/>
  <c r="E8" i="2"/>
  <c r="F5" i="1"/>
  <c r="F4" i="1"/>
  <c r="E4" i="1"/>
  <c r="D4" i="1"/>
  <c r="F8" i="1" l="1"/>
  <c r="F9" i="1"/>
  <c r="F10" i="1"/>
  <c r="F11" i="1"/>
  <c r="E7" i="1"/>
  <c r="E8" i="1"/>
  <c r="E9" i="1"/>
  <c r="E10" i="1"/>
  <c r="E11" i="1"/>
  <c r="E5" i="1"/>
  <c r="D3" i="1"/>
  <c r="D5" i="1"/>
  <c r="D8" i="1"/>
  <c r="D9" i="1"/>
  <c r="D10" i="1"/>
  <c r="D11" i="1"/>
  <c r="D7" i="1"/>
  <c r="D6" i="1"/>
  <c r="F6" i="1" s="1"/>
  <c r="E6" i="1" l="1"/>
  <c r="F7" i="1"/>
</calcChain>
</file>

<file path=xl/sharedStrings.xml><?xml version="1.0" encoding="utf-8"?>
<sst xmlns="http://schemas.openxmlformats.org/spreadsheetml/2006/main" count="98" uniqueCount="55">
  <si>
    <t>Language</t>
  </si>
  <si>
    <t>CPU time</t>
  </si>
  <si>
    <t>User</t>
  </si>
  <si>
    <t>System</t>
  </si>
  <si>
    <t>Total</t>
  </si>
  <si>
    <t>Slower than</t>
  </si>
  <si>
    <t>C++</t>
  </si>
  <si>
    <t>previous</t>
  </si>
  <si>
    <t>C++ (optimized with -O2)</t>
  </si>
  <si>
    <t>C++ (not optimized)</t>
  </si>
  <si>
    <t>Perl</t>
  </si>
  <si>
    <t>Javascript (nodejs)</t>
  </si>
  <si>
    <t>g++ 4.5.2</t>
  </si>
  <si>
    <t>2.6.6</t>
  </si>
  <si>
    <t>2.7.1+</t>
  </si>
  <si>
    <t>5.10.1</t>
  </si>
  <si>
    <t>5.3.5</t>
  </si>
  <si>
    <t>1.6.0_26</t>
  </si>
  <si>
    <t>-</t>
  </si>
  <si>
    <t>Language
version</t>
  </si>
  <si>
    <t>0.8.8</t>
  </si>
  <si>
    <t>2.7.3</t>
  </si>
  <si>
    <t>g++ 4.6.3</t>
  </si>
  <si>
    <t>Python 2.7</t>
  </si>
  <si>
    <t>Python 3.2</t>
  </si>
  <si>
    <t>3.2.3</t>
  </si>
  <si>
    <t>5.14.2</t>
  </si>
  <si>
    <t>PHP 5.5</t>
  </si>
  <si>
    <t>5.5.30</t>
  </si>
  <si>
    <t>Python 2.6 + Psyco</t>
  </si>
  <si>
    <t>PHP 5.3</t>
  </si>
  <si>
    <t>1.7.0_91</t>
  </si>
  <si>
    <t>Java 7 (non-std lib)</t>
  </si>
  <si>
    <t>Java 7</t>
  </si>
  <si>
    <t>Java 6 (non-std lib)</t>
  </si>
  <si>
    <t>Java 6</t>
  </si>
  <si>
    <t>0.6.12</t>
  </si>
  <si>
    <t>(older version)</t>
  </si>
  <si>
    <t>(OpenJDK)</t>
  </si>
  <si>
    <t>g++ 5.3.1</t>
  </si>
  <si>
    <t>1.8.0_72</t>
  </si>
  <si>
    <t>Java 8 (non-std lib)</t>
  </si>
  <si>
    <t>PHP 7.0</t>
  </si>
  <si>
    <t>7.0.2</t>
  </si>
  <si>
    <t>4.2.6</t>
  </si>
  <si>
    <t>Java 8</t>
  </si>
  <si>
    <t>Python 3.5</t>
  </si>
  <si>
    <t>3.5.1</t>
  </si>
  <si>
    <t>2.7.11</t>
  </si>
  <si>
    <t>5.22.1</t>
  </si>
  <si>
    <t>PHP 5.6</t>
  </si>
  <si>
    <t>5.6.17</t>
  </si>
  <si>
    <t>(NTS)</t>
  </si>
  <si>
    <t>32-bit system</t>
  </si>
  <si>
    <t>64-bit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</si>
</sst>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9" fontId="0" fillId="0" borderId="0" xfId="0" applyNumberFormat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9" fontId="2" fillId="0" borderId="0" xfId="0" applyNumberFormat="1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3" fillId="0" borderId="0" xfId="0" applyNumberFormat="1" applyFont="1"/>
    <xf numFmtId="9" fontId="3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quotePrefix="1" applyFont="1" applyAlignment="1">
      <alignment horizontal="right"/>
    </xf>
    <xf numFmtId="0" fontId="1" fillId="0" borderId="0" xfId="0" applyFont="1"/>
    <xf numFmtId="0" fontId="0" fillId="0" borderId="0" xfId="0" applyFont="1"/>
    <xf numFmtId="0" fontId="2" fillId="0" borderId="0" xfId="0" quotePrefix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A24" sqref="A24"/>
    </sheetView>
  </sheetViews>
  <sheetFormatPr defaultRowHeight="14.3" x14ac:dyDescent="0.25"/>
  <cols>
    <col min="1" max="1" width="21.5" bestFit="1" customWidth="1"/>
    <col min="7" max="7" width="10.5" customWidth="1"/>
  </cols>
  <sheetData>
    <row r="1" spans="1:8" x14ac:dyDescent="0.25">
      <c r="A1" s="14" t="s">
        <v>0</v>
      </c>
      <c r="B1" s="13" t="s">
        <v>1</v>
      </c>
      <c r="C1" s="13"/>
      <c r="D1" s="13"/>
      <c r="E1" s="13" t="s">
        <v>5</v>
      </c>
      <c r="F1" s="13"/>
      <c r="G1" s="15" t="s">
        <v>19</v>
      </c>
    </row>
    <row r="2" spans="1:8" x14ac:dyDescent="0.25">
      <c r="A2" s="14"/>
      <c r="B2" s="8" t="s">
        <v>2</v>
      </c>
      <c r="C2" s="8" t="s">
        <v>3</v>
      </c>
      <c r="D2" s="8" t="s">
        <v>4</v>
      </c>
      <c r="E2" s="8" t="s">
        <v>6</v>
      </c>
      <c r="F2" s="8" t="s">
        <v>7</v>
      </c>
      <c r="G2" s="14"/>
    </row>
    <row r="3" spans="1:8" x14ac:dyDescent="0.25">
      <c r="A3" s="22" t="s">
        <v>8</v>
      </c>
      <c r="B3" s="3">
        <v>0.95199999999999996</v>
      </c>
      <c r="C3" s="3">
        <v>0.17199999999999999</v>
      </c>
      <c r="D3" s="3">
        <f>B3+C3</f>
        <v>1.1239999999999999</v>
      </c>
      <c r="E3" s="1" t="s">
        <v>18</v>
      </c>
      <c r="F3" s="1" t="s">
        <v>18</v>
      </c>
      <c r="G3" s="5" t="s">
        <v>39</v>
      </c>
    </row>
    <row r="4" spans="1:8" x14ac:dyDescent="0.25">
      <c r="A4" s="9" t="s">
        <v>41</v>
      </c>
      <c r="B4" s="10">
        <v>1.3320000000000001</v>
      </c>
      <c r="C4" s="10">
        <v>9.6000000000000002E-2</v>
      </c>
      <c r="D4" s="10">
        <f t="shared" ref="D4:D12" si="0">B4+C4</f>
        <v>1.4280000000000002</v>
      </c>
      <c r="E4" s="11">
        <f>(D4-$D$3)/$D$3</f>
        <v>0.27046263345195753</v>
      </c>
      <c r="F4" s="11">
        <f>E4</f>
        <v>0.27046263345195753</v>
      </c>
      <c r="G4" s="12" t="s">
        <v>40</v>
      </c>
      <c r="H4" t="s">
        <v>38</v>
      </c>
    </row>
    <row r="5" spans="1:8" x14ac:dyDescent="0.25">
      <c r="A5" s="22" t="s">
        <v>11</v>
      </c>
      <c r="B5" s="16">
        <v>1.524</v>
      </c>
      <c r="C5" s="16">
        <v>0.51600000000000001</v>
      </c>
      <c r="D5" s="16">
        <f t="shared" si="0"/>
        <v>2.04</v>
      </c>
      <c r="E5" s="17">
        <f>(D5-$D$3)/$D$3</f>
        <v>0.81494661921708211</v>
      </c>
      <c r="F5" s="17">
        <f t="shared" ref="F5:F12" si="1">(D5-D4)/D4</f>
        <v>0.42857142857142844</v>
      </c>
      <c r="G5" s="20" t="s">
        <v>44</v>
      </c>
    </row>
    <row r="6" spans="1:8" x14ac:dyDescent="0.25">
      <c r="A6" s="9" t="s">
        <v>9</v>
      </c>
      <c r="B6" s="10">
        <v>2.988</v>
      </c>
      <c r="C6" s="10">
        <v>0.16800000000000001</v>
      </c>
      <c r="D6" s="10">
        <f>B6+C6</f>
        <v>3.1560000000000001</v>
      </c>
      <c r="E6" s="11">
        <f t="shared" ref="E6:E12" si="2">(D6-$D$3)/$D$3</f>
        <v>1.8078291814946621</v>
      </c>
      <c r="F6" s="11">
        <f t="shared" si="1"/>
        <v>0.54705882352941182</v>
      </c>
      <c r="G6" s="12" t="s">
        <v>39</v>
      </c>
    </row>
    <row r="7" spans="1:8" x14ac:dyDescent="0.25">
      <c r="A7" s="19" t="s">
        <v>42</v>
      </c>
      <c r="B7" s="16">
        <v>6.524</v>
      </c>
      <c r="C7" s="16">
        <v>0.184</v>
      </c>
      <c r="D7" s="16">
        <f>B7+C7</f>
        <v>6.7080000000000002</v>
      </c>
      <c r="E7" s="17">
        <f t="shared" ref="E7" si="3">(D7-$D$3)/$D$3</f>
        <v>4.9679715302491116</v>
      </c>
      <c r="F7" s="17">
        <f>(D7-D5)/D5</f>
        <v>2.2882352941176469</v>
      </c>
      <c r="G7" s="18" t="s">
        <v>43</v>
      </c>
      <c r="H7" t="s">
        <v>52</v>
      </c>
    </row>
    <row r="8" spans="1:8" x14ac:dyDescent="0.25">
      <c r="A8" s="22" t="s">
        <v>45</v>
      </c>
      <c r="B8" s="3">
        <v>14.616</v>
      </c>
      <c r="C8" s="3">
        <v>0.90800000000000003</v>
      </c>
      <c r="D8" s="3">
        <f>B8+C8</f>
        <v>15.523999999999999</v>
      </c>
      <c r="E8" s="4">
        <f t="shared" si="2"/>
        <v>12.811387900355871</v>
      </c>
      <c r="F8" s="4">
        <f>(D8-D6)/D6</f>
        <v>3.9188846641318116</v>
      </c>
      <c r="G8" s="5" t="s">
        <v>40</v>
      </c>
      <c r="H8" t="s">
        <v>38</v>
      </c>
    </row>
    <row r="9" spans="1:8" x14ac:dyDescent="0.25">
      <c r="A9" s="22" t="s">
        <v>46</v>
      </c>
      <c r="B9" s="3">
        <v>18.655999999999999</v>
      </c>
      <c r="C9" s="3">
        <v>0.34799999999999998</v>
      </c>
      <c r="D9" s="3">
        <f>B9+C9</f>
        <v>19.003999999999998</v>
      </c>
      <c r="E9" s="4">
        <f>(D9-$D$3)/$D$3</f>
        <v>15.907473309608541</v>
      </c>
      <c r="F9" s="4">
        <f>(D9-D8)/D8</f>
        <v>0.22416902860087598</v>
      </c>
      <c r="G9" s="6" t="s">
        <v>47</v>
      </c>
    </row>
    <row r="10" spans="1:8" x14ac:dyDescent="0.25">
      <c r="A10" s="22" t="s">
        <v>23</v>
      </c>
      <c r="B10" s="3">
        <v>20.776</v>
      </c>
      <c r="C10" s="3">
        <v>0.33600000000000002</v>
      </c>
      <c r="D10" s="3">
        <f>B10+C10</f>
        <v>21.111999999999998</v>
      </c>
      <c r="E10" s="4">
        <f>(D10-$D$3)/$D$3</f>
        <v>17.782918149466195</v>
      </c>
      <c r="F10" s="4">
        <f>(D10-D9)/D9</f>
        <v>0.11092401599663233</v>
      </c>
      <c r="G10" s="6" t="s">
        <v>48</v>
      </c>
    </row>
    <row r="11" spans="1:8" x14ac:dyDescent="0.25">
      <c r="A11" s="22" t="s">
        <v>10</v>
      </c>
      <c r="B11" s="3">
        <v>25.044</v>
      </c>
      <c r="C11" s="3">
        <v>0.23599999999999999</v>
      </c>
      <c r="D11" s="3">
        <f t="shared" si="0"/>
        <v>25.28</v>
      </c>
      <c r="E11" s="4">
        <f t="shared" si="2"/>
        <v>21.491103202846979</v>
      </c>
      <c r="F11" s="4">
        <f>(D11-D10)/D10</f>
        <v>0.19742326638878377</v>
      </c>
      <c r="G11" s="6" t="s">
        <v>49</v>
      </c>
    </row>
    <row r="12" spans="1:8" x14ac:dyDescent="0.25">
      <c r="A12" s="22" t="s">
        <v>50</v>
      </c>
      <c r="B12" s="3">
        <v>66.444000000000003</v>
      </c>
      <c r="C12" s="3">
        <v>2.34</v>
      </c>
      <c r="D12" s="3">
        <f t="shared" si="0"/>
        <v>68.784000000000006</v>
      </c>
      <c r="E12" s="4">
        <f t="shared" si="2"/>
        <v>60.19572953736656</v>
      </c>
      <c r="F12" s="4">
        <f t="shared" si="1"/>
        <v>1.7208860759493672</v>
      </c>
      <c r="G12" s="6" t="s">
        <v>51</v>
      </c>
    </row>
    <row r="14" spans="1:8" x14ac:dyDescent="0.25">
      <c r="A14" s="21" t="s">
        <v>54</v>
      </c>
    </row>
  </sheetData>
  <mergeCells count="4">
    <mergeCell ref="A1:A2"/>
    <mergeCell ref="B1:D1"/>
    <mergeCell ref="E1:F1"/>
    <mergeCell ref="G1:G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A24" sqref="A24"/>
    </sheetView>
  </sheetViews>
  <sheetFormatPr defaultRowHeight="14.3" x14ac:dyDescent="0.25"/>
  <cols>
    <col min="1" max="1" width="21.5" bestFit="1" customWidth="1"/>
  </cols>
  <sheetData>
    <row r="1" spans="1:8" x14ac:dyDescent="0.25">
      <c r="A1" s="14" t="s">
        <v>0</v>
      </c>
      <c r="B1" s="13" t="s">
        <v>1</v>
      </c>
      <c r="C1" s="13"/>
      <c r="D1" s="13"/>
      <c r="E1" s="13" t="s">
        <v>5</v>
      </c>
      <c r="F1" s="13"/>
      <c r="G1" s="15" t="s">
        <v>19</v>
      </c>
    </row>
    <row r="2" spans="1:8" x14ac:dyDescent="0.25">
      <c r="A2" s="14"/>
      <c r="B2" s="7" t="s">
        <v>2</v>
      </c>
      <c r="C2" s="7" t="s">
        <v>3</v>
      </c>
      <c r="D2" s="7" t="s">
        <v>4</v>
      </c>
      <c r="E2" s="7" t="s">
        <v>6</v>
      </c>
      <c r="F2" s="7" t="s">
        <v>7</v>
      </c>
      <c r="G2" s="14"/>
    </row>
    <row r="3" spans="1:8" x14ac:dyDescent="0.25">
      <c r="A3" t="s">
        <v>8</v>
      </c>
      <c r="B3" s="3">
        <v>0.94799999999999995</v>
      </c>
      <c r="C3" s="3">
        <v>0.32400000000000001</v>
      </c>
      <c r="D3" s="3">
        <f>B3+C3</f>
        <v>1.272</v>
      </c>
      <c r="E3" s="1" t="s">
        <v>18</v>
      </c>
      <c r="F3" s="1" t="s">
        <v>18</v>
      </c>
      <c r="G3" s="5" t="s">
        <v>22</v>
      </c>
    </row>
    <row r="4" spans="1:8" x14ac:dyDescent="0.25">
      <c r="A4" s="9" t="s">
        <v>32</v>
      </c>
      <c r="B4" s="10">
        <v>1.4039999999999999</v>
      </c>
      <c r="C4" s="10">
        <v>0.112</v>
      </c>
      <c r="D4" s="10">
        <f t="shared" ref="D4:D11" si="0">B4+C4</f>
        <v>1.516</v>
      </c>
      <c r="E4" s="11">
        <f>(D4-$D$3)/$D$3</f>
        <v>0.19182389937106917</v>
      </c>
      <c r="F4" s="11">
        <f>E4</f>
        <v>0.19182389937106917</v>
      </c>
      <c r="G4" s="12" t="s">
        <v>31</v>
      </c>
      <c r="H4" t="s">
        <v>38</v>
      </c>
    </row>
    <row r="5" spans="1:8" x14ac:dyDescent="0.25">
      <c r="A5" s="9" t="s">
        <v>9</v>
      </c>
      <c r="B5" s="10">
        <v>2.6160000000000001</v>
      </c>
      <c r="C5" s="10">
        <v>0.26800000000000002</v>
      </c>
      <c r="D5" s="10">
        <f t="shared" si="0"/>
        <v>2.8840000000000003</v>
      </c>
      <c r="E5" s="11">
        <f>(D5-$D$3)/$D$3</f>
        <v>1.267295597484277</v>
      </c>
      <c r="F5" s="11">
        <f t="shared" ref="F5:F11" si="1">(D5-D4)/D4</f>
        <v>0.90237467018469675</v>
      </c>
      <c r="G5" s="12" t="s">
        <v>22</v>
      </c>
    </row>
    <row r="6" spans="1:8" x14ac:dyDescent="0.25">
      <c r="A6" t="s">
        <v>11</v>
      </c>
      <c r="B6" s="3">
        <v>3.2120000000000002</v>
      </c>
      <c r="C6" s="3">
        <v>0.42</v>
      </c>
      <c r="D6" s="3">
        <f>B6+C6</f>
        <v>3.6320000000000001</v>
      </c>
      <c r="E6" s="4">
        <f t="shared" ref="E6:E11" si="2">(D6-$D$3)/$D$3</f>
        <v>1.8553459119496858</v>
      </c>
      <c r="F6" s="4">
        <f t="shared" si="1"/>
        <v>0.25936199722607478</v>
      </c>
      <c r="G6" s="6" t="s">
        <v>36</v>
      </c>
      <c r="H6" t="s">
        <v>37</v>
      </c>
    </row>
    <row r="7" spans="1:8" x14ac:dyDescent="0.25">
      <c r="A7" t="s">
        <v>33</v>
      </c>
      <c r="B7" s="3">
        <v>6.984</v>
      </c>
      <c r="C7" s="3">
        <v>0.58399999999999996</v>
      </c>
      <c r="D7" s="3">
        <f>B7+C7</f>
        <v>7.5679999999999996</v>
      </c>
      <c r="E7" s="4">
        <f t="shared" si="2"/>
        <v>4.9496855345911941</v>
      </c>
      <c r="F7" s="4">
        <f t="shared" si="1"/>
        <v>1.0837004405286341</v>
      </c>
      <c r="G7" s="5" t="s">
        <v>31</v>
      </c>
      <c r="H7" t="s">
        <v>38</v>
      </c>
    </row>
    <row r="8" spans="1:8" x14ac:dyDescent="0.25">
      <c r="A8" t="s">
        <v>24</v>
      </c>
      <c r="B8" s="3">
        <v>20.472999999999999</v>
      </c>
      <c r="C8" s="3">
        <v>0.20799999999999999</v>
      </c>
      <c r="D8" s="3">
        <f>B8+C8</f>
        <v>20.680999999999997</v>
      </c>
      <c r="E8" s="4">
        <f>(D8-$D$3)/$D$3</f>
        <v>15.258647798742137</v>
      </c>
      <c r="F8" s="4">
        <f>(D8-D7)/D7</f>
        <v>1.7326902748414374</v>
      </c>
      <c r="G8" s="6" t="s">
        <v>25</v>
      </c>
    </row>
    <row r="9" spans="1:8" x14ac:dyDescent="0.25">
      <c r="A9" t="s">
        <v>23</v>
      </c>
      <c r="B9" s="3">
        <v>21.597000000000001</v>
      </c>
      <c r="C9" s="3">
        <v>0.16400000000000001</v>
      </c>
      <c r="D9" s="3">
        <f>B9+C9</f>
        <v>21.761000000000003</v>
      </c>
      <c r="E9" s="4">
        <f>(D9-$D$3)/$D$3</f>
        <v>16.107704402515726</v>
      </c>
      <c r="F9" s="4">
        <f>(D9-D8)/D8</f>
        <v>5.2221846138968402E-2</v>
      </c>
      <c r="G9" s="6" t="s">
        <v>21</v>
      </c>
    </row>
    <row r="10" spans="1:8" x14ac:dyDescent="0.25">
      <c r="A10" t="s">
        <v>10</v>
      </c>
      <c r="B10" s="3">
        <v>29.45</v>
      </c>
      <c r="C10" s="3">
        <v>0.1</v>
      </c>
      <c r="D10" s="3">
        <f t="shared" si="0"/>
        <v>29.55</v>
      </c>
      <c r="E10" s="4">
        <f t="shared" si="2"/>
        <v>22.231132075471699</v>
      </c>
      <c r="F10" s="4">
        <f>(D10-D9)/D9</f>
        <v>0.35793391847801098</v>
      </c>
      <c r="G10" s="6" t="s">
        <v>26</v>
      </c>
    </row>
    <row r="11" spans="1:8" x14ac:dyDescent="0.25">
      <c r="A11" t="s">
        <v>27</v>
      </c>
      <c r="B11" s="3">
        <v>61.1</v>
      </c>
      <c r="C11" s="3">
        <v>0.57199999999999995</v>
      </c>
      <c r="D11" s="3">
        <f t="shared" si="0"/>
        <v>61.672000000000004</v>
      </c>
      <c r="E11" s="4">
        <f t="shared" si="2"/>
        <v>47.484276729559753</v>
      </c>
      <c r="F11" s="4">
        <f t="shared" si="1"/>
        <v>1.0870389170896786</v>
      </c>
      <c r="G11" s="6" t="s">
        <v>28</v>
      </c>
    </row>
    <row r="13" spans="1:8" x14ac:dyDescent="0.25">
      <c r="A13" s="21" t="s">
        <v>53</v>
      </c>
      <c r="B13" s="3"/>
      <c r="C13" s="3"/>
      <c r="G13" s="6"/>
    </row>
  </sheetData>
  <mergeCells count="4">
    <mergeCell ref="A1:A2"/>
    <mergeCell ref="B1:D1"/>
    <mergeCell ref="E1:F1"/>
    <mergeCell ref="G1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24" sqref="A24"/>
    </sheetView>
  </sheetViews>
  <sheetFormatPr defaultRowHeight="14.3" x14ac:dyDescent="0.25"/>
  <cols>
    <col min="1" max="1" width="21.5" bestFit="1" customWidth="1"/>
    <col min="6" max="6" width="9" customWidth="1"/>
    <col min="7" max="7" width="9" bestFit="1" customWidth="1"/>
  </cols>
  <sheetData>
    <row r="1" spans="1:7" ht="14.3" customHeight="1" x14ac:dyDescent="0.25">
      <c r="A1" s="14" t="s">
        <v>0</v>
      </c>
      <c r="B1" s="13" t="s">
        <v>1</v>
      </c>
      <c r="C1" s="13"/>
      <c r="D1" s="13"/>
      <c r="E1" s="13" t="s">
        <v>5</v>
      </c>
      <c r="F1" s="13"/>
      <c r="G1" s="15" t="s">
        <v>19</v>
      </c>
    </row>
    <row r="2" spans="1:7" x14ac:dyDescent="0.25">
      <c r="A2" s="14"/>
      <c r="B2" s="2" t="s">
        <v>2</v>
      </c>
      <c r="C2" s="2" t="s">
        <v>3</v>
      </c>
      <c r="D2" s="2" t="s">
        <v>4</v>
      </c>
      <c r="E2" s="2" t="s">
        <v>6</v>
      </c>
      <c r="F2" s="2" t="s">
        <v>7</v>
      </c>
      <c r="G2" s="14"/>
    </row>
    <row r="3" spans="1:7" x14ac:dyDescent="0.25">
      <c r="A3" t="s">
        <v>8</v>
      </c>
      <c r="B3" s="3">
        <v>1.52</v>
      </c>
      <c r="C3" s="3">
        <v>0.188</v>
      </c>
      <c r="D3" s="3">
        <f>B3+C3</f>
        <v>1.708</v>
      </c>
      <c r="E3" s="1" t="s">
        <v>18</v>
      </c>
      <c r="F3" s="1" t="s">
        <v>18</v>
      </c>
      <c r="G3" s="5" t="s">
        <v>12</v>
      </c>
    </row>
    <row r="4" spans="1:7" x14ac:dyDescent="0.25">
      <c r="A4" s="9" t="s">
        <v>34</v>
      </c>
      <c r="B4" s="10">
        <v>2.4460000000000002</v>
      </c>
      <c r="C4" s="10">
        <v>0.15</v>
      </c>
      <c r="D4" s="10">
        <f t="shared" ref="D4:D11" si="0">B4+C4</f>
        <v>2.5960000000000001</v>
      </c>
      <c r="E4" s="11">
        <f>(D4-$D$3)/$D$3</f>
        <v>0.51990632318501184</v>
      </c>
      <c r="F4" s="11">
        <f>E4</f>
        <v>0.51990632318501184</v>
      </c>
      <c r="G4" s="12" t="s">
        <v>17</v>
      </c>
    </row>
    <row r="5" spans="1:7" x14ac:dyDescent="0.25">
      <c r="A5" s="9" t="s">
        <v>9</v>
      </c>
      <c r="B5" s="10">
        <v>3.2080000000000002</v>
      </c>
      <c r="C5" s="10">
        <v>0.184</v>
      </c>
      <c r="D5" s="10">
        <f t="shared" si="0"/>
        <v>3.3920000000000003</v>
      </c>
      <c r="E5" s="11">
        <f>(D5-$D$3)/$D$3</f>
        <v>0.98594847775175665</v>
      </c>
      <c r="F5" s="11">
        <f t="shared" ref="F5:F11" si="1">(D5-D4)/D4</f>
        <v>0.3066255778120186</v>
      </c>
      <c r="G5" s="12" t="s">
        <v>12</v>
      </c>
    </row>
    <row r="6" spans="1:7" x14ac:dyDescent="0.25">
      <c r="A6" t="s">
        <v>11</v>
      </c>
      <c r="B6" s="3">
        <v>4.0679999999999996</v>
      </c>
      <c r="C6" s="3">
        <v>0.54400000000000004</v>
      </c>
      <c r="D6" s="3">
        <f>B6+C6</f>
        <v>4.6120000000000001</v>
      </c>
      <c r="E6" s="4">
        <f t="shared" ref="E6:E11" si="2">(D6-$D$3)/$D$3</f>
        <v>1.7002341920374706</v>
      </c>
      <c r="F6" s="4">
        <f t="shared" si="1"/>
        <v>0.3596698113207546</v>
      </c>
      <c r="G6" s="5" t="s">
        <v>20</v>
      </c>
    </row>
    <row r="7" spans="1:7" x14ac:dyDescent="0.25">
      <c r="A7" t="s">
        <v>35</v>
      </c>
      <c r="B7" s="3">
        <v>8.5210000000000008</v>
      </c>
      <c r="C7" s="3">
        <v>0.192</v>
      </c>
      <c r="D7" s="3">
        <f>B7+C7</f>
        <v>8.713000000000001</v>
      </c>
      <c r="E7" s="4">
        <f t="shared" si="2"/>
        <v>4.1012880562060898</v>
      </c>
      <c r="F7" s="4">
        <f t="shared" si="1"/>
        <v>0.88920208152645286</v>
      </c>
      <c r="G7" s="5" t="s">
        <v>17</v>
      </c>
    </row>
    <row r="8" spans="1:7" x14ac:dyDescent="0.25">
      <c r="A8" s="9" t="s">
        <v>29</v>
      </c>
      <c r="B8" s="10">
        <v>13.305</v>
      </c>
      <c r="C8" s="10">
        <v>0.152</v>
      </c>
      <c r="D8" s="10">
        <f t="shared" si="0"/>
        <v>13.456999999999999</v>
      </c>
      <c r="E8" s="11">
        <f t="shared" si="2"/>
        <v>6.8788056206088983</v>
      </c>
      <c r="F8" s="11">
        <f t="shared" si="1"/>
        <v>0.54447377481923531</v>
      </c>
      <c r="G8" s="23" t="s">
        <v>13</v>
      </c>
    </row>
    <row r="9" spans="1:7" x14ac:dyDescent="0.25">
      <c r="A9" t="s">
        <v>23</v>
      </c>
      <c r="B9" s="3">
        <v>27.885999999999999</v>
      </c>
      <c r="C9" s="3">
        <v>0.16800000000000001</v>
      </c>
      <c r="D9" s="3">
        <f t="shared" si="0"/>
        <v>28.053999999999998</v>
      </c>
      <c r="E9" s="4">
        <f t="shared" si="2"/>
        <v>15.425058548009368</v>
      </c>
      <c r="F9" s="4">
        <f t="shared" si="1"/>
        <v>1.0847142750984617</v>
      </c>
      <c r="G9" s="6" t="s">
        <v>14</v>
      </c>
    </row>
    <row r="10" spans="1:7" x14ac:dyDescent="0.25">
      <c r="A10" t="s">
        <v>10</v>
      </c>
      <c r="B10" s="3">
        <v>41.670999999999999</v>
      </c>
      <c r="C10" s="3">
        <v>0.1</v>
      </c>
      <c r="D10" s="3">
        <f t="shared" si="0"/>
        <v>41.771000000000001</v>
      </c>
      <c r="E10" s="4">
        <f t="shared" si="2"/>
        <v>23.456088992974241</v>
      </c>
      <c r="F10" s="4">
        <f t="shared" si="1"/>
        <v>0.48894988236971565</v>
      </c>
      <c r="G10" s="6" t="s">
        <v>15</v>
      </c>
    </row>
    <row r="11" spans="1:7" x14ac:dyDescent="0.25">
      <c r="A11" t="s">
        <v>30</v>
      </c>
      <c r="B11" s="3">
        <v>94.622</v>
      </c>
      <c r="C11" s="3">
        <v>0.36399999999999999</v>
      </c>
      <c r="D11" s="3">
        <f t="shared" si="0"/>
        <v>94.986000000000004</v>
      </c>
      <c r="E11" s="4">
        <f t="shared" si="2"/>
        <v>54.612412177985952</v>
      </c>
      <c r="F11" s="4">
        <f t="shared" si="1"/>
        <v>1.273969979172153</v>
      </c>
      <c r="G11" s="6" t="s">
        <v>16</v>
      </c>
    </row>
    <row r="13" spans="1:7" x14ac:dyDescent="0.25">
      <c r="A13" s="21" t="s">
        <v>53</v>
      </c>
    </row>
  </sheetData>
  <mergeCells count="4">
    <mergeCell ref="B1:D1"/>
    <mergeCell ref="A1:A2"/>
    <mergeCell ref="E1:F1"/>
    <mergeCell ref="G1:G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2016</vt:lpstr>
      <vt:lpstr>~2013</vt:lpstr>
      <vt:lpstr>2010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Zahariev</dc:creator>
  <cp:lastModifiedBy>Ivan Zahariev</cp:lastModifiedBy>
  <dcterms:created xsi:type="dcterms:W3CDTF">2012-01-13T10:21:02Z</dcterms:created>
  <dcterms:modified xsi:type="dcterms:W3CDTF">2016-02-05T21:26:02Z</dcterms:modified>
</cp:coreProperties>
</file>