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DIGHA1\OneDrive - Government of Ontario\Desktop\Ali\Final\"/>
    </mc:Choice>
  </mc:AlternateContent>
  <xr:revisionPtr revIDLastSave="0" documentId="13_ncr:40009_{3A7A9BED-4741-4FF1-A1B0-C21883A2D44B}" xr6:coauthVersionLast="41" xr6:coauthVersionMax="41" xr10:uidLastSave="{00000000-0000-0000-0000-000000000000}"/>
  <bookViews>
    <workbookView xWindow="-110" yWindow="-110" windowWidth="19420" windowHeight="10420" activeTab="2"/>
  </bookViews>
  <sheets>
    <sheet name="Population per PHU in 2020" sheetId="1" r:id="rId1"/>
    <sheet name="Age Breakdowns form Census 2016" sheetId="2" r:id="rId2"/>
    <sheet name="Population Assumptions" sheetId="3" r:id="rId3"/>
  </sheets>
  <calcPr calcId="0"/>
</workbook>
</file>

<file path=xl/calcChain.xml><?xml version="1.0" encoding="utf-8"?>
<calcChain xmlns="http://schemas.openxmlformats.org/spreadsheetml/2006/main">
  <c r="B5" i="3" l="1"/>
  <c r="B2" i="3"/>
  <c r="A5" i="3"/>
  <c r="A2" i="3"/>
  <c r="F2" i="2"/>
  <c r="E2" i="2"/>
  <c r="E2" i="1"/>
  <c r="D2" i="1"/>
</calcChain>
</file>

<file path=xl/sharedStrings.xml><?xml version="1.0" encoding="utf-8"?>
<sst xmlns="http://schemas.openxmlformats.org/spreadsheetml/2006/main" count="92" uniqueCount="71">
  <si>
    <t>Geographic area</t>
  </si>
  <si>
    <t>Population</t>
  </si>
  <si>
    <t>Ontario</t>
  </si>
  <si>
    <t>Algoma Public Health</t>
  </si>
  <si>
    <t>GTA_PHUs</t>
  </si>
  <si>
    <t>Other_PHUs</t>
  </si>
  <si>
    <t>Brant County Health Unit</t>
  </si>
  <si>
    <t xml:space="preserve">Durham Region Health Department </t>
  </si>
  <si>
    <t>Grey Bruce Health Unit</t>
  </si>
  <si>
    <t>Haldimand-Norfolk Health Unit</t>
  </si>
  <si>
    <t xml:space="preserve">Haliburton, Kawartha, Pine Ridge District Health Unit </t>
  </si>
  <si>
    <t>Halton Region Public Health</t>
  </si>
  <si>
    <t>City of Hamilton Public Health Services</t>
  </si>
  <si>
    <t>Hastings Prince Edward Public Health</t>
  </si>
  <si>
    <t>Chatham-Kent Public Health</t>
  </si>
  <si>
    <t>Kingston, Frontenac and Lennox &amp; Addington Public Health</t>
  </si>
  <si>
    <t>Lambton Public Health</t>
  </si>
  <si>
    <t>Leeds, Grenville &amp; Lanark District Health Unit</t>
  </si>
  <si>
    <t>Middlesex-London Health Unit</t>
  </si>
  <si>
    <t>Niagara Region Public Health</t>
  </si>
  <si>
    <t>North Bay Parry Sound District Health Unit</t>
  </si>
  <si>
    <t>Northwestern Health Unit</t>
  </si>
  <si>
    <t>Ottawa Public Health</t>
  </si>
  <si>
    <t>Peel Public Health</t>
  </si>
  <si>
    <t xml:space="preserve">Peterborough Public Health </t>
  </si>
  <si>
    <t>Porcupine Health Unit</t>
  </si>
  <si>
    <t>Renfrew County and District Health Unit</t>
  </si>
  <si>
    <t>Eastern Ontario Health Unit</t>
  </si>
  <si>
    <t xml:space="preserve">Simcoe Muskoka District Health Unit </t>
  </si>
  <si>
    <t>Public Health Sudbury &amp; Districts</t>
  </si>
  <si>
    <t>Thunder Bay District Health Unit</t>
  </si>
  <si>
    <t>Timiskaming Health Unit</t>
  </si>
  <si>
    <t>Region of Waterloo Public Health and Emergency Services</t>
  </si>
  <si>
    <t>Wellington-Dufferin-Guelph Public Health</t>
  </si>
  <si>
    <t xml:space="preserve">Windsor-Essex County Health Unit </t>
  </si>
  <si>
    <t>York Region Public Health</t>
  </si>
  <si>
    <t>Toronto Public Health</t>
  </si>
  <si>
    <t>Southwestern Public Health</t>
  </si>
  <si>
    <t>Huron Perth Health Unit</t>
  </si>
  <si>
    <t xml:space="preserve">Source: </t>
  </si>
  <si>
    <t>Public Health Ontario, Ontario COVID-19 Data Tool. https://www.publichealthontario.ca/en/data-and-analysis/infectious-disease/covid-19-data-surveillance/covid-19-data-tool</t>
  </si>
  <si>
    <t>Age characteristics</t>
  </si>
  <si>
    <t xml:space="preserve">    0 to 4 years</t>
  </si>
  <si>
    <t xml:space="preserve">    5 to 9 years</t>
  </si>
  <si>
    <t xml:space="preserve">    10 to 14 years</t>
  </si>
  <si>
    <t xml:space="preserve">    15 to 19 years</t>
  </si>
  <si>
    <t xml:space="preserve">    20 to 24 years</t>
  </si>
  <si>
    <t xml:space="preserve">    25 to 29 years</t>
  </si>
  <si>
    <t xml:space="preserve">    30 to 34 years</t>
  </si>
  <si>
    <t xml:space="preserve">    35 to 39 years</t>
  </si>
  <si>
    <t xml:space="preserve">    40 to 44 years</t>
  </si>
  <si>
    <t xml:space="preserve">    45 to 49 years</t>
  </si>
  <si>
    <t xml:space="preserve">    50 to 54 years</t>
  </si>
  <si>
    <t xml:space="preserve">    55 to 59 years</t>
  </si>
  <si>
    <t xml:space="preserve">    60 to 64 years</t>
  </si>
  <si>
    <t xml:space="preserve">    65 to 69 years</t>
  </si>
  <si>
    <t xml:space="preserve">    70 to 74 years</t>
  </si>
  <si>
    <t xml:space="preserve">    75 to 79 years</t>
  </si>
  <si>
    <t xml:space="preserve">    80 to 84 years</t>
  </si>
  <si>
    <t xml:space="preserve">    85 to 89 years</t>
  </si>
  <si>
    <t xml:space="preserve">    90 to 94 years</t>
  </si>
  <si>
    <t xml:space="preserve">    95 to 99 years</t>
  </si>
  <si>
    <t xml:space="preserve">    100 years and over</t>
  </si>
  <si>
    <t>&lt;60 (%)</t>
  </si>
  <si>
    <t>&gt;=60 (%)</t>
  </si>
  <si>
    <t>Ontario [Province] Percentage of Population</t>
  </si>
  <si>
    <t>&lt;60 - GTA_PHUs</t>
  </si>
  <si>
    <t>&lt;60 - Other_PHUs</t>
  </si>
  <si>
    <t>&gt;=60 - Other_PHUs</t>
  </si>
  <si>
    <t>&gt;=60 - GTA_PHUs</t>
  </si>
  <si>
    <t>https://www12.statcan.gc.ca/census-recensement/2016/dp-pd/prof/details/page.cfm?Lang=E&amp;Geo1=PR&amp;Code1=35&amp;Geo2=PR&amp;Code2=01&amp;SearchText=35&amp;SearchType=Begins&amp;SearchPR=01&amp;B1=Population&amp;TABID=3&amp;type=1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</si>
</sst>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vertical="center"/>
    </xf>
    <xf numFmtId="1" fontId="0" fillId="0" borderId="0" xfId="0" applyNumberFormat="1"/>
    <xf numFmtId="0" fontId="18" fillId="0" borderId="0" xfId="42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12.statcan.gc.ca/census-recensement/2016/dp-pd/prof/details/page.cfm?Lang=E&amp;Geo1=PR&amp;Code1=35&amp;Geo2=PR&amp;Code2=01&amp;SearchText=35&amp;SearchType=Begins&amp;SearchPR=01&amp;B1=Population&amp;TABID=3&amp;type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8" zoomScale="60" zoomScaleNormal="60" workbookViewId="0">
      <selection activeCell="E39" sqref="A39:E39"/>
    </sheetView>
  </sheetViews>
  <sheetFormatPr defaultRowHeight="14.5" x14ac:dyDescent="0.35"/>
  <cols>
    <col min="1" max="1" width="51.81640625" style="1" bestFit="1" customWidth="1"/>
    <col min="2" max="2" width="27" style="1" customWidth="1"/>
    <col min="3" max="3" width="8.7265625" style="1"/>
    <col min="4" max="4" width="27.36328125" style="1" customWidth="1"/>
    <col min="5" max="5" width="34.36328125" style="1" customWidth="1"/>
    <col min="6" max="16384" width="8.7265625" style="1"/>
  </cols>
  <sheetData>
    <row r="1" spans="1:5" x14ac:dyDescent="0.35">
      <c r="A1" s="1" t="s">
        <v>0</v>
      </c>
      <c r="B1" s="1" t="s">
        <v>1</v>
      </c>
      <c r="D1" s="1" t="s">
        <v>4</v>
      </c>
      <c r="E1" s="1" t="s">
        <v>5</v>
      </c>
    </row>
    <row r="2" spans="1:5" x14ac:dyDescent="0.35">
      <c r="A2" s="1" t="s">
        <v>2</v>
      </c>
      <c r="B2" s="4">
        <v>14864428</v>
      </c>
      <c r="D2" s="4">
        <f>SUM(B34,B33,B21,B5,B9)</f>
        <v>7283596</v>
      </c>
      <c r="E2" s="4">
        <f>B2-D2</f>
        <v>7580832</v>
      </c>
    </row>
    <row r="3" spans="1:5" x14ac:dyDescent="0.35">
      <c r="A3" s="1" t="s">
        <v>3</v>
      </c>
      <c r="B3" s="4">
        <v>114434</v>
      </c>
    </row>
    <row r="4" spans="1:5" x14ac:dyDescent="0.35">
      <c r="A4" s="1" t="s">
        <v>6</v>
      </c>
      <c r="B4" s="4">
        <v>155203</v>
      </c>
    </row>
    <row r="5" spans="1:5" x14ac:dyDescent="0.35">
      <c r="A5" s="1" t="s">
        <v>7</v>
      </c>
      <c r="B5" s="4">
        <v>712402</v>
      </c>
    </row>
    <row r="6" spans="1:5" x14ac:dyDescent="0.35">
      <c r="A6" s="1" t="s">
        <v>8</v>
      </c>
      <c r="B6" s="4">
        <v>169884</v>
      </c>
    </row>
    <row r="7" spans="1:5" x14ac:dyDescent="0.35">
      <c r="A7" s="1" t="s">
        <v>9</v>
      </c>
      <c r="B7" s="4">
        <v>114081</v>
      </c>
    </row>
    <row r="8" spans="1:5" x14ac:dyDescent="0.35">
      <c r="A8" s="1" t="s">
        <v>10</v>
      </c>
      <c r="B8" s="4">
        <v>188937</v>
      </c>
    </row>
    <row r="9" spans="1:5" x14ac:dyDescent="0.35">
      <c r="A9" s="1" t="s">
        <v>11</v>
      </c>
      <c r="B9" s="4">
        <v>619087</v>
      </c>
    </row>
    <row r="10" spans="1:5" x14ac:dyDescent="0.35">
      <c r="A10" s="1" t="s">
        <v>12</v>
      </c>
      <c r="B10" s="4">
        <v>592163</v>
      </c>
    </row>
    <row r="11" spans="1:5" x14ac:dyDescent="0.35">
      <c r="A11" s="1" t="s">
        <v>13</v>
      </c>
      <c r="B11" s="4">
        <v>168493</v>
      </c>
    </row>
    <row r="12" spans="1:5" x14ac:dyDescent="0.35">
      <c r="A12" s="1" t="s">
        <v>14</v>
      </c>
      <c r="B12" s="4">
        <v>106317</v>
      </c>
    </row>
    <row r="13" spans="1:5" x14ac:dyDescent="0.35">
      <c r="A13" s="1" t="s">
        <v>15</v>
      </c>
      <c r="B13" s="4">
        <v>212719</v>
      </c>
    </row>
    <row r="14" spans="1:5" x14ac:dyDescent="0.35">
      <c r="A14" s="1" t="s">
        <v>16</v>
      </c>
      <c r="B14" s="4">
        <v>130964</v>
      </c>
    </row>
    <row r="15" spans="1:5" x14ac:dyDescent="0.35">
      <c r="A15" s="1" t="s">
        <v>17</v>
      </c>
      <c r="B15" s="4">
        <v>173170</v>
      </c>
    </row>
    <row r="16" spans="1:5" x14ac:dyDescent="0.35">
      <c r="A16" s="1" t="s">
        <v>18</v>
      </c>
      <c r="B16" s="4">
        <v>507524</v>
      </c>
    </row>
    <row r="17" spans="1:2" x14ac:dyDescent="0.35">
      <c r="A17" s="1" t="s">
        <v>19</v>
      </c>
      <c r="B17" s="4">
        <v>472485</v>
      </c>
    </row>
    <row r="18" spans="1:2" x14ac:dyDescent="0.35">
      <c r="A18" s="1" t="s">
        <v>20</v>
      </c>
      <c r="B18" s="4">
        <v>129752</v>
      </c>
    </row>
    <row r="19" spans="1:2" x14ac:dyDescent="0.35">
      <c r="A19" s="1" t="s">
        <v>21</v>
      </c>
      <c r="B19" s="4">
        <v>87675</v>
      </c>
    </row>
    <row r="20" spans="1:2" x14ac:dyDescent="0.35">
      <c r="A20" s="1" t="s">
        <v>22</v>
      </c>
      <c r="B20" s="4">
        <v>1054656</v>
      </c>
    </row>
    <row r="21" spans="1:2" x14ac:dyDescent="0.35">
      <c r="A21" s="1" t="s">
        <v>23</v>
      </c>
      <c r="B21" s="4">
        <v>1605952</v>
      </c>
    </row>
    <row r="22" spans="1:2" x14ac:dyDescent="0.35">
      <c r="A22" s="1" t="s">
        <v>24</v>
      </c>
      <c r="B22" s="4">
        <v>147977</v>
      </c>
    </row>
    <row r="23" spans="1:2" x14ac:dyDescent="0.35">
      <c r="A23" s="1" t="s">
        <v>25</v>
      </c>
      <c r="B23" s="4">
        <v>83441</v>
      </c>
    </row>
    <row r="24" spans="1:2" x14ac:dyDescent="0.35">
      <c r="A24" s="1" t="s">
        <v>26</v>
      </c>
      <c r="B24" s="4">
        <v>108631</v>
      </c>
    </row>
    <row r="25" spans="1:2" x14ac:dyDescent="0.35">
      <c r="A25" s="1" t="s">
        <v>27</v>
      </c>
      <c r="B25" s="4">
        <v>208711</v>
      </c>
    </row>
    <row r="26" spans="1:2" x14ac:dyDescent="0.35">
      <c r="A26" s="1" t="s">
        <v>28</v>
      </c>
      <c r="B26" s="4">
        <v>599589</v>
      </c>
    </row>
    <row r="27" spans="1:2" x14ac:dyDescent="0.35">
      <c r="A27" s="1" t="s">
        <v>29</v>
      </c>
      <c r="B27" s="4">
        <v>199023</v>
      </c>
    </row>
    <row r="28" spans="1:2" x14ac:dyDescent="0.35">
      <c r="A28" s="1" t="s">
        <v>30</v>
      </c>
      <c r="B28" s="4">
        <v>149960</v>
      </c>
    </row>
    <row r="29" spans="1:2" x14ac:dyDescent="0.35">
      <c r="A29" s="1" t="s">
        <v>31</v>
      </c>
      <c r="B29" s="4">
        <v>32689</v>
      </c>
    </row>
    <row r="30" spans="1:2" x14ac:dyDescent="0.35">
      <c r="A30" s="1" t="s">
        <v>32</v>
      </c>
      <c r="B30" s="4">
        <v>584361</v>
      </c>
    </row>
    <row r="31" spans="1:2" x14ac:dyDescent="0.35">
      <c r="A31" s="1" t="s">
        <v>33</v>
      </c>
      <c r="B31" s="4">
        <v>311908</v>
      </c>
    </row>
    <row r="32" spans="1:2" x14ac:dyDescent="0.35">
      <c r="A32" s="1" t="s">
        <v>34</v>
      </c>
      <c r="B32" s="4">
        <v>424830</v>
      </c>
    </row>
    <row r="33" spans="1:2" x14ac:dyDescent="0.35">
      <c r="A33" s="1" t="s">
        <v>35</v>
      </c>
      <c r="B33" s="4">
        <v>1225797</v>
      </c>
    </row>
    <row r="34" spans="1:2" x14ac:dyDescent="0.35">
      <c r="A34" s="1" t="s">
        <v>36</v>
      </c>
      <c r="B34" s="4">
        <v>3120358</v>
      </c>
    </row>
    <row r="35" spans="1:2" x14ac:dyDescent="0.35">
      <c r="A35" s="1" t="s">
        <v>37</v>
      </c>
      <c r="B35" s="4">
        <v>211498</v>
      </c>
    </row>
    <row r="36" spans="1:2" x14ac:dyDescent="0.35">
      <c r="A36" s="1" t="s">
        <v>38</v>
      </c>
      <c r="B36" s="4">
        <v>139757</v>
      </c>
    </row>
    <row r="39" spans="1:2" ht="116" x14ac:dyDescent="0.35">
      <c r="A39" s="2" t="s">
        <v>39</v>
      </c>
      <c r="B39" s="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3" workbookViewId="0">
      <selection activeCell="C25" sqref="C25"/>
    </sheetView>
  </sheetViews>
  <sheetFormatPr defaultRowHeight="14.5" x14ac:dyDescent="0.35"/>
  <cols>
    <col min="1" max="1" width="21.90625" bestFit="1" customWidth="1"/>
    <col min="2" max="2" width="63.26953125" bestFit="1" customWidth="1"/>
    <col min="3" max="3" width="37.90625" bestFit="1" customWidth="1"/>
  </cols>
  <sheetData>
    <row r="1" spans="1:6" x14ac:dyDescent="0.35">
      <c r="C1" t="s">
        <v>65</v>
      </c>
      <c r="E1" t="s">
        <v>63</v>
      </c>
      <c r="F1" t="s">
        <v>64</v>
      </c>
    </row>
    <row r="2" spans="1:6" x14ac:dyDescent="0.35">
      <c r="A2" t="s">
        <v>41</v>
      </c>
      <c r="B2" t="s">
        <v>42</v>
      </c>
      <c r="C2">
        <v>5.2</v>
      </c>
      <c r="E2" s="5">
        <f>SUM(C2:C13)</f>
        <v>77.099999999999994</v>
      </c>
      <c r="F2" s="5">
        <f>SUM(C14:C22)</f>
        <v>23.099999999999998</v>
      </c>
    </row>
    <row r="3" spans="1:6" x14ac:dyDescent="0.35">
      <c r="A3" t="s">
        <v>41</v>
      </c>
      <c r="B3" t="s">
        <v>43</v>
      </c>
      <c r="C3">
        <v>5.6</v>
      </c>
    </row>
    <row r="4" spans="1:6" x14ac:dyDescent="0.35">
      <c r="A4" t="s">
        <v>41</v>
      </c>
      <c r="B4" t="s">
        <v>44</v>
      </c>
      <c r="C4">
        <v>5.6</v>
      </c>
    </row>
    <row r="5" spans="1:6" x14ac:dyDescent="0.35">
      <c r="A5" t="s">
        <v>41</v>
      </c>
      <c r="B5" t="s">
        <v>45</v>
      </c>
      <c r="C5">
        <v>6</v>
      </c>
    </row>
    <row r="6" spans="1:6" x14ac:dyDescent="0.35">
      <c r="A6" t="s">
        <v>41</v>
      </c>
      <c r="B6" t="s">
        <v>46</v>
      </c>
      <c r="C6">
        <v>6.7</v>
      </c>
    </row>
    <row r="7" spans="1:6" x14ac:dyDescent="0.35">
      <c r="A7" t="s">
        <v>41</v>
      </c>
      <c r="B7" t="s">
        <v>47</v>
      </c>
      <c r="C7">
        <v>6.5</v>
      </c>
    </row>
    <row r="8" spans="1:6" x14ac:dyDescent="0.35">
      <c r="A8" t="s">
        <v>41</v>
      </c>
      <c r="B8" t="s">
        <v>48</v>
      </c>
      <c r="C8">
        <v>6.4</v>
      </c>
    </row>
    <row r="9" spans="1:6" x14ac:dyDescent="0.35">
      <c r="A9" t="s">
        <v>41</v>
      </c>
      <c r="B9" t="s">
        <v>49</v>
      </c>
      <c r="C9">
        <v>6.3</v>
      </c>
    </row>
    <row r="10" spans="1:6" x14ac:dyDescent="0.35">
      <c r="A10" t="s">
        <v>41</v>
      </c>
      <c r="B10" t="s">
        <v>50</v>
      </c>
      <c r="C10">
        <v>6.5</v>
      </c>
    </row>
    <row r="11" spans="1:6" x14ac:dyDescent="0.35">
      <c r="A11" t="s">
        <v>41</v>
      </c>
      <c r="B11" t="s">
        <v>51</v>
      </c>
      <c r="C11">
        <v>7</v>
      </c>
    </row>
    <row r="12" spans="1:6" x14ac:dyDescent="0.35">
      <c r="A12" t="s">
        <v>41</v>
      </c>
      <c r="B12" t="s">
        <v>52</v>
      </c>
      <c r="C12">
        <v>7.9</v>
      </c>
    </row>
    <row r="13" spans="1:6" x14ac:dyDescent="0.35">
      <c r="A13" t="s">
        <v>41</v>
      </c>
      <c r="B13" t="s">
        <v>53</v>
      </c>
      <c r="C13">
        <v>7.4</v>
      </c>
    </row>
    <row r="14" spans="1:6" x14ac:dyDescent="0.35">
      <c r="A14" t="s">
        <v>41</v>
      </c>
      <c r="B14" t="s">
        <v>54</v>
      </c>
      <c r="C14">
        <v>6.3</v>
      </c>
    </row>
    <row r="15" spans="1:6" x14ac:dyDescent="0.35">
      <c r="A15" t="s">
        <v>41</v>
      </c>
      <c r="B15" t="s">
        <v>55</v>
      </c>
      <c r="C15">
        <v>5.5</v>
      </c>
    </row>
    <row r="16" spans="1:6" x14ac:dyDescent="0.35">
      <c r="A16" t="s">
        <v>41</v>
      </c>
      <c r="B16" t="s">
        <v>56</v>
      </c>
      <c r="C16">
        <v>3.9</v>
      </c>
    </row>
    <row r="17" spans="1:5" x14ac:dyDescent="0.35">
      <c r="A17" t="s">
        <v>41</v>
      </c>
      <c r="B17" t="s">
        <v>57</v>
      </c>
      <c r="C17">
        <v>2.9</v>
      </c>
    </row>
    <row r="18" spans="1:5" x14ac:dyDescent="0.35">
      <c r="A18" t="s">
        <v>41</v>
      </c>
      <c r="B18" t="s">
        <v>58</v>
      </c>
      <c r="C18">
        <v>2.2000000000000002</v>
      </c>
    </row>
    <row r="19" spans="1:5" x14ac:dyDescent="0.35">
      <c r="A19" t="s">
        <v>41</v>
      </c>
      <c r="B19" t="s">
        <v>59</v>
      </c>
      <c r="C19">
        <v>1.4</v>
      </c>
    </row>
    <row r="20" spans="1:5" x14ac:dyDescent="0.35">
      <c r="A20" t="s">
        <v>41</v>
      </c>
      <c r="B20" t="s">
        <v>60</v>
      </c>
      <c r="C20">
        <v>0.7</v>
      </c>
    </row>
    <row r="21" spans="1:5" x14ac:dyDescent="0.35">
      <c r="A21" t="s">
        <v>41</v>
      </c>
      <c r="B21" t="s">
        <v>61</v>
      </c>
      <c r="C21">
        <v>0.2</v>
      </c>
    </row>
    <row r="22" spans="1:5" x14ac:dyDescent="0.35">
      <c r="A22" t="s">
        <v>41</v>
      </c>
      <c r="B22" t="s">
        <v>62</v>
      </c>
      <c r="C22">
        <v>0</v>
      </c>
    </row>
    <row r="25" spans="1:5" ht="58" x14ac:dyDescent="0.35">
      <c r="A25" s="2" t="s">
        <v>39</v>
      </c>
      <c r="B25" s="6" t="s">
        <v>70</v>
      </c>
      <c r="C25" s="1"/>
      <c r="D25" s="1"/>
      <c r="E25" s="1"/>
    </row>
  </sheetData>
  <hyperlinks>
    <hyperlink ref="B2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3" sqref="B13"/>
    </sheetView>
  </sheetViews>
  <sheetFormatPr defaultRowHeight="14.5" x14ac:dyDescent="0.35"/>
  <cols>
    <col min="1" max="1" width="27.1796875" bestFit="1" customWidth="1"/>
    <col min="2" max="2" width="29.6328125" customWidth="1"/>
  </cols>
  <sheetData>
    <row r="1" spans="1:2" x14ac:dyDescent="0.35">
      <c r="A1" s="1" t="s">
        <v>66</v>
      </c>
      <c r="B1" s="1" t="s">
        <v>67</v>
      </c>
    </row>
    <row r="2" spans="1:2" x14ac:dyDescent="0.35">
      <c r="A2" s="4">
        <f>ROUNDUP('Population per PHU in 2020'!D2*'Age Breakdowns form Census 2016'!E2/100,0)</f>
        <v>5615653</v>
      </c>
      <c r="B2" s="4">
        <f>ROUNDUP('Population per PHU in 2020'!E2*'Age Breakdowns form Census 2016'!E2/100,0)</f>
        <v>5844822</v>
      </c>
    </row>
    <row r="3" spans="1:2" x14ac:dyDescent="0.35">
      <c r="A3" s="1"/>
      <c r="B3" s="1"/>
    </row>
    <row r="4" spans="1:2" x14ac:dyDescent="0.35">
      <c r="A4" s="1" t="s">
        <v>69</v>
      </c>
      <c r="B4" s="1" t="s">
        <v>68</v>
      </c>
    </row>
    <row r="5" spans="1:2" x14ac:dyDescent="0.35">
      <c r="A5" s="4">
        <f>'Population per PHU in 2020'!D2-'Population Assumptions'!B25-'Population Assumptions'!A2</f>
        <v>1667943</v>
      </c>
      <c r="B5" s="4">
        <f>'Population per PHU in 2020'!E2-'Population Assumptions'!C25-'Population Assumptions'!B2</f>
        <v>1736010</v>
      </c>
    </row>
    <row r="6" spans="1:2" x14ac:dyDescent="0.35">
      <c r="A6" s="1"/>
      <c r="B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per PHU in 2020</vt:lpstr>
      <vt:lpstr>Age Breakdowns form Census 2016</vt:lpstr>
      <vt:lpstr>Population 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Sedigh, Ali (EDU)</dc:creator>
  <cp:lastModifiedBy>Sedigh, Ali (EDU)</cp:lastModifiedBy>
  <dcterms:created xsi:type="dcterms:W3CDTF">2020-09-29T13:45:31Z</dcterms:created>
  <dcterms:modified xsi:type="dcterms:W3CDTF">2020-09-29T14:24:43Z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Ali.Sedigh@ontario.ca</vt:lpwstr>
  </property>
  <property fmtid="{D5CDD505-2E9C-101B-9397-08002B2CF9AE}" pid="5" name="MSIP_Label_034a106e-6316-442c-ad35-738afd673d2b_SetDate">
    <vt:lpwstr>2020-09-29T13:49:59.7708576Z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8e0f81ca-c5f8-468e-bf62-87bc7bef7cbc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</Properties>
</file>