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aveExternalLinkValues="0" codeName="ThisWorkbook" defaultThemeVersion="124226"/>
  <bookViews>
    <workbookView xWindow="120" yWindow="60" windowWidth="15120" windowHeight="8016"/>
  </bookViews>
  <sheets>
    <sheet name="Summary" sheetId="4" r:id="rId1"/>
    <sheet name="Schedule" sheetId="2" r:id="rId2"/>
    <sheet name="Risks" sheetId="5" r:id="rId3"/>
    <sheet name="Issues" sheetId="3" r:id="rId4"/>
  </sheets>
  <definedNames>
    <definedName name="Resources" comment="Resources available for the project">Schedule!$AA$317:$AA$321</definedName>
  </definedNames>
  <calcPr calcId="145621"/>
</workbook>
</file>

<file path=xl/calcChain.xml><?xml version="1.0" encoding="utf-8"?>
<calcChain xmlns="http://schemas.openxmlformats.org/spreadsheetml/2006/main">
  <c r="G13" i="4" l="1"/>
  <c r="G14" i="4"/>
  <c r="G15" i="4"/>
  <c r="H13" i="4"/>
  <c r="I13" i="4"/>
  <c r="F13" i="4"/>
  <c r="F15" i="4"/>
  <c r="F16" i="4"/>
  <c r="G16" i="4"/>
  <c r="I32" i="4"/>
  <c r="H32" i="4"/>
  <c r="G32" i="4"/>
  <c r="G11" i="4"/>
  <c r="I24" i="4"/>
  <c r="J24" i="4"/>
  <c r="H24" i="4"/>
  <c r="G24" i="4"/>
  <c r="K16" i="2" l="1"/>
  <c r="M100" i="2"/>
  <c r="K100" i="2"/>
  <c r="M99" i="2"/>
  <c r="K99" i="2"/>
  <c r="M98" i="2"/>
  <c r="K98" i="2"/>
  <c r="M97" i="2"/>
  <c r="K97" i="2"/>
  <c r="M96" i="2"/>
  <c r="K96" i="2"/>
  <c r="M95" i="2"/>
  <c r="K95" i="2"/>
  <c r="M94" i="2"/>
  <c r="K94" i="2"/>
  <c r="M93" i="2"/>
  <c r="K93" i="2"/>
  <c r="M92" i="2"/>
  <c r="K92" i="2"/>
  <c r="M91" i="2"/>
  <c r="K91" i="2"/>
  <c r="M90" i="2"/>
  <c r="K90" i="2"/>
  <c r="M89" i="2"/>
  <c r="K89" i="2"/>
  <c r="M88" i="2"/>
  <c r="K88" i="2"/>
  <c r="M87" i="2"/>
  <c r="K87" i="2"/>
  <c r="M86" i="2"/>
  <c r="K86" i="2"/>
  <c r="M85" i="2"/>
  <c r="K85" i="2"/>
  <c r="M84" i="2"/>
  <c r="K84" i="2"/>
  <c r="M83" i="2"/>
  <c r="K83" i="2"/>
  <c r="M82" i="2"/>
  <c r="K82" i="2"/>
  <c r="M81" i="2"/>
  <c r="K81" i="2"/>
  <c r="M80" i="2"/>
  <c r="K80" i="2"/>
  <c r="M79" i="2"/>
  <c r="K79" i="2"/>
  <c r="M78" i="2"/>
  <c r="K78" i="2"/>
  <c r="M77" i="2"/>
  <c r="K77" i="2"/>
  <c r="M76" i="2"/>
  <c r="K76" i="2"/>
  <c r="M75" i="2"/>
  <c r="K75" i="2"/>
  <c r="M74" i="2"/>
  <c r="K74" i="2"/>
  <c r="M73" i="2"/>
  <c r="K73" i="2"/>
  <c r="M72" i="2"/>
  <c r="K72" i="2"/>
  <c r="M71" i="2"/>
  <c r="K71" i="2"/>
  <c r="M70" i="2"/>
  <c r="K70" i="2"/>
  <c r="M69" i="2"/>
  <c r="K69" i="2"/>
  <c r="M68" i="2"/>
  <c r="K68" i="2"/>
  <c r="M67" i="2"/>
  <c r="K67" i="2"/>
  <c r="M66" i="2"/>
  <c r="K66" i="2"/>
  <c r="M65" i="2"/>
  <c r="K65" i="2"/>
  <c r="M64" i="2"/>
  <c r="K64" i="2"/>
  <c r="M63" i="2"/>
  <c r="K63" i="2"/>
  <c r="M62" i="2"/>
  <c r="K62" i="2"/>
  <c r="M61" i="2"/>
  <c r="K61" i="2"/>
  <c r="M60" i="2"/>
  <c r="K60" i="2"/>
  <c r="M59" i="2"/>
  <c r="K59" i="2"/>
  <c r="M58" i="2"/>
  <c r="K58" i="2"/>
  <c r="M57" i="2"/>
  <c r="K57" i="2"/>
  <c r="M56" i="2"/>
  <c r="K56" i="2"/>
  <c r="M55" i="2"/>
  <c r="K55" i="2"/>
  <c r="M54" i="2"/>
  <c r="K54" i="2"/>
  <c r="M53" i="2"/>
  <c r="K53" i="2"/>
  <c r="M52" i="2"/>
  <c r="K52" i="2"/>
  <c r="M51" i="2"/>
  <c r="K51" i="2"/>
  <c r="M50" i="2"/>
  <c r="K50" i="2"/>
  <c r="M49" i="2"/>
  <c r="K49" i="2"/>
  <c r="M48" i="2"/>
  <c r="K48" i="2"/>
  <c r="M47" i="2"/>
  <c r="K47" i="2"/>
  <c r="M46" i="2"/>
  <c r="K46" i="2"/>
  <c r="M45" i="2"/>
  <c r="K45" i="2"/>
  <c r="M44" i="2"/>
  <c r="K44" i="2"/>
  <c r="M43" i="2"/>
  <c r="K43" i="2"/>
  <c r="M42" i="2"/>
  <c r="K42" i="2"/>
  <c r="M41" i="2"/>
  <c r="K41" i="2"/>
  <c r="M40" i="2"/>
  <c r="K40" i="2"/>
  <c r="M39" i="2"/>
  <c r="K39" i="2"/>
  <c r="M38" i="2"/>
  <c r="K38" i="2"/>
  <c r="M37" i="2"/>
  <c r="K37" i="2"/>
  <c r="M36" i="2"/>
  <c r="K36" i="2"/>
  <c r="M34" i="2"/>
  <c r="K34" i="2"/>
  <c r="M33" i="2"/>
  <c r="K33" i="2"/>
  <c r="M32" i="2"/>
  <c r="K32" i="2"/>
  <c r="M31" i="2"/>
  <c r="K31" i="2"/>
  <c r="M30" i="2"/>
  <c r="M29" i="2"/>
  <c r="K29" i="2"/>
  <c r="M28" i="2"/>
  <c r="K28" i="2"/>
  <c r="M27" i="2"/>
  <c r="K27" i="2"/>
  <c r="M26" i="2"/>
  <c r="K26" i="2"/>
  <c r="M25" i="2"/>
  <c r="K25" i="2"/>
  <c r="M24" i="2"/>
  <c r="M23" i="2"/>
  <c r="K23" i="2"/>
  <c r="M22" i="2"/>
  <c r="K22" i="2"/>
  <c r="M21" i="2"/>
  <c r="K21" i="2"/>
  <c r="M20" i="2"/>
  <c r="K20" i="2"/>
  <c r="M19" i="2"/>
  <c r="K19" i="2"/>
  <c r="M17" i="2"/>
  <c r="M16" i="2"/>
  <c r="M15" i="2"/>
  <c r="K15" i="2"/>
  <c r="M14" i="2"/>
  <c r="K14" i="2"/>
  <c r="M13" i="2"/>
  <c r="K13" i="2"/>
  <c r="M12" i="2"/>
  <c r="K12" i="2"/>
  <c r="M10" i="2"/>
  <c r="K10" i="2"/>
  <c r="M9" i="2"/>
  <c r="K9" i="2"/>
  <c r="M8" i="2"/>
  <c r="K8" i="2"/>
  <c r="M7" i="2"/>
  <c r="K7" i="2"/>
  <c r="M6" i="2"/>
  <c r="K6" i="2"/>
  <c r="I40" i="2"/>
  <c r="I39" i="2"/>
  <c r="I38" i="2"/>
  <c r="I37" i="2"/>
  <c r="I36" i="2"/>
  <c r="I34" i="2"/>
  <c r="I33" i="2"/>
  <c r="I32" i="2"/>
  <c r="I31" i="2"/>
  <c r="I30" i="2"/>
  <c r="I29" i="2"/>
  <c r="I28" i="2"/>
  <c r="I27" i="2"/>
  <c r="I26" i="2"/>
  <c r="I25" i="2"/>
  <c r="I23" i="2"/>
  <c r="I22" i="2"/>
  <c r="I21" i="2"/>
  <c r="I20" i="2"/>
  <c r="I19" i="2"/>
  <c r="I16" i="2"/>
  <c r="I15" i="2"/>
  <c r="I14" i="2"/>
  <c r="I13" i="2"/>
  <c r="I12" i="2"/>
  <c r="I11" i="2" s="1"/>
  <c r="I10" i="2"/>
  <c r="I9" i="2"/>
  <c r="I8" i="2"/>
  <c r="I7" i="2"/>
  <c r="I6" i="2"/>
  <c r="F40" i="2"/>
  <c r="F39" i="2"/>
  <c r="F38" i="2"/>
  <c r="F37" i="2"/>
  <c r="F36" i="2"/>
  <c r="F34" i="2"/>
  <c r="F33" i="2"/>
  <c r="F32" i="2"/>
  <c r="F31" i="2"/>
  <c r="F29" i="2"/>
  <c r="F28" i="2"/>
  <c r="F27" i="2"/>
  <c r="F26" i="2"/>
  <c r="F25" i="2"/>
  <c r="F23" i="2"/>
  <c r="F22" i="2"/>
  <c r="F21" i="2"/>
  <c r="F20" i="2"/>
  <c r="F19" i="2"/>
  <c r="F16" i="2"/>
  <c r="F15" i="2"/>
  <c r="F14" i="2"/>
  <c r="F13" i="2"/>
  <c r="F12" i="2"/>
  <c r="F10" i="2"/>
  <c r="F9" i="2"/>
  <c r="F8" i="2"/>
  <c r="F7" i="2"/>
  <c r="I5" i="2"/>
  <c r="G11" i="2"/>
  <c r="G4" i="2" s="1"/>
  <c r="E11" i="2"/>
  <c r="F6" i="2"/>
  <c r="E5" i="2"/>
  <c r="J15" i="4"/>
  <c r="L15" i="4" s="1"/>
  <c r="I15" i="4"/>
  <c r="H15" i="4"/>
  <c r="D35" i="2"/>
  <c r="D30" i="2"/>
  <c r="D24" i="2"/>
  <c r="K24" i="2" s="1"/>
  <c r="D18" i="2"/>
  <c r="D11" i="2"/>
  <c r="D5" i="2"/>
  <c r="K200" i="2"/>
  <c r="L200" i="2" s="1"/>
  <c r="K199" i="2"/>
  <c r="L199" i="2" s="1"/>
  <c r="K198" i="2"/>
  <c r="L198" i="2" s="1"/>
  <c r="K197" i="2"/>
  <c r="L197" i="2" s="1"/>
  <c r="K196" i="2"/>
  <c r="L196" i="2" s="1"/>
  <c r="K195" i="2"/>
  <c r="L195" i="2" s="1"/>
  <c r="K194" i="2"/>
  <c r="L194" i="2" s="1"/>
  <c r="K193" i="2"/>
  <c r="L193" i="2" s="1"/>
  <c r="K192" i="2"/>
  <c r="L192" i="2" s="1"/>
  <c r="K191" i="2"/>
  <c r="L191" i="2" s="1"/>
  <c r="K190" i="2"/>
  <c r="L190" i="2" s="1"/>
  <c r="K189" i="2"/>
  <c r="L189" i="2" s="1"/>
  <c r="K188" i="2"/>
  <c r="L188" i="2" s="1"/>
  <c r="K187" i="2"/>
  <c r="L187" i="2" s="1"/>
  <c r="K186" i="2"/>
  <c r="L186" i="2" s="1"/>
  <c r="K185" i="2"/>
  <c r="L185" i="2" s="1"/>
  <c r="K184" i="2"/>
  <c r="L184" i="2" s="1"/>
  <c r="K183" i="2"/>
  <c r="L183" i="2" s="1"/>
  <c r="K182" i="2"/>
  <c r="L182" i="2" s="1"/>
  <c r="K181" i="2"/>
  <c r="L181" i="2" s="1"/>
  <c r="K180" i="2"/>
  <c r="L180" i="2" s="1"/>
  <c r="K179" i="2"/>
  <c r="L179" i="2" s="1"/>
  <c r="K178" i="2"/>
  <c r="L178" i="2" s="1"/>
  <c r="K177" i="2"/>
  <c r="L177" i="2" s="1"/>
  <c r="K176" i="2"/>
  <c r="L176" i="2" s="1"/>
  <c r="K175" i="2"/>
  <c r="L175" i="2" s="1"/>
  <c r="K174" i="2"/>
  <c r="L174" i="2" s="1"/>
  <c r="K173" i="2"/>
  <c r="L173" i="2" s="1"/>
  <c r="K172" i="2"/>
  <c r="L172" i="2" s="1"/>
  <c r="K171" i="2"/>
  <c r="L171" i="2" s="1"/>
  <c r="K170" i="2"/>
  <c r="L170" i="2" s="1"/>
  <c r="K169" i="2"/>
  <c r="L169" i="2" s="1"/>
  <c r="K168" i="2"/>
  <c r="L168" i="2" s="1"/>
  <c r="K167" i="2"/>
  <c r="L167" i="2" s="1"/>
  <c r="K166" i="2"/>
  <c r="L166" i="2" s="1"/>
  <c r="K165" i="2"/>
  <c r="L165" i="2" s="1"/>
  <c r="K164" i="2"/>
  <c r="L164" i="2" s="1"/>
  <c r="K163" i="2"/>
  <c r="L163" i="2" s="1"/>
  <c r="K162" i="2"/>
  <c r="L162" i="2" s="1"/>
  <c r="K161" i="2"/>
  <c r="L161"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K140" i="2"/>
  <c r="L140" i="2" s="1"/>
  <c r="K139" i="2"/>
  <c r="L139" i="2" s="1"/>
  <c r="K138" i="2"/>
  <c r="L138" i="2" s="1"/>
  <c r="K137" i="2"/>
  <c r="L137" i="2" s="1"/>
  <c r="K136" i="2"/>
  <c r="L136" i="2" s="1"/>
  <c r="K135" i="2"/>
  <c r="L135" i="2" s="1"/>
  <c r="K134" i="2"/>
  <c r="L134" i="2" s="1"/>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M5" i="2"/>
  <c r="K5" i="2"/>
  <c r="I35" i="2"/>
  <c r="H35" i="2"/>
  <c r="G35" i="2"/>
  <c r="M35" i="2" s="1"/>
  <c r="F35" i="2"/>
  <c r="I16" i="4" s="1"/>
  <c r="E35" i="2"/>
  <c r="H16" i="4" s="1"/>
  <c r="G18" i="2"/>
  <c r="M18" i="2" s="1"/>
  <c r="I18" i="2"/>
  <c r="H18" i="2"/>
  <c r="F18" i="2"/>
  <c r="E18" i="2"/>
  <c r="H11" i="2"/>
  <c r="H3" i="2" s="1"/>
  <c r="H14" i="4"/>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F5" i="2" l="1"/>
  <c r="E4" i="2"/>
  <c r="I3" i="2"/>
  <c r="G3" i="2"/>
  <c r="J13" i="4"/>
  <c r="J16" i="4"/>
  <c r="L16" i="4" s="1"/>
  <c r="F11" i="2"/>
  <c r="I14" i="4" s="1"/>
  <c r="K11" i="2"/>
  <c r="M11" i="2"/>
  <c r="J14" i="4"/>
  <c r="K14" i="4" s="1"/>
  <c r="F4" i="2"/>
  <c r="E3" i="2"/>
  <c r="D4" i="2"/>
  <c r="L13" i="4" s="1"/>
  <c r="D17" i="2"/>
  <c r="M4" i="2"/>
  <c r="K16" i="4" l="1"/>
  <c r="K15" i="4"/>
  <c r="K17" i="2"/>
  <c r="F3" i="2"/>
  <c r="J17" i="4"/>
  <c r="L14" i="4"/>
  <c r="K13" i="4"/>
  <c r="G17" i="4"/>
  <c r="D3" i="2"/>
  <c r="M3" i="2" s="1"/>
  <c r="M201" i="2" s="1"/>
  <c r="L4" i="2"/>
  <c r="K17" i="4" l="1"/>
  <c r="L17" i="4"/>
</calcChain>
</file>

<file path=xl/comments1.xml><?xml version="1.0" encoding="utf-8"?>
<comments xmlns="http://schemas.openxmlformats.org/spreadsheetml/2006/main">
  <authors>
    <author/>
  </authors>
  <commentList>
    <comment ref="D3" authorId="0">
      <text>
        <r>
          <rPr>
            <sz val="8"/>
            <color indexed="81"/>
            <rFont val="Tahoma"/>
            <family val="2"/>
          </rPr>
          <t xml:space="preserve">Impossible - 0%   
Likely  - 25 - 50%
Very Likely - 50 - 75%
Certain - 75 - 100%
</t>
        </r>
      </text>
    </comment>
    <comment ref="E3" authorId="0">
      <text>
        <r>
          <rPr>
            <sz val="8"/>
            <color indexed="81"/>
            <rFont val="Tahoma"/>
            <family val="2"/>
          </rPr>
          <t xml:space="preserve">When this risk could occur. 
Short Term - within a month
Medium Term - 1 - 3 months
Long Term - After 3 months
</t>
        </r>
      </text>
    </comment>
    <comment ref="F3" authorId="0">
      <text>
        <r>
          <rPr>
            <b/>
            <sz val="8"/>
            <color indexed="81"/>
            <rFont val="Tahoma"/>
            <family val="2"/>
          </rPr>
          <t>Quality - (1-5)  
Schedule -(1-5)   
Effort (Cost) - (1-5)</t>
        </r>
        <r>
          <rPr>
            <sz val="8"/>
            <color indexed="81"/>
            <rFont val="Tahoma"/>
            <family val="2"/>
          </rPr>
          <t xml:space="preserve">
</t>
        </r>
        <r>
          <rPr>
            <b/>
            <sz val="8"/>
            <color indexed="81"/>
            <rFont val="Tahoma"/>
            <family val="2"/>
          </rPr>
          <t>1-Low 5- High</t>
        </r>
      </text>
    </comment>
    <comment ref="J3" authorId="0">
      <text>
        <r>
          <rPr>
            <b/>
            <sz val="8"/>
            <color indexed="81"/>
            <rFont val="Tahoma"/>
            <family val="2"/>
          </rPr>
          <t>Expoure = Impact * Probability</t>
        </r>
        <r>
          <rPr>
            <sz val="8"/>
            <color indexed="81"/>
            <rFont val="Tahoma"/>
            <family val="2"/>
          </rPr>
          <t xml:space="preserve">
Higher exposure is not good</t>
        </r>
      </text>
    </comment>
    <comment ref="II5" authorId="0">
      <text>
        <r>
          <rPr>
            <b/>
            <sz val="8"/>
            <color indexed="81"/>
            <rFont val="Tahoma"/>
            <family val="2"/>
          </rPr>
          <t>To be Defined by the USER</t>
        </r>
        <r>
          <rPr>
            <sz val="8"/>
            <color indexed="81"/>
            <rFont val="Tahoma"/>
            <family val="2"/>
          </rPr>
          <t xml:space="preserve">
</t>
        </r>
      </text>
    </comment>
  </commentList>
</comments>
</file>

<file path=xl/comments2.xml><?xml version="1.0" encoding="utf-8"?>
<comments xmlns="http://schemas.openxmlformats.org/spreadsheetml/2006/main">
  <authors>
    <author/>
  </authors>
  <commentList>
    <comment ref="C3" authorId="0">
      <text>
        <r>
          <rPr>
            <b/>
            <sz val="8"/>
            <color indexed="81"/>
            <rFont val="Tahoma"/>
            <family val="2"/>
          </rPr>
          <t xml:space="preserve">What is the issue ?
</t>
        </r>
        <r>
          <rPr>
            <sz val="8"/>
            <color indexed="81"/>
            <rFont val="Tahoma"/>
            <family val="2"/>
          </rPr>
          <t xml:space="preserve">
</t>
        </r>
      </text>
    </comment>
    <comment ref="D3" authorId="0">
      <text>
        <r>
          <rPr>
            <sz val="8"/>
            <color indexed="81"/>
            <rFont val="Tahoma"/>
            <family val="2"/>
          </rPr>
          <t>How do you intend to deal with this issue?</t>
        </r>
      </text>
    </comment>
    <comment ref="E3" authorId="0">
      <text>
        <r>
          <rPr>
            <b/>
            <sz val="8"/>
            <color indexed="81"/>
            <rFont val="Tahoma"/>
            <family val="2"/>
          </rPr>
          <t>Who Manages this issue ?</t>
        </r>
        <r>
          <rPr>
            <sz val="8"/>
            <color indexed="81"/>
            <rFont val="Tahoma"/>
            <family val="2"/>
          </rPr>
          <t xml:space="preserve">
</t>
        </r>
      </text>
    </comment>
    <comment ref="F3" authorId="0">
      <text>
        <r>
          <rPr>
            <sz val="8"/>
            <color indexed="81"/>
            <rFont val="Tahoma"/>
            <family val="2"/>
          </rPr>
          <t xml:space="preserve"> 3: High
 2: Medium
 1</t>
        </r>
        <r>
          <rPr>
            <sz val="8"/>
            <color indexed="81"/>
            <rFont val="Tahoma"/>
            <family val="2"/>
          </rPr>
          <t>: Low</t>
        </r>
      </text>
    </comment>
    <comment ref="G3" authorId="0">
      <text>
        <r>
          <rPr>
            <b/>
            <sz val="8"/>
            <color indexed="81"/>
            <rFont val="Tahoma"/>
            <family val="2"/>
          </rPr>
          <t>Open
Closed
Cannot Resolve</t>
        </r>
        <r>
          <rPr>
            <sz val="8"/>
            <color indexed="81"/>
            <rFont val="Tahoma"/>
            <family val="2"/>
          </rPr>
          <t xml:space="preserve">
</t>
        </r>
      </text>
    </comment>
  </commentList>
</comments>
</file>

<file path=xl/sharedStrings.xml><?xml version="1.0" encoding="utf-8"?>
<sst xmlns="http://schemas.openxmlformats.org/spreadsheetml/2006/main" count="104" uniqueCount="92">
  <si>
    <t>Task / Activity</t>
  </si>
  <si>
    <t>Effort Variance %</t>
  </si>
  <si>
    <t>Resource</t>
  </si>
  <si>
    <t>Effort</t>
  </si>
  <si>
    <t>Planned Effort (MD)</t>
  </si>
  <si>
    <t>Schedule</t>
  </si>
  <si>
    <t>Elaboration</t>
  </si>
  <si>
    <t>Requirement Analysis</t>
  </si>
  <si>
    <t>Documentation</t>
  </si>
  <si>
    <t>Rework</t>
  </si>
  <si>
    <t>Design</t>
  </si>
  <si>
    <t>Business Model Design</t>
  </si>
  <si>
    <t>Construction</t>
  </si>
  <si>
    <t>1.0</t>
  </si>
  <si>
    <t>1.1</t>
  </si>
  <si>
    <t>1.1.1</t>
  </si>
  <si>
    <t>1.1.2</t>
  </si>
  <si>
    <t>2.1.2</t>
  </si>
  <si>
    <t>WBS</t>
  </si>
  <si>
    <t>2.2.1</t>
  </si>
  <si>
    <t>Verification</t>
  </si>
  <si>
    <t>Module 1</t>
  </si>
  <si>
    <t>Module 2</t>
  </si>
  <si>
    <t>2.3.1</t>
  </si>
  <si>
    <t>Schedules</t>
  </si>
  <si>
    <t>GUI Design</t>
  </si>
  <si>
    <t>Presentatio Layer</t>
  </si>
  <si>
    <t>Business Layer</t>
  </si>
  <si>
    <t xml:space="preserve">Buisiness Layer </t>
  </si>
  <si>
    <t>Data Access Layer</t>
  </si>
  <si>
    <t>Verification &amp; Validation</t>
  </si>
  <si>
    <t>Validation</t>
  </si>
  <si>
    <t>2.4.1</t>
  </si>
  <si>
    <t>2.4.2</t>
  </si>
  <si>
    <t>2.4.3</t>
  </si>
  <si>
    <t>Resource 1</t>
  </si>
  <si>
    <t>Resource 3</t>
  </si>
  <si>
    <t>Resource 2</t>
  </si>
  <si>
    <t>Planned Start</t>
  </si>
  <si>
    <t>Planned End</t>
  </si>
  <si>
    <t>Actual Effort</t>
  </si>
  <si>
    <t>Actual Start</t>
  </si>
  <si>
    <t>Actual End</t>
  </si>
  <si>
    <t>Actual Work Completion (%)</t>
  </si>
  <si>
    <t>Expected Work Completion (%)</t>
  </si>
  <si>
    <t>Activities</t>
  </si>
  <si>
    <t>Actual Effort So far</t>
  </si>
  <si>
    <t>Remaining Effort</t>
  </si>
  <si>
    <t>System Study</t>
  </si>
  <si>
    <t>Total</t>
  </si>
  <si>
    <t xml:space="preserve">Planned Start </t>
  </si>
  <si>
    <t>Project Name</t>
  </si>
  <si>
    <t>Total Effort</t>
  </si>
  <si>
    <t>Risk Register</t>
  </si>
  <si>
    <t>Sl No</t>
  </si>
  <si>
    <t>Risk Identified Date</t>
  </si>
  <si>
    <t>Risk Description</t>
  </si>
  <si>
    <t>Probability %</t>
  </si>
  <si>
    <t>Time Frame</t>
  </si>
  <si>
    <t>Impact of Risk on</t>
  </si>
  <si>
    <t>Affected Phase</t>
  </si>
  <si>
    <t>Risk Exposure</t>
  </si>
  <si>
    <t>Mitigation Plan</t>
  </si>
  <si>
    <t>Risk Status</t>
  </si>
  <si>
    <t>Status Date</t>
  </si>
  <si>
    <t>Contingency Plan</t>
  </si>
  <si>
    <t>Quality</t>
  </si>
  <si>
    <t>Probability of Impact</t>
  </si>
  <si>
    <t>Risk Time Frame:</t>
  </si>
  <si>
    <t>Monitor</t>
  </si>
  <si>
    <t>Retired</t>
  </si>
  <si>
    <t>Period Ending</t>
  </si>
  <si>
    <t># Identified</t>
  </si>
  <si>
    <t># Mitigated</t>
  </si>
  <si>
    <t>#Cont Executed</t>
  </si>
  <si>
    <t>Risk Summary</t>
  </si>
  <si>
    <t>Activity Summary as on</t>
  </si>
  <si>
    <t>Issues / Decision Register</t>
  </si>
  <si>
    <t>ID</t>
  </si>
  <si>
    <t>Date Identified</t>
  </si>
  <si>
    <t>Issue Description</t>
  </si>
  <si>
    <t>Action Plan/Resolution</t>
  </si>
  <si>
    <t>Owner</t>
  </si>
  <si>
    <t>Importance</t>
  </si>
  <si>
    <t>Status</t>
  </si>
  <si>
    <t>Date Resolved</t>
  </si>
  <si>
    <t>Risks</t>
  </si>
  <si>
    <t>Issues</t>
  </si>
  <si>
    <t>Closed</t>
  </si>
  <si>
    <t>Open</t>
  </si>
  <si>
    <t>Issues List</t>
  </si>
  <si>
    <t xml:space="preserve">University Admission System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</si>
</sst>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
    <numFmt numFmtId="165" formatCode="0.0"/>
    <numFmt numFmtId="166" formatCode="[$-409]d\-mmm\-yy;@"/>
  </numFmts>
  <fonts count="32" x14ac:knownFonts="1">
    <font>
      <sz val="10"/>
      <color theme="1"/>
      <name val="Arial"/>
      <family val="2"/>
    </font>
    <font>
      <sz val="10"/>
      <color theme="1"/>
      <name val="Arial"/>
      <family val="2"/>
    </font>
    <font>
      <b/>
      <sz val="10"/>
      <color theme="1"/>
      <name val="Arial"/>
      <family val="2"/>
    </font>
    <font>
      <b/>
      <sz val="10"/>
      <name val="Arial"/>
      <family val="2"/>
    </font>
    <font>
      <b/>
      <sz val="12"/>
      <color indexed="9"/>
      <name val="Arial"/>
      <family val="2"/>
    </font>
    <font>
      <u/>
      <sz val="10"/>
      <color indexed="12"/>
      <name val="Arial"/>
    </font>
    <font>
      <sz val="8"/>
      <name val="Arial"/>
      <family val="2"/>
    </font>
    <font>
      <b/>
      <sz val="22"/>
      <color rgb="FF000000"/>
      <name val="Arial"/>
      <family val="2"/>
    </font>
    <font>
      <sz val="10"/>
      <color rgb="FF000000"/>
      <name val="Arial"/>
      <family val="2"/>
    </font>
    <font>
      <u/>
      <sz val="10"/>
      <color indexed="12"/>
      <name val="Arial"/>
      <family val="2"/>
    </font>
    <font>
      <b/>
      <sz val="10"/>
      <color theme="0"/>
      <name val="Arial"/>
      <family val="2"/>
    </font>
    <font>
      <sz val="10"/>
      <color theme="0"/>
      <name val="Arial"/>
      <family val="2"/>
    </font>
    <font>
      <b/>
      <sz val="12"/>
      <name val="Arial"/>
      <family val="2"/>
    </font>
    <font>
      <b/>
      <sz val="8"/>
      <name val="Arial"/>
      <family val="2"/>
    </font>
    <font>
      <sz val="10"/>
      <name val="Arial"/>
      <family val="2"/>
    </font>
    <font>
      <sz val="11"/>
      <name val="Times New Roman"/>
      <family val="1"/>
    </font>
    <font>
      <sz val="11"/>
      <name val="Arial"/>
      <family val="2"/>
    </font>
    <font>
      <b/>
      <sz val="10"/>
      <color indexed="25"/>
      <name val="Arial"/>
      <family val="2"/>
    </font>
    <font>
      <sz val="10"/>
      <name val="Verdana"/>
      <family val="2"/>
    </font>
    <font>
      <sz val="11"/>
      <color theme="0"/>
      <name val="Times New Roman"/>
      <family val="1"/>
    </font>
    <font>
      <sz val="11"/>
      <color theme="0"/>
      <name val="Arial"/>
      <family val="2"/>
    </font>
    <font>
      <b/>
      <sz val="8"/>
      <color theme="0"/>
      <name val="Arial"/>
      <family val="2"/>
    </font>
    <font>
      <sz val="10"/>
      <color indexed="16"/>
      <name val="Arial"/>
      <family val="2"/>
    </font>
    <font>
      <sz val="9"/>
      <name val="Arial"/>
      <family val="2"/>
    </font>
    <font>
      <sz val="8"/>
      <color indexed="81"/>
      <name val="Tahoma"/>
      <family val="2"/>
    </font>
    <font>
      <b/>
      <sz val="8"/>
      <color indexed="81"/>
      <name val="Tahoma"/>
      <family val="2"/>
    </font>
    <font>
      <b/>
      <sz val="8"/>
      <name val="Verdana"/>
      <family val="2"/>
    </font>
    <font>
      <b/>
      <sz val="8"/>
      <color indexed="12"/>
      <name val="Verdana"/>
      <family val="2"/>
    </font>
    <font>
      <sz val="8"/>
      <name val="Verdana"/>
      <family val="2"/>
    </font>
    <font>
      <b/>
      <sz val="9"/>
      <name val="Arial"/>
      <family val="2"/>
    </font>
    <font>
      <sz val="10"/>
      <name val="Times New Roman"/>
      <family val="1"/>
    </font>
    <font>
      <sz val="9"/>
      <name val="Times New Roman"/>
      <family val="1"/>
    </font>
  </fonts>
  <fills count="13">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indexed="40"/>
        <bgColor indexed="64"/>
      </patternFill>
    </fill>
    <fill>
      <patternFill patternType="solid">
        <fgColor rgb="FFDAF7FE"/>
        <bgColor indexed="64"/>
      </patternFill>
    </fill>
    <fill>
      <patternFill patternType="solid">
        <fgColor indexed="62"/>
        <bgColor indexed="64"/>
      </patternFill>
    </fill>
    <fill>
      <patternFill patternType="solid">
        <fgColor indexed="9"/>
        <bgColor indexed="64"/>
      </patternFill>
    </fill>
    <fill>
      <patternFill patternType="solid">
        <fgColor rgb="FFCFF4FD"/>
        <bgColor indexed="64"/>
      </patternFill>
    </fill>
    <fill>
      <patternFill patternType="solid">
        <fgColor rgb="FFCCFFFF"/>
        <bgColor indexed="64"/>
      </patternFill>
    </fill>
    <fill>
      <patternFill patternType="solid">
        <fgColor indexed="41"/>
        <bgColor indexed="64"/>
      </patternFill>
    </fill>
    <fill>
      <patternFill patternType="solid">
        <fgColor theme="8" tint="0.79998168889431442"/>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95">
    <xf numFmtId="0" fontId="0" fillId="0" borderId="0" xfId="0"/>
    <xf numFmtId="164" fontId="0" fillId="0" borderId="0" xfId="0" applyNumberFormat="1"/>
    <xf numFmtId="165" fontId="0" fillId="0" borderId="0" xfId="0" applyNumberFormat="1"/>
    <xf numFmtId="0" fontId="0" fillId="4" borderId="0" xfId="0" applyFill="1" applyBorder="1"/>
    <xf numFmtId="9" fontId="0" fillId="0" borderId="0" xfId="1" applyFont="1"/>
    <xf numFmtId="9" fontId="0" fillId="5" borderId="4" xfId="0" applyNumberFormat="1" applyFill="1" applyBorder="1"/>
    <xf numFmtId="49" fontId="0" fillId="0" borderId="0" xfId="0" applyNumberFormat="1" applyAlignment="1">
      <alignment wrapText="1"/>
    </xf>
    <xf numFmtId="0" fontId="0" fillId="4" borderId="0" xfId="0" applyNumberFormat="1" applyFill="1" applyBorder="1" applyAlignment="1">
      <alignment horizontal="right"/>
    </xf>
    <xf numFmtId="165" fontId="0" fillId="0" borderId="4" xfId="0" applyNumberFormat="1" applyBorder="1" applyAlignment="1">
      <alignment horizontal="right"/>
    </xf>
    <xf numFmtId="165" fontId="0" fillId="6" borderId="4" xfId="0" applyNumberFormat="1" applyFill="1" applyBorder="1" applyAlignment="1">
      <alignment horizontal="right"/>
    </xf>
    <xf numFmtId="49" fontId="3" fillId="3" borderId="1" xfId="0" applyNumberFormat="1" applyFont="1" applyFill="1" applyBorder="1" applyAlignment="1">
      <alignment horizontal="center" wrapText="1"/>
    </xf>
    <xf numFmtId="49" fontId="3" fillId="3" borderId="9" xfId="0" applyNumberFormat="1" applyFont="1" applyFill="1" applyBorder="1" applyAlignment="1">
      <alignment horizontal="center" wrapText="1"/>
    </xf>
    <xf numFmtId="49" fontId="3" fillId="3" borderId="5" xfId="0" applyNumberFormat="1" applyFont="1" applyFill="1" applyBorder="1" applyAlignment="1">
      <alignment horizontal="center" wrapText="1"/>
    </xf>
    <xf numFmtId="49" fontId="3" fillId="4" borderId="0" xfId="0" applyNumberFormat="1" applyFont="1" applyFill="1" applyBorder="1" applyAlignment="1">
      <alignment horizontal="center" wrapText="1"/>
    </xf>
    <xf numFmtId="0" fontId="0" fillId="8" borderId="0" xfId="0" applyFill="1"/>
    <xf numFmtId="0" fontId="5" fillId="8" borderId="0" xfId="2" applyFill="1" applyAlignment="1" applyProtection="1"/>
    <xf numFmtId="0" fontId="6" fillId="8" borderId="0" xfId="0" applyFont="1" applyFill="1" applyAlignment="1">
      <alignment horizontal="left" vertical="top" wrapText="1" indent="1"/>
    </xf>
    <xf numFmtId="0" fontId="5" fillId="8" borderId="0" xfId="2" applyFont="1" applyFill="1" applyAlignment="1" applyProtection="1"/>
    <xf numFmtId="0" fontId="6" fillId="8" borderId="0" xfId="0" applyFont="1" applyFill="1" applyAlignment="1">
      <alignment wrapText="1"/>
    </xf>
    <xf numFmtId="0" fontId="0" fillId="8" borderId="0" xfId="0" applyFill="1" applyAlignment="1">
      <alignment wrapText="1"/>
    </xf>
    <xf numFmtId="0" fontId="7" fillId="0" borderId="0" xfId="0" applyFont="1" applyAlignment="1">
      <alignment horizontal="center" readingOrder="1"/>
    </xf>
    <xf numFmtId="0" fontId="8" fillId="0" borderId="0" xfId="0" applyFont="1" applyAlignment="1">
      <alignment horizontal="center" readingOrder="1"/>
    </xf>
    <xf numFmtId="0" fontId="0" fillId="8" borderId="0" xfId="0" applyFill="1" applyAlignment="1">
      <alignment horizontal="left"/>
    </xf>
    <xf numFmtId="0" fontId="9" fillId="8" borderId="0" xfId="2" applyFont="1" applyFill="1" applyAlignment="1" applyProtection="1">
      <alignment horizontal="left"/>
    </xf>
    <xf numFmtId="0" fontId="3" fillId="3" borderId="9" xfId="0" applyFont="1" applyFill="1" applyBorder="1" applyAlignment="1">
      <alignment horizontal="center" wrapText="1"/>
    </xf>
    <xf numFmtId="164" fontId="3" fillId="3" borderId="9" xfId="0" applyNumberFormat="1" applyFont="1" applyFill="1" applyBorder="1" applyAlignment="1">
      <alignment horizontal="center" wrapText="1"/>
    </xf>
    <xf numFmtId="9" fontId="3" fillId="3" borderId="9" xfId="1" applyFont="1" applyFill="1" applyBorder="1" applyAlignment="1">
      <alignment horizontal="center" wrapText="1"/>
    </xf>
    <xf numFmtId="49" fontId="2" fillId="0" borderId="4" xfId="0" applyNumberFormat="1" applyFont="1" applyFill="1" applyBorder="1" applyAlignment="1">
      <alignment horizontal="left" wrapText="1" indent="1"/>
    </xf>
    <xf numFmtId="165" fontId="0" fillId="0" borderId="4" xfId="0" applyNumberFormat="1" applyFill="1" applyBorder="1"/>
    <xf numFmtId="164" fontId="0" fillId="0" borderId="4" xfId="0" applyNumberFormat="1" applyFill="1" applyBorder="1"/>
    <xf numFmtId="0" fontId="0" fillId="0" borderId="4" xfId="0" applyFill="1" applyBorder="1"/>
    <xf numFmtId="9" fontId="0" fillId="0" borderId="4" xfId="1" applyFont="1" applyFill="1" applyBorder="1"/>
    <xf numFmtId="49" fontId="2" fillId="0" borderId="4" xfId="0" applyNumberFormat="1" applyFont="1" applyFill="1" applyBorder="1" applyAlignment="1">
      <alignment horizontal="left" wrapText="1" indent="2"/>
    </xf>
    <xf numFmtId="49" fontId="0" fillId="0" borderId="4" xfId="0" applyNumberFormat="1" applyFill="1" applyBorder="1" applyAlignment="1">
      <alignment horizontal="left" wrapText="1" indent="3"/>
    </xf>
    <xf numFmtId="49" fontId="0" fillId="0" borderId="4" xfId="0" applyNumberFormat="1" applyFill="1" applyBorder="1" applyAlignment="1">
      <alignment wrapText="1"/>
    </xf>
    <xf numFmtId="0" fontId="0" fillId="0" borderId="0" xfId="0" applyFill="1"/>
    <xf numFmtId="49" fontId="0" fillId="0" borderId="0" xfId="0" applyNumberFormat="1" applyFill="1" applyBorder="1" applyAlignment="1">
      <alignment wrapText="1"/>
    </xf>
    <xf numFmtId="0" fontId="0" fillId="0" borderId="0" xfId="0" applyFill="1" applyBorder="1"/>
    <xf numFmtId="49" fontId="3" fillId="0" borderId="9" xfId="0" applyNumberFormat="1" applyFont="1" applyFill="1" applyBorder="1" applyAlignment="1">
      <alignment wrapText="1"/>
    </xf>
    <xf numFmtId="165" fontId="3" fillId="0" borderId="9" xfId="0" applyNumberFormat="1" applyFont="1" applyFill="1" applyBorder="1" applyAlignment="1">
      <alignment horizontal="center" wrapText="1"/>
    </xf>
    <xf numFmtId="164" fontId="3" fillId="0" borderId="9" xfId="0" applyNumberFormat="1" applyFont="1" applyFill="1" applyBorder="1" applyAlignment="1">
      <alignment horizontal="center" wrapText="1"/>
    </xf>
    <xf numFmtId="49" fontId="3" fillId="0" borderId="5" xfId="0" applyNumberFormat="1" applyFont="1" applyFill="1" applyBorder="1" applyAlignment="1">
      <alignment horizontal="center" wrapText="1"/>
    </xf>
    <xf numFmtId="9" fontId="0" fillId="0" borderId="9" xfId="1" applyFont="1" applyFill="1" applyBorder="1" applyAlignment="1">
      <alignment horizontal="center" wrapText="1"/>
    </xf>
    <xf numFmtId="9" fontId="0" fillId="0" borderId="9" xfId="1" applyNumberFormat="1" applyFont="1" applyFill="1" applyBorder="1" applyAlignment="1">
      <alignment horizontal="center" wrapText="1"/>
    </xf>
    <xf numFmtId="49" fontId="2" fillId="0" borderId="4" xfId="0" applyNumberFormat="1" applyFont="1" applyFill="1" applyBorder="1" applyAlignment="1">
      <alignment wrapText="1"/>
    </xf>
    <xf numFmtId="49" fontId="0" fillId="0" borderId="4" xfId="0" applyNumberFormat="1" applyFill="1" applyBorder="1" applyAlignment="1">
      <alignment horizontal="left" wrapText="1" indent="2"/>
    </xf>
    <xf numFmtId="0" fontId="0" fillId="0" borderId="0" xfId="0" applyFill="1" applyAlignment="1">
      <alignment wrapText="1"/>
    </xf>
    <xf numFmtId="0" fontId="0" fillId="8" borderId="11" xfId="0" applyFill="1" applyBorder="1"/>
    <xf numFmtId="0" fontId="0" fillId="8" borderId="6" xfId="0" applyFill="1" applyBorder="1"/>
    <xf numFmtId="0" fontId="0" fillId="8" borderId="8" xfId="0" applyFill="1" applyBorder="1"/>
    <xf numFmtId="0" fontId="2" fillId="0" borderId="10" xfId="0" applyFont="1" applyFill="1" applyBorder="1"/>
    <xf numFmtId="0" fontId="2" fillId="2" borderId="14" xfId="0" applyFont="1" applyFill="1" applyBorder="1" applyAlignment="1">
      <alignment horizontal="left"/>
    </xf>
    <xf numFmtId="49" fontId="0" fillId="8" borderId="4" xfId="0" applyNumberFormat="1" applyFill="1" applyBorder="1"/>
    <xf numFmtId="0" fontId="2" fillId="2" borderId="4" xfId="0" applyFont="1" applyFill="1" applyBorder="1"/>
    <xf numFmtId="0" fontId="2" fillId="2" borderId="4" xfId="0" applyFont="1" applyFill="1" applyBorder="1" applyAlignment="1">
      <alignment horizontal="center" wrapText="1"/>
    </xf>
    <xf numFmtId="0" fontId="2" fillId="8" borderId="0" xfId="0" applyFont="1" applyFill="1"/>
    <xf numFmtId="0" fontId="0" fillId="0" borderId="0" xfId="0" applyNumberFormat="1" applyFont="1" applyFill="1"/>
    <xf numFmtId="9" fontId="0" fillId="0" borderId="0" xfId="0" applyNumberFormat="1" applyFont="1"/>
    <xf numFmtId="9" fontId="0" fillId="0" borderId="4" xfId="0" applyNumberFormat="1" applyFont="1" applyFill="1" applyBorder="1"/>
    <xf numFmtId="49" fontId="0" fillId="10" borderId="4" xfId="0" applyNumberFormat="1" applyFill="1" applyBorder="1"/>
    <xf numFmtId="0" fontId="2" fillId="10" borderId="2" xfId="0" applyFont="1" applyFill="1" applyBorder="1" applyAlignment="1">
      <alignment horizontal="right"/>
    </xf>
    <xf numFmtId="165" fontId="0" fillId="10" borderId="4" xfId="0" applyNumberFormat="1" applyFill="1" applyBorder="1" applyAlignment="1">
      <alignment horizontal="center"/>
    </xf>
    <xf numFmtId="166" fontId="0" fillId="10" borderId="4" xfId="0" applyNumberFormat="1" applyFill="1" applyBorder="1" applyAlignment="1">
      <alignment horizontal="center"/>
    </xf>
    <xf numFmtId="9" fontId="0" fillId="5" borderId="4" xfId="0" applyNumberFormat="1" applyFont="1" applyFill="1" applyBorder="1" applyAlignment="1">
      <alignment horizontal="center"/>
    </xf>
    <xf numFmtId="165" fontId="0" fillId="8" borderId="4" xfId="0" applyNumberFormat="1" applyFill="1" applyBorder="1" applyAlignment="1">
      <alignment horizontal="center"/>
    </xf>
    <xf numFmtId="166" fontId="0" fillId="8" borderId="4" xfId="0" applyNumberFormat="1" applyFill="1" applyBorder="1" applyAlignment="1">
      <alignment horizontal="center"/>
    </xf>
    <xf numFmtId="165" fontId="2" fillId="10" borderId="4" xfId="0" applyNumberFormat="1" applyFont="1" applyFill="1" applyBorder="1" applyAlignment="1">
      <alignment horizontal="center"/>
    </xf>
    <xf numFmtId="0" fontId="0" fillId="10" borderId="3" xfId="0" applyFill="1" applyBorder="1" applyAlignment="1">
      <alignment horizontal="center"/>
    </xf>
    <xf numFmtId="0" fontId="0" fillId="0" borderId="0" xfId="0" applyBorder="1"/>
    <xf numFmtId="0" fontId="0" fillId="0" borderId="0" xfId="0" applyAlignment="1">
      <alignment vertical="center"/>
    </xf>
    <xf numFmtId="0" fontId="0" fillId="0" borderId="0" xfId="0" applyBorder="1" applyAlignment="1">
      <alignment vertical="center"/>
    </xf>
    <xf numFmtId="0" fontId="13" fillId="11" borderId="1" xfId="0" applyFont="1" applyFill="1" applyBorder="1" applyAlignment="1">
      <alignment horizontal="center" vertical="center" wrapText="1"/>
    </xf>
    <xf numFmtId="0" fontId="13" fillId="11" borderId="9"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13" fillId="11" borderId="8" xfId="0" applyFont="1" applyFill="1" applyBorder="1" applyAlignment="1">
      <alignment horizontal="center" vertical="center" wrapText="1"/>
    </xf>
    <xf numFmtId="0" fontId="13" fillId="11" borderId="5" xfId="0" applyFont="1" applyFill="1" applyBorder="1" applyAlignment="1">
      <alignment horizontal="center" vertical="center" wrapText="1"/>
    </xf>
    <xf numFmtId="49" fontId="3" fillId="0" borderId="0" xfId="0" applyNumberFormat="1" applyFont="1" applyBorder="1" applyAlignment="1">
      <alignment wrapText="1"/>
    </xf>
    <xf numFmtId="49" fontId="0" fillId="0" borderId="0" xfId="0" applyNumberFormat="1" applyBorder="1" applyAlignment="1">
      <alignment wrapText="1"/>
    </xf>
    <xf numFmtId="49" fontId="3" fillId="0" borderId="0" xfId="0" applyNumberFormat="1" applyFont="1" applyFill="1" applyBorder="1" applyAlignment="1">
      <alignment wrapText="1"/>
    </xf>
    <xf numFmtId="0" fontId="15" fillId="4" borderId="5" xfId="0" applyFont="1" applyFill="1" applyBorder="1" applyAlignment="1">
      <alignment horizontal="center" vertical="top" wrapText="1"/>
    </xf>
    <xf numFmtId="166" fontId="15" fillId="4" borderId="8" xfId="0" applyNumberFormat="1" applyFont="1" applyFill="1" applyBorder="1" applyAlignment="1">
      <alignment horizontal="center" vertical="top" wrapText="1"/>
    </xf>
    <xf numFmtId="0" fontId="16" fillId="4" borderId="8" xfId="0" applyFont="1" applyFill="1" applyBorder="1" applyAlignment="1">
      <alignment horizontal="left" vertical="top" wrapText="1"/>
    </xf>
    <xf numFmtId="9" fontId="16" fillId="4" borderId="8" xfId="1" applyFont="1" applyFill="1" applyBorder="1" applyAlignment="1">
      <alignment horizontal="center" vertical="top" wrapText="1"/>
    </xf>
    <xf numFmtId="49" fontId="0" fillId="4" borderId="4" xfId="0" applyNumberFormat="1" applyFill="1" applyBorder="1" applyAlignment="1">
      <alignment horizontal="center" vertical="top" wrapText="1"/>
    </xf>
    <xf numFmtId="0" fontId="16" fillId="4" borderId="8" xfId="0" applyFont="1" applyFill="1" applyBorder="1" applyAlignment="1">
      <alignment horizontal="center" vertical="top" wrapText="1"/>
    </xf>
    <xf numFmtId="0" fontId="13" fillId="4" borderId="8" xfId="0" applyFont="1" applyFill="1" applyBorder="1" applyAlignment="1">
      <alignment horizontal="center" vertical="top" wrapText="1"/>
    </xf>
    <xf numFmtId="16" fontId="0" fillId="0" borderId="4" xfId="0" applyNumberFormat="1" applyBorder="1" applyAlignment="1">
      <alignment horizontal="center" vertical="top"/>
    </xf>
    <xf numFmtId="0" fontId="0" fillId="0" borderId="0" xfId="0" applyAlignment="1">
      <alignment horizontal="center" vertical="top"/>
    </xf>
    <xf numFmtId="49" fontId="17" fillId="0" borderId="0" xfId="0" applyNumberFormat="1" applyFont="1" applyFill="1" applyBorder="1" applyAlignment="1">
      <alignment horizontal="center" vertical="top" wrapText="1"/>
    </xf>
    <xf numFmtId="49" fontId="3" fillId="0" borderId="0" xfId="0" applyNumberFormat="1" applyFont="1" applyFill="1" applyBorder="1" applyAlignment="1">
      <alignment horizontal="center" vertical="top" wrapText="1"/>
    </xf>
    <xf numFmtId="49" fontId="0" fillId="0" borderId="0" xfId="0" applyNumberFormat="1" applyBorder="1" applyAlignment="1">
      <alignment horizontal="center" vertical="top" wrapText="1"/>
    </xf>
    <xf numFmtId="0" fontId="0" fillId="0" borderId="0" xfId="0" applyBorder="1" applyAlignment="1">
      <alignment horizontal="center" vertical="top"/>
    </xf>
    <xf numFmtId="0" fontId="16" fillId="0" borderId="8" xfId="0" applyFont="1" applyBorder="1" applyAlignment="1">
      <alignment horizontal="left" vertical="top" wrapText="1"/>
    </xf>
    <xf numFmtId="49" fontId="3" fillId="0" borderId="0" xfId="0" applyNumberFormat="1" applyFont="1" applyFill="1" applyBorder="1" applyAlignment="1" applyProtection="1">
      <alignment horizontal="center" vertical="top" wrapText="1"/>
      <protection locked="0"/>
    </xf>
    <xf numFmtId="49" fontId="0" fillId="0" borderId="0" xfId="0" applyNumberFormat="1" applyFill="1" applyBorder="1" applyAlignment="1">
      <alignment horizontal="center" vertical="top" wrapText="1"/>
    </xf>
    <xf numFmtId="0" fontId="16" fillId="0" borderId="8" xfId="0" applyFont="1" applyBorder="1" applyAlignment="1">
      <alignment horizontal="center" vertical="top" wrapText="1"/>
    </xf>
    <xf numFmtId="49" fontId="14" fillId="0" borderId="0" xfId="0" applyNumberFormat="1" applyFont="1" applyBorder="1" applyAlignment="1">
      <alignment horizontal="center" vertical="top" wrapText="1"/>
    </xf>
    <xf numFmtId="15" fontId="0" fillId="0" borderId="4" xfId="0" applyNumberFormat="1" applyBorder="1" applyAlignment="1">
      <alignment horizontal="center" vertical="top"/>
    </xf>
    <xf numFmtId="0" fontId="18" fillId="0" borderId="4" xfId="0" applyFont="1" applyBorder="1" applyAlignment="1">
      <alignment vertical="center" wrapText="1"/>
    </xf>
    <xf numFmtId="0" fontId="0" fillId="0" borderId="4" xfId="0" applyBorder="1" applyAlignment="1">
      <alignment horizontal="center" vertical="top"/>
    </xf>
    <xf numFmtId="49" fontId="14" fillId="0" borderId="0" xfId="0" applyNumberFormat="1" applyFont="1" applyFill="1" applyBorder="1" applyAlignment="1">
      <alignment horizontal="center" vertical="top" wrapText="1"/>
    </xf>
    <xf numFmtId="0" fontId="19" fillId="4" borderId="5" xfId="0" applyFont="1" applyFill="1" applyBorder="1" applyAlignment="1">
      <alignment horizontal="center" vertical="top" wrapText="1"/>
    </xf>
    <xf numFmtId="166" fontId="19" fillId="4" borderId="8" xfId="0" applyNumberFormat="1" applyFont="1" applyFill="1" applyBorder="1" applyAlignment="1">
      <alignment horizontal="center" vertical="top" wrapText="1"/>
    </xf>
    <xf numFmtId="0" fontId="20" fillId="4" borderId="8" xfId="0" applyFont="1" applyFill="1" applyBorder="1" applyAlignment="1">
      <alignment horizontal="left" vertical="top" wrapText="1"/>
    </xf>
    <xf numFmtId="9" fontId="20" fillId="4" borderId="8" xfId="1" applyFont="1" applyFill="1" applyBorder="1" applyAlignment="1">
      <alignment horizontal="center" vertical="top" wrapText="1"/>
    </xf>
    <xf numFmtId="49" fontId="11" fillId="4" borderId="4" xfId="0" applyNumberFormat="1" applyFont="1" applyFill="1" applyBorder="1" applyAlignment="1">
      <alignment horizontal="center" vertical="top" wrapText="1"/>
    </xf>
    <xf numFmtId="0" fontId="20" fillId="4" borderId="8" xfId="0" applyFont="1" applyFill="1" applyBorder="1" applyAlignment="1">
      <alignment horizontal="center" vertical="top" wrapText="1"/>
    </xf>
    <xf numFmtId="0" fontId="21" fillId="4" borderId="8" xfId="0" applyFont="1" applyFill="1" applyBorder="1" applyAlignment="1">
      <alignment horizontal="center" vertical="top" wrapText="1"/>
    </xf>
    <xf numFmtId="0" fontId="20" fillId="0" borderId="8" xfId="0" applyFont="1" applyBorder="1" applyAlignment="1">
      <alignment horizontal="left" vertical="top" wrapText="1"/>
    </xf>
    <xf numFmtId="0" fontId="20" fillId="0" borderId="8" xfId="0" applyFont="1" applyBorder="1" applyAlignment="1">
      <alignment horizontal="center" vertical="top" wrapText="1"/>
    </xf>
    <xf numFmtId="0" fontId="21" fillId="0" borderId="8" xfId="0" applyFont="1" applyFill="1" applyBorder="1" applyAlignment="1">
      <alignment horizontal="center" vertical="top" wrapText="1"/>
    </xf>
    <xf numFmtId="0" fontId="11" fillId="0" borderId="4" xfId="0" applyFont="1" applyBorder="1" applyAlignment="1">
      <alignment horizontal="center" vertical="top"/>
    </xf>
    <xf numFmtId="0" fontId="11" fillId="0" borderId="0" xfId="0" applyFont="1" applyAlignment="1">
      <alignment horizontal="center" vertical="top"/>
    </xf>
    <xf numFmtId="49" fontId="10" fillId="0" borderId="0" xfId="0" applyNumberFormat="1" applyFont="1" applyFill="1" applyBorder="1" applyAlignment="1">
      <alignment horizontal="center" vertical="top" wrapText="1"/>
    </xf>
    <xf numFmtId="49" fontId="10" fillId="0" borderId="0" xfId="0" applyNumberFormat="1" applyFont="1" applyFill="1" applyBorder="1" applyAlignment="1" applyProtection="1">
      <alignment horizontal="center" vertical="top" wrapText="1"/>
      <protection locked="0"/>
    </xf>
    <xf numFmtId="49" fontId="11" fillId="0" borderId="0" xfId="0" applyNumberFormat="1" applyFont="1" applyBorder="1" applyAlignment="1">
      <alignment horizontal="center" vertical="top" wrapText="1"/>
    </xf>
    <xf numFmtId="49" fontId="11" fillId="0" borderId="0" xfId="0" applyNumberFormat="1" applyFont="1" applyFill="1" applyBorder="1" applyAlignment="1">
      <alignment horizontal="center" vertical="top" wrapText="1"/>
    </xf>
    <xf numFmtId="0" fontId="11" fillId="0" borderId="0" xfId="0" applyFont="1" applyBorder="1" applyAlignment="1">
      <alignment horizontal="center" vertical="top"/>
    </xf>
    <xf numFmtId="0" fontId="20" fillId="0" borderId="5" xfId="0" applyFont="1" applyBorder="1" applyAlignment="1">
      <alignment vertical="top" wrapText="1"/>
    </xf>
    <xf numFmtId="166" fontId="20" fillId="0" borderId="8" xfId="0" applyNumberFormat="1" applyFont="1" applyBorder="1" applyAlignment="1">
      <alignment vertical="top" wrapText="1"/>
    </xf>
    <xf numFmtId="9" fontId="20" fillId="0" borderId="8" xfId="1" applyFont="1" applyBorder="1" applyAlignment="1">
      <alignment vertical="top" wrapText="1"/>
    </xf>
    <xf numFmtId="49" fontId="11" fillId="0" borderId="4" xfId="0" applyNumberFormat="1" applyFont="1" applyBorder="1" applyAlignment="1">
      <alignment horizontal="center" wrapText="1"/>
    </xf>
    <xf numFmtId="0" fontId="21" fillId="0" borderId="8" xfId="0" applyFont="1" applyFill="1" applyBorder="1" applyAlignment="1">
      <alignment horizontal="center" vertical="center" wrapText="1"/>
    </xf>
    <xf numFmtId="0" fontId="11" fillId="0" borderId="5" xfId="0" applyFont="1" applyBorder="1"/>
    <xf numFmtId="0" fontId="11" fillId="0" borderId="0" xfId="0" applyFont="1"/>
    <xf numFmtId="0" fontId="10" fillId="0" borderId="0" xfId="0" applyFont="1" applyFill="1" applyBorder="1" applyProtection="1">
      <protection locked="0"/>
    </xf>
    <xf numFmtId="0" fontId="11" fillId="0" borderId="0" xfId="0" applyFont="1" applyBorder="1"/>
    <xf numFmtId="0" fontId="11" fillId="0" borderId="0" xfId="0" applyFont="1" applyFill="1" applyBorder="1"/>
    <xf numFmtId="166" fontId="11" fillId="0" borderId="0" xfId="0" applyNumberFormat="1" applyFont="1"/>
    <xf numFmtId="0" fontId="11" fillId="0" borderId="0" xfId="0" applyFont="1" applyAlignment="1">
      <alignment horizontal="left"/>
    </xf>
    <xf numFmtId="9" fontId="11" fillId="0" borderId="0" xfId="1" applyFont="1"/>
    <xf numFmtId="0" fontId="10" fillId="0" borderId="0" xfId="0" applyFont="1" applyFill="1" applyBorder="1"/>
    <xf numFmtId="0" fontId="11" fillId="0" borderId="0" xfId="0" applyFont="1" applyFill="1" applyBorder="1" applyAlignment="1">
      <alignment horizontal="center" vertical="center"/>
    </xf>
    <xf numFmtId="166" fontId="0" fillId="0" borderId="0" xfId="0" applyNumberFormat="1"/>
    <xf numFmtId="0" fontId="0" fillId="0" borderId="0" xfId="0" applyAlignment="1">
      <alignment horizontal="left"/>
    </xf>
    <xf numFmtId="0" fontId="17" fillId="0" borderId="0" xfId="0" applyFont="1" applyFill="1" applyBorder="1"/>
    <xf numFmtId="0" fontId="0" fillId="0" borderId="0" xfId="0" applyFill="1" applyBorder="1" applyAlignment="1">
      <alignment horizontal="center" vertical="center" wrapText="1"/>
    </xf>
    <xf numFmtId="0" fontId="22" fillId="0" borderId="0" xfId="0" applyFont="1" applyFill="1" applyBorder="1"/>
    <xf numFmtId="0" fontId="23" fillId="0" borderId="0" xfId="0" applyFont="1"/>
    <xf numFmtId="0" fontId="26" fillId="4" borderId="4" xfId="0" applyFont="1" applyFill="1" applyBorder="1"/>
    <xf numFmtId="0" fontId="27" fillId="0" borderId="4" xfId="0" applyFont="1" applyFill="1" applyBorder="1" applyAlignment="1">
      <alignment horizontal="center" wrapText="1"/>
    </xf>
    <xf numFmtId="15" fontId="28" fillId="12" borderId="4" xfId="0" applyNumberFormat="1" applyFont="1" applyFill="1" applyBorder="1" applyAlignment="1">
      <alignment horizontal="right"/>
    </xf>
    <xf numFmtId="0" fontId="28" fillId="12" borderId="4" xfId="0" applyNumberFormat="1" applyFont="1" applyFill="1" applyBorder="1" applyAlignment="1">
      <alignment horizontal="center"/>
    </xf>
    <xf numFmtId="2" fontId="28" fillId="12" borderId="4" xfId="0" applyNumberFormat="1" applyFont="1" applyFill="1" applyBorder="1" applyAlignment="1">
      <alignment horizontal="center"/>
    </xf>
    <xf numFmtId="0" fontId="28" fillId="12" borderId="4" xfId="0" applyFont="1" applyFill="1" applyBorder="1" applyAlignment="1">
      <alignment horizontal="center"/>
    </xf>
    <xf numFmtId="0" fontId="23" fillId="2" borderId="0" xfId="0" applyFont="1" applyFill="1" applyAlignment="1">
      <alignment horizontal="right"/>
    </xf>
    <xf numFmtId="0" fontId="0" fillId="2" borderId="4" xfId="0" applyFill="1" applyBorder="1" applyAlignment="1">
      <alignment horizontal="center"/>
    </xf>
    <xf numFmtId="0" fontId="0" fillId="4" borderId="4" xfId="0" applyFill="1" applyBorder="1" applyAlignment="1">
      <alignment horizontal="center"/>
    </xf>
    <xf numFmtId="0" fontId="30" fillId="0" borderId="4" xfId="0" applyFont="1" applyBorder="1" applyAlignment="1">
      <alignment horizontal="center"/>
    </xf>
    <xf numFmtId="16" fontId="30" fillId="0" borderId="4" xfId="0" applyNumberFormat="1" applyFont="1" applyBorder="1" applyAlignment="1">
      <alignment horizontal="center" wrapText="1"/>
    </xf>
    <xf numFmtId="0" fontId="30" fillId="0" borderId="4" xfId="0" applyFont="1" applyBorder="1" applyAlignment="1">
      <alignment wrapText="1"/>
    </xf>
    <xf numFmtId="0" fontId="30" fillId="0" borderId="4" xfId="0" applyFont="1" applyBorder="1" applyAlignment="1">
      <alignment horizontal="center" wrapText="1"/>
    </xf>
    <xf numFmtId="0" fontId="30" fillId="0" borderId="0" xfId="0" applyFont="1" applyAlignment="1">
      <alignment horizontal="center"/>
    </xf>
    <xf numFmtId="0" fontId="30" fillId="0" borderId="0" xfId="0" applyFont="1" applyAlignment="1">
      <alignment wrapText="1"/>
    </xf>
    <xf numFmtId="0" fontId="30" fillId="0" borderId="0" xfId="0" applyFont="1" applyAlignment="1">
      <alignment horizontal="center" wrapText="1"/>
    </xf>
    <xf numFmtId="0" fontId="31" fillId="0" borderId="0" xfId="0" applyFont="1" applyAlignment="1">
      <alignment horizontal="center"/>
    </xf>
    <xf numFmtId="0" fontId="30" fillId="0" borderId="0" xfId="0" applyFont="1"/>
    <xf numFmtId="0" fontId="23" fillId="0" borderId="0" xfId="0" applyFont="1" applyAlignment="1">
      <alignment horizontal="center"/>
    </xf>
    <xf numFmtId="0" fontId="0" fillId="0" borderId="0" xfId="0" applyAlignment="1">
      <alignment horizontal="center"/>
    </xf>
    <xf numFmtId="0" fontId="29" fillId="10" borderId="4" xfId="0" applyFont="1" applyFill="1" applyBorder="1" applyAlignment="1">
      <alignment horizontal="center" wrapText="1"/>
    </xf>
    <xf numFmtId="0" fontId="29" fillId="10" borderId="4" xfId="0" applyFont="1" applyFill="1" applyBorder="1" applyAlignment="1">
      <alignment horizontal="center" textRotation="90" wrapText="1"/>
    </xf>
    <xf numFmtId="166" fontId="2" fillId="10" borderId="6" xfId="0" applyNumberFormat="1" applyFont="1" applyFill="1" applyBorder="1" applyAlignment="1">
      <alignment horizontal="center"/>
    </xf>
    <xf numFmtId="0" fontId="0" fillId="0" borderId="12" xfId="0" applyFill="1" applyBorder="1" applyAlignment="1">
      <alignment horizontal="left"/>
    </xf>
    <xf numFmtId="0" fontId="0" fillId="9" borderId="0" xfId="0" applyFill="1" applyBorder="1" applyAlignment="1">
      <alignment horizontal="left"/>
    </xf>
    <xf numFmtId="0" fontId="2" fillId="0" borderId="12" xfId="0" applyFont="1" applyFill="1" applyBorder="1" applyAlignment="1">
      <alignment horizontal="left"/>
    </xf>
    <xf numFmtId="0" fontId="2" fillId="2" borderId="0" xfId="0" applyFont="1" applyFill="1" applyBorder="1" applyAlignment="1">
      <alignment horizontal="left"/>
    </xf>
    <xf numFmtId="166" fontId="0" fillId="0" borderId="12" xfId="0" applyNumberFormat="1" applyFill="1" applyBorder="1" applyAlignment="1">
      <alignment horizontal="left"/>
    </xf>
    <xf numFmtId="166" fontId="0" fillId="0" borderId="7" xfId="0" applyNumberFormat="1" applyFill="1" applyBorder="1" applyAlignment="1">
      <alignment horizontal="left"/>
    </xf>
    <xf numFmtId="166" fontId="0" fillId="9" borderId="0" xfId="0" applyNumberFormat="1" applyFill="1" applyBorder="1" applyAlignment="1">
      <alignment horizontal="left"/>
    </xf>
    <xf numFmtId="166" fontId="0" fillId="9" borderId="13" xfId="0" applyNumberFormat="1" applyFill="1" applyBorder="1" applyAlignment="1">
      <alignment horizontal="left"/>
    </xf>
    <xf numFmtId="0" fontId="0" fillId="8" borderId="0" xfId="0" applyFill="1" applyAlignment="1">
      <alignment horizontal="left"/>
    </xf>
    <xf numFmtId="0" fontId="9" fillId="8" borderId="0" xfId="2" applyFont="1" applyFill="1" applyAlignment="1" applyProtection="1">
      <alignment horizontal="left"/>
    </xf>
    <xf numFmtId="0" fontId="0" fillId="8" borderId="0" xfId="0" applyFill="1" applyAlignment="1">
      <alignment horizontal="center"/>
    </xf>
    <xf numFmtId="0" fontId="4" fillId="7" borderId="6" xfId="0" applyFont="1" applyFill="1" applyBorder="1" applyAlignment="1">
      <alignment horizontal="center"/>
    </xf>
    <xf numFmtId="49" fontId="3" fillId="0" borderId="0" xfId="0" applyNumberFormat="1" applyFont="1" applyFill="1" applyBorder="1" applyAlignment="1">
      <alignment horizontal="left" wrapText="1"/>
    </xf>
    <xf numFmtId="0" fontId="10" fillId="0" borderId="0" xfId="0" applyFont="1" applyFill="1" applyBorder="1" applyAlignment="1">
      <alignment horizontal="center"/>
    </xf>
    <xf numFmtId="0" fontId="17" fillId="0" borderId="0" xfId="0" applyFont="1" applyFill="1" applyBorder="1" applyAlignment="1">
      <alignment horizontal="center"/>
    </xf>
    <xf numFmtId="0" fontId="4" fillId="7" borderId="0" xfId="0" applyFont="1" applyFill="1" applyBorder="1" applyAlignment="1">
      <alignment horizontal="center"/>
    </xf>
    <xf numFmtId="0" fontId="12" fillId="0" borderId="6" xfId="0" applyFont="1" applyBorder="1" applyAlignment="1">
      <alignment horizontal="left" vertical="center"/>
    </xf>
    <xf numFmtId="0" fontId="13" fillId="11" borderId="1" xfId="0" applyFont="1" applyFill="1" applyBorder="1" applyAlignment="1">
      <alignment horizontal="center" vertical="center" wrapText="1"/>
    </xf>
    <xf numFmtId="0" fontId="0" fillId="0" borderId="9" xfId="0" applyBorder="1"/>
    <xf numFmtId="0" fontId="0" fillId="0" borderId="5" xfId="0" applyBorder="1"/>
    <xf numFmtId="166" fontId="13" fillId="11" borderId="1" xfId="0" applyNumberFormat="1" applyFont="1" applyFill="1" applyBorder="1" applyAlignment="1">
      <alignment horizontal="center" vertical="center" wrapText="1"/>
    </xf>
    <xf numFmtId="9" fontId="13" fillId="11" borderId="1" xfId="1" applyFont="1" applyFill="1" applyBorder="1" applyAlignment="1">
      <alignment horizontal="center" vertical="center" wrapText="1"/>
    </xf>
    <xf numFmtId="0" fontId="13" fillId="11" borderId="10" xfId="0" applyFont="1" applyFill="1" applyBorder="1" applyAlignment="1">
      <alignment horizontal="center" vertical="center" wrapText="1"/>
    </xf>
    <xf numFmtId="0" fontId="0" fillId="0" borderId="12" xfId="0" applyBorder="1"/>
    <xf numFmtId="0" fontId="0" fillId="0" borderId="7" xfId="0" applyBorder="1"/>
    <xf numFmtId="0" fontId="0" fillId="0" borderId="11" xfId="0" applyBorder="1"/>
    <xf numFmtId="0" fontId="0" fillId="0" borderId="6" xfId="0" applyBorder="1"/>
    <xf numFmtId="0" fontId="0" fillId="0" borderId="8" xfId="0" applyBorder="1"/>
    <xf numFmtId="0" fontId="4" fillId="7" borderId="4" xfId="0" applyFont="1" applyFill="1" applyBorder="1" applyAlignment="1">
      <alignment horizontal="center"/>
    </xf>
    <xf numFmtId="0" fontId="0" fillId="0" borderId="4" xfId="0" applyBorder="1" applyAlignment="1">
      <alignment horizontal="center"/>
    </xf>
    <xf numFmtId="0" fontId="29" fillId="0" borderId="4" xfId="0" applyFont="1" applyFill="1" applyBorder="1" applyAlignment="1"/>
    <xf numFmtId="0" fontId="14" fillId="0" borderId="4" xfId="0" applyFont="1" applyFill="1" applyBorder="1" applyAlignment="1"/>
    <xf numFmtId="0" fontId="14" fillId="0" borderId="4" xfId="0" applyFont="1" applyBorder="1" applyAlignment="1"/>
  </cellXfs>
  <cellStyles count="3">
    <cellStyle name="Hyperlink" xfId="2" builtinId="8"/>
    <cellStyle name="Normal" xfId="0" builtinId="0"/>
    <cellStyle name="Percent" xfId="1" builtinId="5"/>
  </cellStyles>
  <dxfs count="57">
    <dxf>
      <fill>
        <patternFill patternType="mediumGray">
          <fgColor indexed="9"/>
          <bgColor indexed="22"/>
        </patternFill>
      </fill>
    </dxf>
    <dxf>
      <fill>
        <patternFill>
          <bgColor rgb="FFFF5050"/>
        </patternFill>
      </fill>
    </dxf>
    <dxf>
      <fill>
        <patternFill>
          <bgColor rgb="FFFF5050"/>
        </patternFill>
      </fill>
    </dxf>
    <dxf>
      <fill>
        <patternFill>
          <bgColor theme="0"/>
        </patternFill>
      </fill>
    </dxf>
    <dxf>
      <fill>
        <patternFill>
          <bgColor theme="0"/>
        </patternFill>
      </fill>
    </dxf>
    <dxf>
      <fill>
        <patternFill>
          <bgColor theme="0"/>
        </patternFill>
      </fill>
    </dxf>
    <dxf>
      <fill>
        <patternFill>
          <bgColor rgb="FFFF5050"/>
        </patternFill>
      </fill>
    </dxf>
    <dxf>
      <fill>
        <patternFill>
          <bgColor theme="0"/>
        </patternFill>
      </fill>
    </dxf>
    <dxf>
      <fill>
        <patternFill>
          <bgColor rgb="FFFF5050"/>
        </patternFill>
      </fill>
    </dxf>
    <dxf>
      <fill>
        <patternFill>
          <bgColor rgb="FFFFFF99"/>
        </patternFill>
      </fill>
    </dxf>
    <dxf>
      <fill>
        <patternFill>
          <bgColor theme="0"/>
        </patternFill>
      </fill>
    </dxf>
    <dxf>
      <fill>
        <patternFill>
          <bgColor rgb="FFFF5050"/>
        </patternFill>
      </fill>
    </dxf>
    <dxf>
      <fill>
        <patternFill>
          <bgColor theme="0"/>
        </patternFill>
      </fill>
    </dxf>
    <dxf>
      <fill>
        <patternFill>
          <bgColor indexed="43"/>
        </patternFill>
      </fill>
    </dxf>
    <dxf>
      <fill>
        <patternFill>
          <bgColor indexed="52"/>
        </patternFill>
      </fill>
    </dxf>
    <dxf>
      <fill>
        <patternFill>
          <bgColor theme="8" tint="0.59996337778862885"/>
        </patternFill>
      </fill>
    </dxf>
    <dxf>
      <fill>
        <patternFill>
          <bgColor rgb="FFFF0000"/>
        </patternFill>
      </fill>
    </dxf>
    <dxf>
      <fill>
        <patternFill>
          <bgColor indexed="43"/>
        </patternFill>
      </fill>
    </dxf>
    <dxf>
      <fill>
        <patternFill>
          <bgColor indexed="52"/>
        </patternFill>
      </fill>
    </dxf>
    <dxf>
      <fill>
        <patternFill>
          <bgColor indexed="50"/>
        </patternFill>
      </fill>
    </dxf>
    <dxf>
      <fill>
        <patternFill>
          <bgColor rgb="FFFF5050"/>
        </patternFill>
      </fill>
    </dxf>
    <dxf>
      <fill>
        <patternFill>
          <bgColor theme="0"/>
        </patternFill>
      </fill>
    </dxf>
    <dxf>
      <fill>
        <patternFill>
          <bgColor rgb="FFFF5050"/>
        </patternFill>
      </fill>
    </dxf>
    <dxf>
      <fill>
        <patternFill>
          <bgColor rgb="FFFFFF99"/>
        </patternFill>
      </fill>
    </dxf>
    <dxf>
      <fill>
        <patternFill>
          <bgColor theme="0"/>
        </patternFill>
      </fill>
    </dxf>
    <dxf>
      <fill>
        <patternFill>
          <bgColor theme="0"/>
        </patternFill>
      </fill>
    </dxf>
    <dxf>
      <fill>
        <patternFill>
          <bgColor indexed="43"/>
        </patternFill>
      </fill>
    </dxf>
    <dxf>
      <fill>
        <patternFill>
          <bgColor indexed="52"/>
        </patternFill>
      </fill>
    </dxf>
    <dxf>
      <fill>
        <patternFill>
          <bgColor theme="8" tint="0.59996337778862885"/>
        </patternFill>
      </fill>
    </dxf>
    <dxf>
      <fill>
        <patternFill>
          <bgColor rgb="FFFF0000"/>
        </patternFill>
      </fill>
    </dxf>
    <dxf>
      <fill>
        <patternFill>
          <bgColor indexed="43"/>
        </patternFill>
      </fill>
    </dxf>
    <dxf>
      <fill>
        <patternFill>
          <bgColor indexed="52"/>
        </patternFill>
      </fill>
    </dxf>
    <dxf>
      <fill>
        <patternFill>
          <bgColor indexed="50"/>
        </patternFill>
      </fill>
    </dxf>
    <dxf>
      <font>
        <b val="0"/>
        <i val="0"/>
        <strike val="0"/>
        <condense val="0"/>
        <extend val="0"/>
        <outline val="0"/>
        <shadow val="0"/>
        <u val="none"/>
        <vertAlign val="baseline"/>
        <sz val="10"/>
        <color theme="1"/>
        <name val="Arial"/>
        <scheme val="none"/>
      </font>
      <numFmt numFmtId="13" formatCode="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13" formatCode="0%"/>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13"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dd/mm/yy"/>
      <fill>
        <patternFill patternType="none">
          <fgColor indexed="64"/>
          <bgColor indexed="65"/>
        </patternFill>
      </fill>
    </dxf>
    <dxf>
      <fill>
        <patternFill patternType="none">
          <fgColor indexed="64"/>
          <bgColor indexed="65"/>
        </patternFill>
      </fill>
    </dxf>
    <dxf>
      <numFmt numFmtId="164" formatCode="dd/mm/yy"/>
      <fill>
        <patternFill patternType="none">
          <fgColor indexed="64"/>
          <bgColor indexed="65"/>
        </patternFill>
      </fill>
    </dxf>
    <dxf>
      <fill>
        <patternFill patternType="none">
          <fgColor indexed="64"/>
          <bgColor indexed="65"/>
        </patternFill>
      </fill>
    </dxf>
    <dxf>
      <numFmt numFmtId="165" formatCode="0.0"/>
      <fill>
        <patternFill patternType="none">
          <fgColor indexed="64"/>
          <bgColor indexed="65"/>
        </patternFill>
      </fill>
    </dxf>
    <dxf>
      <fill>
        <patternFill patternType="none">
          <fgColor indexed="64"/>
          <bgColor indexed="65"/>
        </patternFill>
      </fill>
    </dxf>
    <dxf>
      <numFmt numFmtId="164" formatCode="dd/mm/yy"/>
      <fill>
        <patternFill patternType="none">
          <fgColor indexed="64"/>
          <bgColor indexed="65"/>
        </patternFill>
      </fill>
    </dxf>
    <dxf>
      <fill>
        <patternFill patternType="none">
          <fgColor indexed="64"/>
          <bgColor indexed="65"/>
        </patternFill>
      </fill>
    </dxf>
    <dxf>
      <numFmt numFmtId="164" formatCode="dd/mm/yy"/>
      <fill>
        <patternFill patternType="none">
          <fgColor indexed="64"/>
          <bgColor indexed="65"/>
        </patternFill>
      </fill>
    </dxf>
    <dxf>
      <fill>
        <patternFill patternType="none">
          <fgColor indexed="64"/>
          <bgColor indexed="65"/>
        </patternFill>
      </fill>
    </dxf>
    <dxf>
      <numFmt numFmtId="165" formatCode="0.0"/>
      <fill>
        <patternFill patternType="none">
          <fgColor indexed="64"/>
          <bgColor indexed="65"/>
        </patternFill>
      </fill>
    </dxf>
    <dxf>
      <fill>
        <patternFill patternType="none">
          <fgColor indexed="64"/>
          <bgColor indexed="65"/>
        </patternFill>
      </fill>
      <alignment horizontal="general" vertical="bottom" textRotation="0" wrapText="1" relativeIndent="0" justifyLastLine="0" shrinkToFit="0" readingOrder="0"/>
    </dxf>
    <dxf>
      <numFmt numFmtId="30" formatCode="@"/>
      <fill>
        <patternFill patternType="none">
          <fgColor indexed="64"/>
          <bgColor indexed="65"/>
        </patternFill>
      </fill>
      <alignment horizontal="general" vertical="bottom" textRotation="0" wrapText="1" relativeIndent="0" justifyLastLine="0" shrinkToFit="0" readingOrder="0"/>
    </dxf>
    <dxf>
      <border outline="0">
        <top style="thin">
          <color indexed="64"/>
        </top>
      </border>
    </dxf>
    <dxf>
      <font>
        <b/>
        <i val="0"/>
        <strike val="0"/>
        <condense val="0"/>
        <extend val="0"/>
        <outline val="0"/>
        <shadow val="0"/>
        <u val="none"/>
        <vertAlign val="baseline"/>
        <sz val="10"/>
        <color auto="1"/>
        <name val="Arial"/>
        <scheme val="none"/>
      </font>
      <fill>
        <patternFill patternType="solid">
          <fgColor indexed="64"/>
          <bgColor theme="3" tint="0.79998168889431442"/>
        </patternFill>
      </fill>
      <alignment horizontal="center" vertical="bottom" textRotation="0" wrapText="1"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CCFFFF"/>
      <color rgb="FFCFF4FD"/>
      <color rgb="FFB1EFFD"/>
      <color rgb="FFFF5050"/>
      <color rgb="FFFFFF99"/>
      <color rgb="FFDAF7FE"/>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228600</xdr:colOff>
      <xdr:row>2</xdr:row>
      <xdr:rowOff>76200</xdr:rowOff>
    </xdr:to>
    <xdr:sp macro="" textlink="">
      <xdr:nvSpPr>
        <xdr:cNvPr id="2" name="Text Box 1"/>
        <xdr:cNvSpPr txBox="1">
          <a:spLocks noChangeArrowheads="1"/>
        </xdr:cNvSpPr>
      </xdr:nvSpPr>
      <xdr:spPr bwMode="auto">
        <a:xfrm>
          <a:off x="0" y="0"/>
          <a:ext cx="9477375" cy="590550"/>
        </a:xfrm>
        <a:prstGeom prst="rect">
          <a:avLst/>
        </a:prstGeom>
        <a:gradFill flip="none" rotWithShape="1">
          <a:gsLst>
            <a:gs pos="0">
              <a:schemeClr val="tx2">
                <a:lumMod val="60000"/>
                <a:lumOff val="40000"/>
                <a:alpha val="59000"/>
              </a:schemeClr>
            </a:gs>
            <a:gs pos="39999">
              <a:srgbClr val="85C2FF"/>
            </a:gs>
            <a:gs pos="70000">
              <a:srgbClr val="C4D6EB"/>
            </a:gs>
            <a:gs pos="100000">
              <a:srgbClr val="FFEBFA"/>
            </a:gs>
          </a:gsLst>
          <a:path path="shape">
            <a:fillToRect l="50000" t="50000" r="50000" b="50000"/>
          </a:path>
          <a:tileRect/>
        </a:gradFill>
        <a:ln w="9525">
          <a:noFill/>
          <a:miter lim="800000"/>
          <a:headEnd/>
          <a:tailEnd/>
        </a:ln>
        <a:scene3d>
          <a:camera prst="orthographicFront"/>
          <a:lightRig rig="threePt" dir="t"/>
        </a:scene3d>
        <a:sp3d>
          <a:bevelT/>
          <a:bevelB/>
        </a:sp3d>
      </xdr:spPr>
      <xdr:txBody>
        <a:bodyPr vertOverflow="clip" wrap="square" lIns="45720" tIns="41148" rIns="45720" bIns="0" anchor="ctr" anchorCtr="0" upright="1"/>
        <a:lstStyle/>
        <a:p>
          <a:pPr algn="ctr" rtl="0">
            <a:defRPr sz="1000"/>
          </a:pPr>
          <a:r>
            <a:rPr lang="en-US" sz="2200" b="1" i="0" strike="noStrike">
              <a:solidFill>
                <a:srgbClr val="000000"/>
              </a:solidFill>
              <a:latin typeface="Arial"/>
              <a:cs typeface="Arial"/>
            </a:rPr>
            <a:t>Project Tracker</a:t>
          </a:r>
          <a:endParaRPr lang="en-US" sz="1800" b="1" i="0" strike="noStrike">
            <a:solidFill>
              <a:srgbClr val="000000"/>
            </a:solidFill>
            <a:latin typeface="Arial"/>
            <a:cs typeface="Arial"/>
          </a:endParaRPr>
        </a:p>
      </xdr:txBody>
    </xdr:sp>
    <xdr:clientData/>
  </xdr:twoCellAnchor>
  <xdr:twoCellAnchor>
    <xdr:from>
      <xdr:col>4</xdr:col>
      <xdr:colOff>104775</xdr:colOff>
      <xdr:row>4</xdr:row>
      <xdr:rowOff>0</xdr:rowOff>
    </xdr:from>
    <xdr:to>
      <xdr:col>4</xdr:col>
      <xdr:colOff>133350</xdr:colOff>
      <xdr:row>12</xdr:row>
      <xdr:rowOff>762000</xdr:rowOff>
    </xdr:to>
    <xdr:sp macro="" textlink="">
      <xdr:nvSpPr>
        <xdr:cNvPr id="3" name="Rectangle 3"/>
        <xdr:cNvSpPr>
          <a:spLocks noChangeArrowheads="1"/>
        </xdr:cNvSpPr>
      </xdr:nvSpPr>
      <xdr:spPr bwMode="auto">
        <a:xfrm>
          <a:off x="3152775" y="676275"/>
          <a:ext cx="28575" cy="2819400"/>
        </a:xfrm>
        <a:prstGeom prst="rect">
          <a:avLst/>
        </a:prstGeom>
        <a:gradFill rotWithShape="0">
          <a:gsLst>
            <a:gs pos="0">
              <a:srgbClr val="64CC98"/>
            </a:gs>
            <a:gs pos="100000">
              <a:srgbClr val="FFFFFF"/>
            </a:gs>
          </a:gsLst>
          <a:lin ang="5400000" scaled="1"/>
        </a:gradFill>
        <a:ln w="9525">
          <a:noFill/>
          <a:miter lim="800000"/>
          <a:headEnd/>
          <a:tailEnd/>
        </a:ln>
      </xdr:spPr>
    </xdr:sp>
    <xdr:clientData/>
  </xdr:twoCellAnchor>
  <xdr:twoCellAnchor>
    <xdr:from>
      <xdr:col>2</xdr:col>
      <xdr:colOff>57150</xdr:colOff>
      <xdr:row>2</xdr:row>
      <xdr:rowOff>47625</xdr:rowOff>
    </xdr:from>
    <xdr:to>
      <xdr:col>2</xdr:col>
      <xdr:colOff>114300</xdr:colOff>
      <xdr:row>34</xdr:row>
      <xdr:rowOff>38100</xdr:rowOff>
    </xdr:to>
    <xdr:sp macro="" textlink="">
      <xdr:nvSpPr>
        <xdr:cNvPr id="4" name="Rectangle 3"/>
        <xdr:cNvSpPr>
          <a:spLocks noChangeArrowheads="1"/>
        </xdr:cNvSpPr>
      </xdr:nvSpPr>
      <xdr:spPr bwMode="auto">
        <a:xfrm>
          <a:off x="1885950" y="561975"/>
          <a:ext cx="57150" cy="5172075"/>
        </a:xfrm>
        <a:prstGeom prst="rect">
          <a:avLst/>
        </a:prstGeom>
        <a:gradFill rotWithShape="0">
          <a:gsLst>
            <a:gs pos="0">
              <a:srgbClr val="5E9EFF"/>
            </a:gs>
            <a:gs pos="39999">
              <a:srgbClr val="85C2FF"/>
            </a:gs>
            <a:gs pos="70000">
              <a:srgbClr val="C4D6EB"/>
            </a:gs>
            <a:gs pos="100000">
              <a:srgbClr val="FFEBFA"/>
            </a:gs>
          </a:gsLst>
          <a:lin ang="5400000" scaled="0"/>
        </a:gradFill>
        <a:ln w="9525">
          <a:noFill/>
          <a:miter lim="800000"/>
          <a:headEnd/>
          <a:tailEnd/>
        </a:ln>
      </xdr:spPr>
    </xdr:sp>
    <xdr:clientData/>
  </xdr:twoCellAnchor>
</xdr:wsDr>
</file>

<file path=xl/tables/table1.xml><?xml version="1.0" encoding="utf-8"?>
<table xmlns="http://schemas.openxmlformats.org/spreadsheetml/2006/main" id="2" name="Schedule" displayName="Schedule" ref="C2:M201" totalsRowCount="1" headerRowDxfId="56" tableBorderDxfId="55" headerRowCellStyle="Percent">
  <autoFilter ref="C2:M200"/>
  <tableColumns count="11">
    <tableColumn id="1" name="Task / Activity" totalsRowLabel="Total" dataDxfId="54" totalsRowDxfId="53"/>
    <tableColumn id="2" name="Planned Effort (MD)" dataDxfId="52" totalsRowDxfId="51"/>
    <tableColumn id="3" name="Planned Start" dataDxfId="50" totalsRowDxfId="49"/>
    <tableColumn id="4" name="Planned End" dataDxfId="48" totalsRowDxfId="47"/>
    <tableColumn id="5" name="Actual Effort" dataDxfId="46" totalsRowDxfId="45"/>
    <tableColumn id="6" name="Actual Start" dataDxfId="44" totalsRowDxfId="43"/>
    <tableColumn id="7" name="Actual End" dataDxfId="42" totalsRowDxfId="41"/>
    <tableColumn id="8" name="Resource" dataDxfId="40" totalsRowDxfId="39"/>
    <tableColumn id="9" name="Expected Work Completion (%)" dataDxfId="38" totalsRowDxfId="37" dataCellStyle="Percent"/>
    <tableColumn id="10" name="Actual Work Completion (%)" dataDxfId="36" totalsRowDxfId="35" dataCellStyle="Percent">
      <calculatedColumnFormula>IF(Schedule[[#This Row],[Expected Work Completion (%)]]=0,0)</calculatedColumnFormula>
    </tableColumn>
    <tableColumn id="11" name="Effort Variance %" totalsRowFunction="sum" dataDxfId="34" totalsRowDxfId="33"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38"/>
  <sheetViews>
    <sheetView showGridLines="0" tabSelected="1" workbookViewId="0">
      <pane xSplit="3" ySplit="3" topLeftCell="D13" activePane="bottomRight" state="frozen"/>
      <selection pane="topRight" activeCell="D1" sqref="D1"/>
      <selection pane="bottomLeft" activeCell="A4" sqref="A4"/>
      <selection pane="bottomRight" activeCell="F29" sqref="F29:I29"/>
    </sheetView>
  </sheetViews>
  <sheetFormatPr defaultRowHeight="13.2" x14ac:dyDescent="0.25"/>
  <cols>
    <col min="3" max="3" width="1.88671875" customWidth="1"/>
    <col min="5" max="5" width="1.5546875" customWidth="1"/>
    <col min="6" max="6" width="22.109375" customWidth="1"/>
    <col min="7" max="7" width="12.5546875" customWidth="1"/>
    <col min="8" max="8" width="12.33203125" bestFit="1" customWidth="1"/>
    <col min="10" max="10" width="10.109375" customWidth="1"/>
    <col min="11" max="11" width="11.109375" customWidth="1"/>
  </cols>
  <sheetData>
    <row r="1" spans="1:18" ht="28.2" x14ac:dyDescent="0.5">
      <c r="A1" s="20"/>
      <c r="B1" s="14"/>
      <c r="C1" s="14"/>
      <c r="D1" s="14"/>
      <c r="E1" s="14"/>
      <c r="F1" s="14"/>
      <c r="G1" s="14"/>
      <c r="H1" s="14"/>
      <c r="I1" s="14"/>
      <c r="J1" s="14"/>
      <c r="K1" s="14"/>
      <c r="L1" s="14"/>
      <c r="M1" s="14"/>
      <c r="N1" s="14"/>
      <c r="O1" s="14"/>
      <c r="P1" s="14"/>
      <c r="Q1" s="14"/>
      <c r="R1" s="14"/>
    </row>
    <row r="2" spans="1:18" x14ac:dyDescent="0.25">
      <c r="A2" s="21"/>
      <c r="B2" s="14"/>
      <c r="C2" s="14"/>
      <c r="D2" s="14"/>
      <c r="E2" s="14"/>
      <c r="F2" s="14"/>
      <c r="G2" s="14"/>
      <c r="H2" s="14"/>
      <c r="I2" s="14"/>
      <c r="J2" s="14"/>
      <c r="K2" s="14"/>
      <c r="L2" s="14"/>
      <c r="M2" s="14"/>
      <c r="N2" s="14"/>
      <c r="O2" s="14"/>
      <c r="P2" s="14"/>
      <c r="Q2" s="14"/>
      <c r="R2" s="14"/>
    </row>
    <row r="3" spans="1:18" ht="7.5" customHeight="1" x14ac:dyDescent="0.25">
      <c r="A3" s="14"/>
      <c r="B3" s="14"/>
      <c r="C3" s="14"/>
      <c r="D3" s="14"/>
      <c r="E3" s="14"/>
      <c r="F3" s="14"/>
      <c r="G3" s="14"/>
      <c r="H3" s="14"/>
      <c r="I3" s="14"/>
      <c r="J3" s="14"/>
      <c r="K3" s="14"/>
      <c r="L3" s="14"/>
      <c r="M3" s="14"/>
      <c r="N3" s="14"/>
      <c r="O3" s="14"/>
      <c r="P3" s="14"/>
      <c r="Q3" s="14"/>
      <c r="R3" s="14"/>
    </row>
    <row r="4" spans="1:18" ht="7.5" customHeight="1" x14ac:dyDescent="0.25">
      <c r="A4" s="14"/>
      <c r="B4" s="14"/>
      <c r="C4" s="14"/>
      <c r="D4" s="14"/>
      <c r="E4" s="14"/>
      <c r="F4" s="14"/>
      <c r="G4" s="14"/>
      <c r="H4" s="14"/>
      <c r="I4" s="14"/>
      <c r="J4" s="14"/>
      <c r="K4" s="14"/>
      <c r="L4" s="14"/>
      <c r="M4" s="14"/>
      <c r="N4" s="14"/>
      <c r="O4" s="14"/>
      <c r="P4" s="14"/>
      <c r="Q4" s="14"/>
      <c r="R4" s="14"/>
    </row>
    <row r="5" spans="1:18" ht="4.5" customHeight="1" x14ac:dyDescent="0.25">
      <c r="A5" s="170"/>
      <c r="B5" s="170"/>
      <c r="C5" s="14"/>
      <c r="D5" s="14"/>
      <c r="E5" s="14"/>
      <c r="F5" s="14"/>
      <c r="G5" s="14"/>
      <c r="H5" s="14"/>
      <c r="I5" s="14"/>
      <c r="J5" s="14"/>
      <c r="K5" s="14"/>
      <c r="L5" s="14"/>
      <c r="M5" s="14"/>
      <c r="N5" s="14"/>
      <c r="O5" s="14"/>
      <c r="P5" s="14"/>
      <c r="Q5" s="14"/>
      <c r="R5" s="14"/>
    </row>
    <row r="6" spans="1:18" ht="6.75" customHeight="1" x14ac:dyDescent="0.25">
      <c r="A6" s="170"/>
      <c r="B6" s="170"/>
      <c r="C6" s="15"/>
      <c r="F6" s="50"/>
      <c r="G6" s="162"/>
      <c r="H6" s="162"/>
      <c r="I6" s="164"/>
      <c r="J6" s="164"/>
      <c r="K6" s="166"/>
      <c r="L6" s="167"/>
      <c r="M6" s="14"/>
      <c r="N6" s="14"/>
      <c r="O6" s="14"/>
      <c r="P6" s="14"/>
      <c r="Q6" s="14"/>
      <c r="R6" s="14"/>
    </row>
    <row r="7" spans="1:18" x14ac:dyDescent="0.25">
      <c r="A7" s="22"/>
      <c r="B7" s="22"/>
      <c r="C7" s="15"/>
      <c r="F7" s="51" t="s">
        <v>51</v>
      </c>
      <c r="G7" s="163" t="s">
        <v>91</v>
      </c>
      <c r="H7" s="163"/>
      <c r="I7" s="165" t="s">
        <v>50</v>
      </c>
      <c r="J7" s="165"/>
      <c r="K7" s="168">
        <v>41092</v>
      </c>
      <c r="L7" s="169"/>
      <c r="M7" s="14"/>
      <c r="N7" s="14"/>
      <c r="O7" s="14"/>
      <c r="P7" s="14"/>
      <c r="Q7" s="14"/>
      <c r="R7" s="14"/>
    </row>
    <row r="8" spans="1:18" x14ac:dyDescent="0.25">
      <c r="A8" s="171" t="s">
        <v>24</v>
      </c>
      <c r="B8" s="171"/>
      <c r="C8" s="16"/>
      <c r="F8" s="51"/>
      <c r="G8" s="163"/>
      <c r="H8" s="163"/>
      <c r="I8" s="165" t="s">
        <v>39</v>
      </c>
      <c r="J8" s="165"/>
      <c r="K8" s="168">
        <v>41171</v>
      </c>
      <c r="L8" s="169"/>
      <c r="M8" s="14"/>
      <c r="N8" s="14"/>
      <c r="O8" s="14"/>
      <c r="P8" s="14"/>
      <c r="Q8" s="14"/>
      <c r="R8" s="14"/>
    </row>
    <row r="9" spans="1:18" ht="5.25" customHeight="1" x14ac:dyDescent="0.25">
      <c r="A9" s="23"/>
      <c r="B9" s="23"/>
      <c r="C9" s="16"/>
      <c r="D9" s="14"/>
      <c r="E9" s="14"/>
      <c r="F9" s="47"/>
      <c r="G9" s="48"/>
      <c r="H9" s="48"/>
      <c r="I9" s="48"/>
      <c r="J9" s="48"/>
      <c r="K9" s="48"/>
      <c r="L9" s="49"/>
      <c r="M9" s="14"/>
      <c r="N9" s="14"/>
      <c r="O9" s="14"/>
      <c r="P9" s="14"/>
      <c r="Q9" s="14"/>
      <c r="R9" s="14"/>
    </row>
    <row r="10" spans="1:18" x14ac:dyDescent="0.25">
      <c r="A10" s="23" t="s">
        <v>86</v>
      </c>
      <c r="B10" s="23"/>
      <c r="C10" s="16"/>
      <c r="D10" s="14"/>
      <c r="E10" s="14"/>
      <c r="F10" s="14"/>
      <c r="G10" s="14"/>
      <c r="H10" s="14"/>
      <c r="I10" s="14"/>
      <c r="J10" s="14"/>
      <c r="K10" s="14"/>
      <c r="L10" s="14"/>
      <c r="M10" s="14"/>
      <c r="N10" s="14"/>
      <c r="O10" s="14"/>
      <c r="P10" s="14"/>
      <c r="Q10" s="14"/>
      <c r="R10" s="14"/>
    </row>
    <row r="11" spans="1:18" x14ac:dyDescent="0.25">
      <c r="A11" s="23" t="s">
        <v>87</v>
      </c>
      <c r="B11" s="23"/>
      <c r="C11" s="16"/>
      <c r="D11" s="14"/>
      <c r="E11" s="14"/>
      <c r="F11" s="55" t="s">
        <v>76</v>
      </c>
      <c r="G11" s="161">
        <f ca="1">NOW()</f>
        <v>41092.699773958331</v>
      </c>
      <c r="H11" s="161"/>
      <c r="I11" s="14"/>
      <c r="J11" s="14"/>
      <c r="K11" s="14"/>
      <c r="L11" s="14"/>
      <c r="M11" s="14"/>
      <c r="N11" s="14"/>
      <c r="O11" s="14"/>
      <c r="P11" s="14"/>
      <c r="Q11" s="14"/>
      <c r="R11" s="14"/>
    </row>
    <row r="12" spans="1:18" ht="39.6" x14ac:dyDescent="0.25">
      <c r="A12" s="170"/>
      <c r="B12" s="170"/>
      <c r="C12" s="17"/>
      <c r="D12" s="14"/>
      <c r="E12" s="14"/>
      <c r="F12" s="53" t="s">
        <v>45</v>
      </c>
      <c r="G12" s="54" t="s">
        <v>4</v>
      </c>
      <c r="H12" s="54" t="s">
        <v>38</v>
      </c>
      <c r="I12" s="54" t="s">
        <v>39</v>
      </c>
      <c r="J12" s="54" t="s">
        <v>46</v>
      </c>
      <c r="K12" s="54" t="s">
        <v>47</v>
      </c>
      <c r="L12" s="54" t="s">
        <v>1</v>
      </c>
      <c r="M12" s="14"/>
      <c r="N12" s="14"/>
      <c r="O12" s="14"/>
      <c r="P12" s="14"/>
      <c r="Q12" s="14"/>
      <c r="R12" s="14"/>
    </row>
    <row r="13" spans="1:18" ht="15" customHeight="1" x14ac:dyDescent="0.25">
      <c r="A13" s="170"/>
      <c r="B13" s="170"/>
      <c r="C13" s="16"/>
      <c r="D13" s="14"/>
      <c r="E13" s="14"/>
      <c r="F13" s="59" t="str">
        <f>Schedule!C4</f>
        <v>Elaboration</v>
      </c>
      <c r="G13" s="61">
        <f>Schedule!D4</f>
        <v>4</v>
      </c>
      <c r="H13" s="62">
        <f>Schedule!E4</f>
        <v>39448</v>
      </c>
      <c r="I13" s="62">
        <f>Schedule!F4</f>
        <v>39452</v>
      </c>
      <c r="J13" s="61">
        <f>Schedule!G4</f>
        <v>1.5</v>
      </c>
      <c r="K13" s="61">
        <f>G13-J13</f>
        <v>2.5</v>
      </c>
      <c r="L13" s="63">
        <f>IF(J13&gt;0,(J13-G13)/G13,0)</f>
        <v>-0.625</v>
      </c>
      <c r="M13" s="14"/>
      <c r="N13" s="14"/>
      <c r="O13" s="14"/>
      <c r="P13" s="14"/>
      <c r="Q13" s="14"/>
      <c r="R13" s="14"/>
    </row>
    <row r="14" spans="1:18" ht="15" customHeight="1" x14ac:dyDescent="0.25">
      <c r="A14" s="22"/>
      <c r="B14" s="22"/>
      <c r="C14" s="16"/>
      <c r="D14" s="14"/>
      <c r="E14" s="14"/>
      <c r="F14" s="52" t="s">
        <v>11</v>
      </c>
      <c r="G14" s="64">
        <f>Schedule!D11</f>
        <v>3</v>
      </c>
      <c r="H14" s="65">
        <f>Schedule!E11</f>
        <v>39449</v>
      </c>
      <c r="I14" s="65">
        <f>Schedule!F11</f>
        <v>39452</v>
      </c>
      <c r="J14" s="64">
        <f>Schedule!G11</f>
        <v>0</v>
      </c>
      <c r="K14" s="64">
        <f t="shared" ref="K14:K16" si="0">G14-J14</f>
        <v>3</v>
      </c>
      <c r="L14" s="63">
        <f t="shared" ref="L14:L17" si="1">IF(J14&gt;0,(J14-G14)/G14,0)</f>
        <v>0</v>
      </c>
      <c r="M14" s="14"/>
      <c r="N14" s="14"/>
      <c r="O14" s="14"/>
      <c r="P14" s="14"/>
      <c r="Q14" s="14"/>
      <c r="R14" s="14"/>
    </row>
    <row r="15" spans="1:18" ht="15" customHeight="1" x14ac:dyDescent="0.25">
      <c r="A15" s="170"/>
      <c r="B15" s="170"/>
      <c r="C15" s="15"/>
      <c r="D15" s="14"/>
      <c r="E15" s="14"/>
      <c r="F15" s="59" t="str">
        <f>Schedule!C17</f>
        <v>Construction</v>
      </c>
      <c r="G15" s="61">
        <f>Schedule!D17</f>
        <v>4</v>
      </c>
      <c r="H15" s="62">
        <f>Schedule!E17</f>
        <v>0</v>
      </c>
      <c r="I15" s="62">
        <f>Schedule!F17</f>
        <v>0</v>
      </c>
      <c r="J15" s="61">
        <f>Schedule!G17</f>
        <v>0</v>
      </c>
      <c r="K15" s="61">
        <f t="shared" si="0"/>
        <v>4</v>
      </c>
      <c r="L15" s="63">
        <f t="shared" si="1"/>
        <v>0</v>
      </c>
      <c r="M15" s="14"/>
      <c r="N15" s="14"/>
      <c r="O15" s="14"/>
      <c r="P15" s="14"/>
      <c r="Q15" s="14"/>
      <c r="R15" s="14"/>
    </row>
    <row r="16" spans="1:18" ht="15" customHeight="1" x14ac:dyDescent="0.25">
      <c r="A16" s="170"/>
      <c r="B16" s="170"/>
      <c r="C16" s="16"/>
      <c r="D16" s="14"/>
      <c r="E16" s="14"/>
      <c r="F16" s="52" t="str">
        <f>Schedule!C35</f>
        <v>Verification &amp; Validation</v>
      </c>
      <c r="G16" s="64">
        <f>Schedule!D35</f>
        <v>0</v>
      </c>
      <c r="H16" s="65">
        <f>Schedule!E35</f>
        <v>0</v>
      </c>
      <c r="I16" s="65">
        <f>Schedule!F35</f>
        <v>0</v>
      </c>
      <c r="J16" s="64">
        <f>Schedule!G35</f>
        <v>0</v>
      </c>
      <c r="K16" s="64">
        <f t="shared" si="0"/>
        <v>0</v>
      </c>
      <c r="L16" s="63">
        <f t="shared" si="1"/>
        <v>0</v>
      </c>
      <c r="M16" s="14"/>
      <c r="N16" s="14"/>
      <c r="O16" s="14"/>
      <c r="P16" s="14"/>
      <c r="Q16" s="14"/>
      <c r="R16" s="14"/>
    </row>
    <row r="17" spans="1:18" x14ac:dyDescent="0.25">
      <c r="A17" s="170"/>
      <c r="B17" s="170"/>
      <c r="C17" s="15"/>
      <c r="D17" s="14"/>
      <c r="E17" s="14"/>
      <c r="F17" s="60" t="s">
        <v>52</v>
      </c>
      <c r="G17" s="66">
        <f>SUM(G13:G16)</f>
        <v>11</v>
      </c>
      <c r="H17" s="67"/>
      <c r="I17" s="67"/>
      <c r="J17" s="66">
        <f>SUM(J13:J16)</f>
        <v>1.5</v>
      </c>
      <c r="K17" s="66">
        <f>SUM(K13:K16)</f>
        <v>9.5</v>
      </c>
      <c r="L17" s="63">
        <f t="shared" si="1"/>
        <v>-0.86363636363636365</v>
      </c>
      <c r="M17" s="14"/>
      <c r="N17" s="14"/>
      <c r="O17" s="14"/>
      <c r="P17" s="14"/>
      <c r="Q17" s="14"/>
      <c r="R17" s="14"/>
    </row>
    <row r="18" spans="1:18" x14ac:dyDescent="0.25">
      <c r="A18" s="170"/>
      <c r="B18" s="170"/>
      <c r="C18" s="16"/>
      <c r="D18" s="14"/>
      <c r="E18" s="14"/>
      <c r="F18" s="14"/>
      <c r="G18" s="14"/>
      <c r="H18" s="14"/>
      <c r="I18" s="14"/>
      <c r="J18" s="14"/>
      <c r="K18" s="14"/>
      <c r="L18" s="14"/>
      <c r="M18" s="14"/>
      <c r="N18" s="14"/>
      <c r="O18" s="14"/>
      <c r="P18" s="14"/>
      <c r="Q18" s="14"/>
      <c r="R18" s="14"/>
    </row>
    <row r="19" spans="1:18" x14ac:dyDescent="0.25">
      <c r="A19" s="170"/>
      <c r="B19" s="170"/>
      <c r="C19" s="17"/>
      <c r="D19" s="14"/>
      <c r="E19" s="14"/>
      <c r="F19" s="55" t="s">
        <v>75</v>
      </c>
      <c r="G19" s="19"/>
      <c r="H19" s="18"/>
      <c r="I19" s="14"/>
      <c r="J19" s="14"/>
      <c r="K19" s="14"/>
      <c r="L19" s="14"/>
      <c r="M19" s="14"/>
      <c r="N19" s="14"/>
      <c r="O19" s="14"/>
      <c r="P19" s="14"/>
      <c r="Q19" s="14"/>
      <c r="R19" s="14"/>
    </row>
    <row r="20" spans="1:18" ht="21" x14ac:dyDescent="0.25">
      <c r="A20" s="170"/>
      <c r="B20" s="170"/>
      <c r="C20" s="16"/>
      <c r="D20" s="14"/>
      <c r="E20" s="14"/>
      <c r="F20" s="139" t="s">
        <v>71</v>
      </c>
      <c r="G20" s="140" t="s">
        <v>72</v>
      </c>
      <c r="H20" s="140" t="s">
        <v>73</v>
      </c>
      <c r="I20" s="140" t="s">
        <v>70</v>
      </c>
      <c r="J20" s="140" t="s">
        <v>74</v>
      </c>
      <c r="K20" s="140" t="s">
        <v>69</v>
      </c>
      <c r="L20" s="14"/>
      <c r="M20" s="14"/>
      <c r="N20" s="14"/>
      <c r="O20" s="14"/>
      <c r="P20" s="14"/>
      <c r="Q20" s="14"/>
      <c r="R20" s="14"/>
    </row>
    <row r="21" spans="1:18" x14ac:dyDescent="0.25">
      <c r="A21" s="170"/>
      <c r="B21" s="170"/>
      <c r="C21" s="14"/>
      <c r="D21" s="14"/>
      <c r="E21" s="14"/>
      <c r="F21" s="141"/>
      <c r="G21" s="142"/>
      <c r="H21" s="142"/>
      <c r="I21" s="142"/>
      <c r="J21" s="142"/>
      <c r="K21" s="142"/>
      <c r="L21" s="14"/>
      <c r="M21" s="14"/>
      <c r="N21" s="14"/>
      <c r="O21" s="14"/>
      <c r="P21" s="14"/>
      <c r="Q21" s="14"/>
      <c r="R21" s="14"/>
    </row>
    <row r="22" spans="1:18" x14ac:dyDescent="0.25">
      <c r="A22" s="172"/>
      <c r="B22" s="172"/>
      <c r="C22" s="14"/>
      <c r="D22" s="14"/>
      <c r="E22" s="14"/>
      <c r="F22" s="141"/>
      <c r="G22" s="142"/>
      <c r="H22" s="143"/>
      <c r="I22" s="143"/>
      <c r="J22" s="144"/>
      <c r="K22" s="142"/>
      <c r="L22" s="14"/>
      <c r="M22" s="14"/>
      <c r="N22" s="14"/>
      <c r="O22" s="14"/>
      <c r="P22" s="14"/>
      <c r="Q22" s="14"/>
      <c r="R22" s="14"/>
    </row>
    <row r="23" spans="1:18" x14ac:dyDescent="0.25">
      <c r="A23" s="14"/>
      <c r="B23" s="14"/>
      <c r="C23" s="14"/>
      <c r="D23" s="14"/>
      <c r="E23" s="14"/>
      <c r="F23" s="141"/>
      <c r="G23" s="143"/>
      <c r="H23" s="143"/>
      <c r="I23" s="143"/>
      <c r="J23" s="144"/>
      <c r="K23" s="142"/>
      <c r="L23" s="14"/>
      <c r="M23" s="14"/>
      <c r="N23" s="14"/>
      <c r="O23" s="14"/>
      <c r="P23" s="14"/>
      <c r="Q23" s="14"/>
      <c r="R23" s="14"/>
    </row>
    <row r="24" spans="1:18" x14ac:dyDescent="0.25">
      <c r="A24" s="14"/>
      <c r="B24" s="14"/>
      <c r="C24" s="14"/>
      <c r="D24" s="14"/>
      <c r="E24" s="14"/>
      <c r="F24" s="145" t="s">
        <v>49</v>
      </c>
      <c r="G24" s="146">
        <f>SUM(G21:G23)</f>
        <v>0</v>
      </c>
      <c r="H24" s="146">
        <f>SUM(H21:H23)</f>
        <v>0</v>
      </c>
      <c r="I24" s="146">
        <f>SUM(I21:I23)</f>
        <v>0</v>
      </c>
      <c r="J24" s="146">
        <f>SUM(J21:J23)</f>
        <v>0</v>
      </c>
      <c r="K24" s="147"/>
      <c r="L24" s="14"/>
      <c r="M24" s="14"/>
      <c r="N24" s="14"/>
      <c r="O24" s="14"/>
      <c r="P24" s="14"/>
      <c r="Q24" s="14"/>
      <c r="R24" s="14"/>
    </row>
    <row r="25" spans="1:18" x14ac:dyDescent="0.25">
      <c r="A25" s="14"/>
      <c r="B25" s="14"/>
      <c r="C25" s="14"/>
      <c r="D25" s="14"/>
      <c r="E25" s="14"/>
      <c r="L25" s="14"/>
      <c r="M25" s="14"/>
      <c r="N25" s="14"/>
      <c r="O25" s="14"/>
      <c r="P25" s="14"/>
      <c r="Q25" s="14"/>
      <c r="R25" s="14"/>
    </row>
    <row r="26" spans="1:18" x14ac:dyDescent="0.25">
      <c r="A26" s="14"/>
      <c r="B26" s="14"/>
      <c r="C26" s="14"/>
      <c r="D26" s="14"/>
      <c r="E26" s="14"/>
      <c r="F26" s="14"/>
      <c r="G26" s="14"/>
      <c r="H26" s="14"/>
      <c r="I26" s="14"/>
      <c r="J26" s="14"/>
      <c r="K26" s="14"/>
      <c r="L26" s="14"/>
      <c r="M26" s="14"/>
      <c r="N26" s="14"/>
      <c r="O26" s="14"/>
      <c r="P26" s="14"/>
      <c r="Q26" s="14"/>
      <c r="R26" s="14"/>
    </row>
    <row r="27" spans="1:18" x14ac:dyDescent="0.25">
      <c r="A27" s="14"/>
      <c r="B27" s="14"/>
      <c r="C27" s="14"/>
      <c r="D27" s="14"/>
      <c r="E27" s="14"/>
      <c r="F27" s="55" t="s">
        <v>90</v>
      </c>
      <c r="G27" s="19"/>
      <c r="H27" s="18"/>
      <c r="I27" s="14"/>
      <c r="J27" s="14"/>
      <c r="K27" s="14"/>
      <c r="L27" s="14"/>
      <c r="M27" s="14"/>
      <c r="N27" s="14"/>
      <c r="O27" s="14"/>
      <c r="P27" s="14"/>
      <c r="Q27" s="14"/>
      <c r="R27" s="14"/>
    </row>
    <row r="28" spans="1:18" x14ac:dyDescent="0.25">
      <c r="A28" s="14"/>
      <c r="B28" s="14"/>
      <c r="C28" s="14"/>
      <c r="D28" s="14"/>
      <c r="E28" s="14"/>
      <c r="F28" s="139" t="s">
        <v>71</v>
      </c>
      <c r="G28" s="140" t="s">
        <v>72</v>
      </c>
      <c r="H28" s="140" t="s">
        <v>89</v>
      </c>
      <c r="I28" s="140" t="s">
        <v>88</v>
      </c>
      <c r="J28" s="14"/>
      <c r="K28" s="14"/>
      <c r="L28" s="14"/>
      <c r="M28" s="14"/>
      <c r="N28" s="14"/>
      <c r="O28" s="14"/>
      <c r="P28" s="14"/>
    </row>
    <row r="29" spans="1:18" x14ac:dyDescent="0.25">
      <c r="A29" s="14"/>
      <c r="B29" s="14"/>
      <c r="C29" s="14"/>
      <c r="D29" s="14"/>
      <c r="E29" s="14"/>
      <c r="F29" s="141"/>
      <c r="G29" s="142"/>
      <c r="H29" s="142"/>
      <c r="I29" s="142"/>
      <c r="J29" s="14"/>
      <c r="K29" s="14"/>
      <c r="L29" s="14"/>
      <c r="M29" s="14"/>
      <c r="N29" s="14"/>
      <c r="O29" s="14"/>
      <c r="P29" s="14"/>
    </row>
    <row r="30" spans="1:18" x14ac:dyDescent="0.25">
      <c r="A30" s="14"/>
      <c r="B30" s="14"/>
      <c r="C30" s="14"/>
      <c r="D30" s="14"/>
      <c r="E30" s="14"/>
      <c r="F30" s="141"/>
      <c r="G30" s="142"/>
      <c r="H30" s="143"/>
      <c r="I30" s="143"/>
      <c r="J30" s="14"/>
      <c r="K30" s="14"/>
      <c r="L30" s="14"/>
      <c r="M30" s="14"/>
      <c r="N30" s="14"/>
      <c r="O30" s="14"/>
      <c r="P30" s="14"/>
    </row>
    <row r="31" spans="1:18" x14ac:dyDescent="0.25">
      <c r="A31" s="14"/>
      <c r="B31" s="14"/>
      <c r="C31" s="14"/>
      <c r="D31" s="14"/>
      <c r="E31" s="14"/>
      <c r="F31" s="141"/>
      <c r="G31" s="143"/>
      <c r="H31" s="143"/>
      <c r="I31" s="143"/>
      <c r="J31" s="14"/>
      <c r="K31" s="14"/>
      <c r="L31" s="14"/>
      <c r="M31" s="14"/>
      <c r="N31" s="14"/>
      <c r="O31" s="14"/>
      <c r="P31" s="14"/>
    </row>
    <row r="32" spans="1:18" x14ac:dyDescent="0.25">
      <c r="A32" s="14"/>
      <c r="B32" s="14"/>
      <c r="C32" s="14"/>
      <c r="D32" s="14"/>
      <c r="E32" s="14"/>
      <c r="F32" s="145" t="s">
        <v>49</v>
      </c>
      <c r="G32" s="146">
        <f>SUM(G29:G31)</f>
        <v>0</v>
      </c>
      <c r="H32" s="146">
        <f>SUM(H29:H31)</f>
        <v>0</v>
      </c>
      <c r="I32" s="146">
        <f>SUM(I29:I31)</f>
        <v>0</v>
      </c>
      <c r="J32" s="14"/>
      <c r="K32" s="14"/>
      <c r="L32" s="14"/>
      <c r="M32" s="14"/>
      <c r="N32" s="14"/>
      <c r="O32" s="14"/>
      <c r="P32" s="14"/>
    </row>
    <row r="33" spans="1:18" x14ac:dyDescent="0.25">
      <c r="A33" s="14"/>
      <c r="B33" s="14"/>
      <c r="C33" s="14"/>
      <c r="D33" s="14"/>
      <c r="E33" s="14"/>
      <c r="F33" s="14"/>
      <c r="G33" s="14"/>
      <c r="H33" s="14"/>
      <c r="I33" s="14"/>
      <c r="J33" s="14"/>
      <c r="K33" s="14"/>
      <c r="L33" s="14"/>
      <c r="M33" s="14"/>
      <c r="N33" s="14"/>
      <c r="O33" s="14"/>
      <c r="P33" s="14"/>
      <c r="Q33" s="14"/>
      <c r="R33" s="14"/>
    </row>
    <row r="34" spans="1:18" x14ac:dyDescent="0.25">
      <c r="A34" s="14"/>
      <c r="B34" s="14"/>
      <c r="C34" s="14"/>
      <c r="D34" s="14"/>
      <c r="E34" s="14"/>
      <c r="F34" s="14"/>
      <c r="G34" s="14"/>
      <c r="H34" s="14"/>
      <c r="I34" s="14"/>
      <c r="J34" s="14"/>
      <c r="K34" s="14"/>
      <c r="L34" s="14"/>
      <c r="M34" s="14"/>
      <c r="N34" s="14"/>
      <c r="O34" s="14"/>
      <c r="P34" s="14"/>
      <c r="Q34" s="14"/>
      <c r="R34" s="14"/>
    </row>
    <row r="35" spans="1:18" x14ac:dyDescent="0.25">
      <c r="A35" s="14"/>
      <c r="B35" s="14"/>
      <c r="C35" s="14"/>
      <c r="D35" s="14"/>
      <c r="E35" s="14"/>
      <c r="F35" s="14"/>
      <c r="G35" s="14"/>
      <c r="H35" s="14"/>
      <c r="I35" s="14"/>
      <c r="J35" s="14"/>
      <c r="K35" s="14"/>
      <c r="L35" s="14"/>
      <c r="M35" s="14"/>
      <c r="N35" s="14"/>
      <c r="O35" s="14"/>
      <c r="P35" s="14"/>
      <c r="Q35" s="14"/>
      <c r="R35" s="14"/>
    </row>
    <row r="36" spans="1:18" x14ac:dyDescent="0.25">
      <c r="A36" s="14"/>
      <c r="B36" s="14"/>
      <c r="C36" s="14"/>
      <c r="D36" s="14"/>
      <c r="E36" s="14"/>
      <c r="F36" s="14"/>
      <c r="G36" s="14"/>
      <c r="H36" s="14"/>
      <c r="I36" s="14"/>
      <c r="J36" s="14"/>
      <c r="K36" s="14"/>
      <c r="L36" s="14"/>
      <c r="M36" s="14"/>
      <c r="N36" s="14"/>
      <c r="O36" s="14"/>
      <c r="P36" s="14"/>
      <c r="Q36" s="14"/>
      <c r="R36" s="14"/>
    </row>
    <row r="37" spans="1:18" x14ac:dyDescent="0.25">
      <c r="A37" s="14"/>
      <c r="B37" s="14"/>
      <c r="C37" s="14"/>
      <c r="D37" s="14"/>
      <c r="E37" s="14"/>
      <c r="F37" s="14"/>
      <c r="G37" s="14"/>
      <c r="H37" s="14"/>
      <c r="I37" s="14"/>
      <c r="J37" s="14"/>
      <c r="K37" s="14"/>
      <c r="L37" s="14"/>
      <c r="M37" s="14"/>
      <c r="N37" s="14"/>
      <c r="O37" s="14"/>
      <c r="P37" s="14"/>
      <c r="Q37" s="14"/>
      <c r="R37" s="14"/>
    </row>
    <row r="38" spans="1:18" x14ac:dyDescent="0.25">
      <c r="A38" s="14"/>
      <c r="B38" s="14"/>
      <c r="C38" s="14"/>
      <c r="D38" s="14"/>
      <c r="E38" s="14"/>
      <c r="F38" s="14"/>
      <c r="G38" s="14"/>
      <c r="H38" s="14"/>
      <c r="I38" s="14"/>
      <c r="J38" s="14"/>
      <c r="K38" s="14"/>
      <c r="L38" s="14"/>
      <c r="M38" s="14"/>
      <c r="N38" s="14"/>
      <c r="O38" s="14"/>
      <c r="P38" s="14"/>
      <c r="Q38" s="14"/>
      <c r="R38" s="14"/>
    </row>
  </sheetData>
  <mergeCells count="23">
    <mergeCell ref="A22:B22"/>
    <mergeCell ref="A6:B6"/>
    <mergeCell ref="A16:B16"/>
    <mergeCell ref="A17:B17"/>
    <mergeCell ref="A18:B18"/>
    <mergeCell ref="A19:B19"/>
    <mergeCell ref="A20:B20"/>
    <mergeCell ref="A21:B21"/>
    <mergeCell ref="A5:B5"/>
    <mergeCell ref="A8:B8"/>
    <mergeCell ref="A12:B12"/>
    <mergeCell ref="A13:B13"/>
    <mergeCell ref="A15:B15"/>
    <mergeCell ref="K6:L6"/>
    <mergeCell ref="K8:L8"/>
    <mergeCell ref="G7:H7"/>
    <mergeCell ref="I7:J7"/>
    <mergeCell ref="K7:L7"/>
    <mergeCell ref="G11:H11"/>
    <mergeCell ref="G6:H6"/>
    <mergeCell ref="G8:H8"/>
    <mergeCell ref="I6:J6"/>
    <mergeCell ref="I8:J8"/>
  </mergeCells>
  <conditionalFormatting sqref="L13:L17">
    <cfRule type="cellIs" dxfId="32" priority="55" stopIfTrue="1" operator="lessThanOrEqual">
      <formula>0</formula>
    </cfRule>
    <cfRule type="cellIs" dxfId="31" priority="56" stopIfTrue="1" operator="greaterThanOrEqual">
      <formula>0.1</formula>
    </cfRule>
    <cfRule type="cellIs" dxfId="30" priority="57" stopIfTrue="1" operator="between">
      <formula>0.01</formula>
      <formula>0.09</formula>
    </cfRule>
  </conditionalFormatting>
  <conditionalFormatting sqref="L13:L17">
    <cfRule type="cellIs" dxfId="29" priority="54" stopIfTrue="1" operator="greaterThan">
      <formula>0.15</formula>
    </cfRule>
  </conditionalFormatting>
  <conditionalFormatting sqref="L13:L17">
    <cfRule type="cellIs" dxfId="28" priority="51" stopIfTrue="1" operator="lessThan">
      <formula>0</formula>
    </cfRule>
    <cfRule type="cellIs" dxfId="27" priority="52" stopIfTrue="1" operator="greaterThanOrEqual">
      <formula>0.1</formula>
    </cfRule>
    <cfRule type="cellIs" dxfId="26" priority="53" stopIfTrue="1" operator="between">
      <formula>0.01</formula>
      <formula>0.09</formula>
    </cfRule>
  </conditionalFormatting>
  <conditionalFormatting sqref="L13">
    <cfRule type="colorScale" priority="49">
      <colorScale>
        <cfvo type="formula" val="&quot;&gt; 20%&quot;"/>
        <cfvo type="max"/>
        <color rgb="FFC00000"/>
        <color rgb="FFFFEF9C"/>
      </colorScale>
    </cfRule>
    <cfRule type="colorScale" priority="50">
      <colorScale>
        <cfvo type="percent" val="&quot;&gt; 20&quot;"/>
        <cfvo type="max"/>
        <color rgb="FFFF0000"/>
        <color rgb="FFFFEF9C"/>
      </colorScale>
    </cfRule>
  </conditionalFormatting>
  <conditionalFormatting sqref="L13">
    <cfRule type="cellIs" dxfId="25" priority="47" stopIfTrue="1" operator="equal">
      <formula>0</formula>
    </cfRule>
    <cfRule type="colorScale" priority="48">
      <colorScale>
        <cfvo type="percent" val="&quot;&gt; 20&quot;"/>
        <cfvo type="max"/>
        <color rgb="FFFF0000"/>
        <color rgb="FFFFEF9C"/>
      </colorScale>
    </cfRule>
  </conditionalFormatting>
  <conditionalFormatting sqref="L13:L17">
    <cfRule type="cellIs" dxfId="24" priority="45" stopIfTrue="1" operator="equal">
      <formula>0</formula>
    </cfRule>
    <cfRule type="cellIs" dxfId="23" priority="46" stopIfTrue="1" operator="between">
      <formula>0.1</formula>
      <formula>0.15</formula>
    </cfRule>
  </conditionalFormatting>
  <conditionalFormatting sqref="L13">
    <cfRule type="cellIs" dxfId="22" priority="43" stopIfTrue="1" operator="greaterThan">
      <formula>0.15</formula>
    </cfRule>
    <cfRule type="colorScale" priority="44">
      <colorScale>
        <cfvo type="percent" val="&quot;&gt; 20&quot;"/>
        <cfvo type="max"/>
        <color rgb="FFFF0000"/>
        <color rgb="FFFFEF9C"/>
      </colorScale>
    </cfRule>
  </conditionalFormatting>
  <conditionalFormatting sqref="L14:L17">
    <cfRule type="colorScale" priority="30">
      <colorScale>
        <cfvo type="formula" val="&quot;&gt; 20%&quot;"/>
        <cfvo type="max"/>
        <color rgb="FFC00000"/>
        <color rgb="FFFFEF9C"/>
      </colorScale>
    </cfRule>
    <cfRule type="colorScale" priority="31">
      <colorScale>
        <cfvo type="percent" val="&quot;&gt; 20&quot;"/>
        <cfvo type="max"/>
        <color rgb="FFFF0000"/>
        <color rgb="FFFFEF9C"/>
      </colorScale>
    </cfRule>
  </conditionalFormatting>
  <conditionalFormatting sqref="L14:L17">
    <cfRule type="cellIs" dxfId="21" priority="28" stopIfTrue="1" operator="equal">
      <formula>0</formula>
    </cfRule>
    <cfRule type="colorScale" priority="29">
      <colorScale>
        <cfvo type="percent" val="&quot;&gt; 20&quot;"/>
        <cfvo type="max"/>
        <color rgb="FFFF0000"/>
        <color rgb="FFFFEF9C"/>
      </colorScale>
    </cfRule>
  </conditionalFormatting>
  <conditionalFormatting sqref="L14:L17">
    <cfRule type="cellIs" dxfId="20" priority="24" stopIfTrue="1" operator="greaterThan">
      <formula>0.15</formula>
    </cfRule>
    <cfRule type="colorScale" priority="25">
      <colorScale>
        <cfvo type="percent" val="&quot;&gt; 20&quot;"/>
        <cfvo type="max"/>
        <color rgb="FFFF0000"/>
        <color rgb="FFFFEF9C"/>
      </colorScale>
    </cfRule>
  </conditionalFormatting>
  <hyperlinks>
    <hyperlink ref="A8:B8" location="Schedule!A1" display="Schedules"/>
    <hyperlink ref="A10" location="Risks!A1" display="Risks"/>
    <hyperlink ref="A11" location="Issues!A1" display="Issues"/>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319"/>
  <sheetViews>
    <sheetView showGridLines="0" showZeros="0" topLeftCell="B1" workbookViewId="0">
      <pane xSplit="2" ySplit="2" topLeftCell="D3" activePane="bottomRight" state="frozen"/>
      <selection activeCell="C224" sqref="C224:D226"/>
      <selection pane="topRight" activeCell="C224" sqref="C224:D226"/>
      <selection pane="bottomLeft" activeCell="C224" sqref="C224:D226"/>
      <selection pane="bottomRight" activeCell="E6" sqref="E6"/>
    </sheetView>
  </sheetViews>
  <sheetFormatPr defaultRowHeight="13.2" outlineLevelRow="2" outlineLevelCol="1" x14ac:dyDescent="0.25"/>
  <cols>
    <col min="1" max="1" width="3" style="3" hidden="1" customWidth="1"/>
    <col min="2" max="2" width="6.5546875" style="7" hidden="1" customWidth="1"/>
    <col min="3" max="3" width="29.33203125" style="6" customWidth="1"/>
    <col min="4" max="4" width="10.6640625" style="2" customWidth="1" outlineLevel="1"/>
    <col min="5" max="5" width="11" style="1" customWidth="1" outlineLevel="1"/>
    <col min="6" max="6" width="12" style="1" customWidth="1" outlineLevel="1"/>
    <col min="7" max="7" width="11" style="2" customWidth="1"/>
    <col min="8" max="8" width="10.109375" style="1" customWidth="1"/>
    <col min="9" max="9" width="9.88671875" style="1" customWidth="1"/>
    <col min="10" max="10" width="12" customWidth="1"/>
    <col min="11" max="11" width="11.44140625" style="4" customWidth="1"/>
    <col min="12" max="12" width="12.33203125" style="4" customWidth="1"/>
    <col min="13" max="13" width="12" style="4" customWidth="1"/>
    <col min="14" max="14" width="23.5546875" style="6" customWidth="1"/>
    <col min="15" max="15" width="34" style="6" customWidth="1"/>
  </cols>
  <sheetData>
    <row r="1" spans="1:15" ht="15.6" x14ac:dyDescent="0.3">
      <c r="B1" s="173" t="s">
        <v>5</v>
      </c>
      <c r="C1" s="173"/>
      <c r="D1" s="173"/>
      <c r="E1" s="173"/>
      <c r="F1" s="173"/>
      <c r="G1" s="173"/>
      <c r="H1" s="173"/>
      <c r="I1" s="173"/>
      <c r="J1" s="173"/>
      <c r="K1" s="173"/>
      <c r="L1" s="173"/>
      <c r="M1" s="173"/>
      <c r="N1" s="173"/>
      <c r="O1" s="173"/>
    </row>
    <row r="2" spans="1:15" ht="36.75" customHeight="1" x14ac:dyDescent="0.25">
      <c r="A2" s="13"/>
      <c r="B2" s="10" t="s">
        <v>18</v>
      </c>
      <c r="C2" s="11" t="s">
        <v>0</v>
      </c>
      <c r="D2" s="11" t="s">
        <v>4</v>
      </c>
      <c r="E2" s="11" t="s">
        <v>38</v>
      </c>
      <c r="F2" s="25" t="s">
        <v>39</v>
      </c>
      <c r="G2" s="24" t="s">
        <v>40</v>
      </c>
      <c r="H2" s="25" t="s">
        <v>41</v>
      </c>
      <c r="I2" s="25" t="s">
        <v>42</v>
      </c>
      <c r="J2" s="12" t="s">
        <v>2</v>
      </c>
      <c r="K2" s="26" t="s">
        <v>44</v>
      </c>
      <c r="L2" s="26" t="s">
        <v>43</v>
      </c>
      <c r="M2" s="26" t="s">
        <v>1</v>
      </c>
      <c r="N2"/>
      <c r="O2"/>
    </row>
    <row r="3" spans="1:15" ht="19.5" customHeight="1" x14ac:dyDescent="0.25">
      <c r="A3" s="13"/>
      <c r="B3" s="10"/>
      <c r="C3" s="38"/>
      <c r="D3" s="39">
        <f>D4+D11+D17+D35</f>
        <v>11</v>
      </c>
      <c r="E3" s="40">
        <f>MIN(E4,E11,E17,E35)</f>
        <v>0</v>
      </c>
      <c r="F3" s="40">
        <f>MAX(F4,F11,F17,F35)</f>
        <v>39452</v>
      </c>
      <c r="G3" s="39">
        <f>G4+G11+G17+G35</f>
        <v>1.5</v>
      </c>
      <c r="H3" s="40">
        <f>MIN(H4,H11,H17,H35)</f>
        <v>0</v>
      </c>
      <c r="I3" s="40">
        <f>MAX(I4,I11,I17,I35)</f>
        <v>0</v>
      </c>
      <c r="J3" s="41"/>
      <c r="K3" s="42"/>
      <c r="L3" s="43"/>
      <c r="M3" s="5">
        <f>IF((G3&gt;0),((G3-D3)/D3),0)</f>
        <v>-0.86363636363636365</v>
      </c>
      <c r="N3"/>
      <c r="O3"/>
    </row>
    <row r="4" spans="1:15" x14ac:dyDescent="0.25">
      <c r="A4" s="3">
        <v>2</v>
      </c>
      <c r="B4" s="8" t="s">
        <v>13</v>
      </c>
      <c r="C4" s="27" t="s">
        <v>6</v>
      </c>
      <c r="D4" s="28">
        <f>D5+D11</f>
        <v>4</v>
      </c>
      <c r="E4" s="29">
        <f>MIN(E5,E11)</f>
        <v>39448</v>
      </c>
      <c r="F4" s="29">
        <f>MAX(F5,F11)</f>
        <v>39452</v>
      </c>
      <c r="G4" s="28">
        <f>G5+G11</f>
        <v>1.5</v>
      </c>
      <c r="H4" s="29"/>
      <c r="I4" s="29"/>
      <c r="J4" s="30"/>
      <c r="K4" s="31"/>
      <c r="L4" s="31">
        <f>IF(Schedule[[#This Row],[Expected Work Completion (%)]]=0,0)</f>
        <v>0</v>
      </c>
      <c r="M4" s="5">
        <f>IF((G4&gt;0),((G4-D4)/D4),0)</f>
        <v>-0.625</v>
      </c>
      <c r="N4"/>
      <c r="O4"/>
    </row>
    <row r="5" spans="1:15" outlineLevel="1" x14ac:dyDescent="0.25">
      <c r="B5" s="9" t="s">
        <v>14</v>
      </c>
      <c r="C5" s="32" t="s">
        <v>7</v>
      </c>
      <c r="D5" s="28">
        <f>SUM(D6:D10)</f>
        <v>1</v>
      </c>
      <c r="E5" s="29">
        <f>MIN(E6:E10)</f>
        <v>39448</v>
      </c>
      <c r="F5" s="29">
        <f>MAX(F6:F10)</f>
        <v>39449</v>
      </c>
      <c r="G5" s="28">
        <v>1.5</v>
      </c>
      <c r="H5" s="29">
        <v>39449</v>
      </c>
      <c r="I5" s="29">
        <f>Schedule[[#This Row],[Actual Start]]+Schedule[[#This Row],[Actual Effort]]</f>
        <v>39450.5</v>
      </c>
      <c r="J5" s="30" t="s">
        <v>35</v>
      </c>
      <c r="K5" s="31">
        <f>IF(ISBLANK(D5),0,(IF(G5/D5&gt;0,1,G5/D5)))</f>
        <v>1</v>
      </c>
      <c r="L5" s="31">
        <v>1</v>
      </c>
      <c r="M5" s="5">
        <f>IF((G5&gt;0),((G5-D5)/D5),0)</f>
        <v>0.5</v>
      </c>
      <c r="N5"/>
      <c r="O5"/>
    </row>
    <row r="6" spans="1:15" outlineLevel="1" x14ac:dyDescent="0.25">
      <c r="B6" s="9"/>
      <c r="C6" s="33" t="s">
        <v>48</v>
      </c>
      <c r="D6" s="28">
        <v>1</v>
      </c>
      <c r="E6" s="29">
        <v>39448</v>
      </c>
      <c r="F6" s="29">
        <f>Schedule[[#This Row],[Planned Start]]+Schedule[[#This Row],[Planned Effort (MD)]]</f>
        <v>39449</v>
      </c>
      <c r="G6" s="28"/>
      <c r="H6" s="29"/>
      <c r="I6" s="29">
        <f>Schedule[[#This Row],[Actual Start]]+Schedule[[#This Row],[Actual Effort]]</f>
        <v>0</v>
      </c>
      <c r="J6" s="30"/>
      <c r="K6" s="31">
        <f t="shared" ref="K6:K69" si="0">IF(ISBLANK(D6),0,(IF(G6/D6&gt;0,1,G6/D6)))</f>
        <v>0</v>
      </c>
      <c r="L6" s="31">
        <v>0</v>
      </c>
      <c r="M6" s="5">
        <f t="shared" ref="M6:M69" si="1">IF((G6&gt;0),((G6-D6)/D6),0)</f>
        <v>0</v>
      </c>
      <c r="N6"/>
      <c r="O6"/>
    </row>
    <row r="7" spans="1:15" outlineLevel="1" x14ac:dyDescent="0.25">
      <c r="B7" s="9"/>
      <c r="C7" s="44"/>
      <c r="D7" s="28"/>
      <c r="E7" s="29"/>
      <c r="F7" s="29">
        <f>Schedule[[#This Row],[Planned Start]]+Schedule[[#This Row],[Planned Effort (MD)]]</f>
        <v>0</v>
      </c>
      <c r="G7" s="28"/>
      <c r="H7" s="29"/>
      <c r="I7" s="29">
        <f>Schedule[[#This Row],[Actual Start]]+Schedule[[#This Row],[Actual Effort]]</f>
        <v>0</v>
      </c>
      <c r="J7" s="30"/>
      <c r="K7" s="31">
        <f t="shared" si="0"/>
        <v>0</v>
      </c>
      <c r="L7" s="31">
        <v>0</v>
      </c>
      <c r="M7" s="5">
        <f t="shared" si="1"/>
        <v>0</v>
      </c>
      <c r="N7"/>
      <c r="O7"/>
    </row>
    <row r="8" spans="1:15" outlineLevel="1" x14ac:dyDescent="0.25">
      <c r="B8" s="9"/>
      <c r="C8" s="44"/>
      <c r="D8" s="28"/>
      <c r="E8" s="29"/>
      <c r="F8" s="29">
        <f>Schedule[[#This Row],[Planned Start]]+Schedule[[#This Row],[Planned Effort (MD)]]</f>
        <v>0</v>
      </c>
      <c r="G8" s="28"/>
      <c r="H8" s="29"/>
      <c r="I8" s="29">
        <f>Schedule[[#This Row],[Actual Start]]+Schedule[[#This Row],[Actual Effort]]</f>
        <v>0</v>
      </c>
      <c r="J8" s="30"/>
      <c r="K8" s="31">
        <f t="shared" si="0"/>
        <v>0</v>
      </c>
      <c r="L8" s="31">
        <v>0</v>
      </c>
      <c r="M8" s="5">
        <f t="shared" si="1"/>
        <v>0</v>
      </c>
      <c r="N8"/>
      <c r="O8"/>
    </row>
    <row r="9" spans="1:15" outlineLevel="1" x14ac:dyDescent="0.25">
      <c r="B9" s="9"/>
      <c r="C9" s="44"/>
      <c r="D9" s="28"/>
      <c r="E9" s="29"/>
      <c r="F9" s="29">
        <f>Schedule[[#This Row],[Planned Start]]+Schedule[[#This Row],[Planned Effort (MD)]]</f>
        <v>0</v>
      </c>
      <c r="G9" s="28"/>
      <c r="H9" s="29"/>
      <c r="I9" s="29">
        <f>Schedule[[#This Row],[Actual Start]]+Schedule[[#This Row],[Actual Effort]]</f>
        <v>0</v>
      </c>
      <c r="J9" s="30"/>
      <c r="K9" s="31">
        <f t="shared" si="0"/>
        <v>0</v>
      </c>
      <c r="L9" s="31">
        <v>0</v>
      </c>
      <c r="M9" s="5">
        <f t="shared" si="1"/>
        <v>0</v>
      </c>
      <c r="N9"/>
      <c r="O9"/>
    </row>
    <row r="10" spans="1:15" ht="14.25" customHeight="1" outlineLevel="1" x14ac:dyDescent="0.25">
      <c r="B10" s="8" t="s">
        <v>15</v>
      </c>
      <c r="C10" s="33"/>
      <c r="D10" s="28"/>
      <c r="E10" s="29"/>
      <c r="F10" s="29">
        <f>Schedule[[#This Row],[Planned Start]]+Schedule[[#This Row],[Planned Effort (MD)]]</f>
        <v>0</v>
      </c>
      <c r="G10" s="28"/>
      <c r="H10" s="29"/>
      <c r="I10" s="29">
        <f>Schedule[[#This Row],[Actual Start]]+Schedule[[#This Row],[Actual Effort]]</f>
        <v>0</v>
      </c>
      <c r="J10" s="30"/>
      <c r="K10" s="31">
        <f t="shared" si="0"/>
        <v>0</v>
      </c>
      <c r="L10" s="31">
        <v>0</v>
      </c>
      <c r="M10" s="5">
        <f t="shared" si="1"/>
        <v>0</v>
      </c>
      <c r="N10"/>
      <c r="O10"/>
    </row>
    <row r="11" spans="1:15" x14ac:dyDescent="0.25">
      <c r="B11" s="9">
        <v>1.2</v>
      </c>
      <c r="C11" s="27" t="s">
        <v>11</v>
      </c>
      <c r="D11" s="28">
        <f>SUM(D12:D16)</f>
        <v>3</v>
      </c>
      <c r="E11" s="29">
        <f>MIN(E12:E16)</f>
        <v>39449</v>
      </c>
      <c r="F11" s="29">
        <f>MAX(F12:F16)</f>
        <v>39452</v>
      </c>
      <c r="G11" s="28">
        <f>SUM(G12:G16)</f>
        <v>0</v>
      </c>
      <c r="H11" s="29">
        <f>MIN(H16:H16)</f>
        <v>0</v>
      </c>
      <c r="I11" s="29">
        <f>MAX(I12:I16)</f>
        <v>0</v>
      </c>
      <c r="J11" s="30"/>
      <c r="K11" s="31">
        <f t="shared" si="0"/>
        <v>0</v>
      </c>
      <c r="L11" s="31">
        <v>0</v>
      </c>
      <c r="M11" s="5">
        <f t="shared" si="1"/>
        <v>0</v>
      </c>
      <c r="N11"/>
      <c r="O11"/>
    </row>
    <row r="12" spans="1:15" outlineLevel="1" x14ac:dyDescent="0.25">
      <c r="B12" s="9"/>
      <c r="C12" s="45" t="s">
        <v>10</v>
      </c>
      <c r="D12" s="28">
        <v>1</v>
      </c>
      <c r="E12" s="29">
        <v>39449</v>
      </c>
      <c r="F12" s="29">
        <f>Schedule[[#This Row],[Planned Start]]+Schedule[[#This Row],[Planned Effort (MD)]]</f>
        <v>39450</v>
      </c>
      <c r="G12" s="28"/>
      <c r="H12" s="29"/>
      <c r="I12" s="29">
        <f>Schedule[[#This Row],[Actual Start]]+Schedule[[#This Row],[Actual Effort]]</f>
        <v>0</v>
      </c>
      <c r="J12" s="30"/>
      <c r="K12" s="31">
        <f t="shared" si="0"/>
        <v>0</v>
      </c>
      <c r="L12" s="31">
        <v>0</v>
      </c>
      <c r="M12" s="5">
        <f t="shared" si="1"/>
        <v>0</v>
      </c>
      <c r="N12"/>
      <c r="O12"/>
    </row>
    <row r="13" spans="1:15" outlineLevel="1" x14ac:dyDescent="0.25">
      <c r="B13" s="9"/>
      <c r="C13" s="45" t="s">
        <v>8</v>
      </c>
      <c r="D13" s="28">
        <v>2</v>
      </c>
      <c r="E13" s="29">
        <v>39450</v>
      </c>
      <c r="F13" s="29">
        <f>Schedule[[#This Row],[Planned Start]]+Schedule[[#This Row],[Planned Effort (MD)]]</f>
        <v>39452</v>
      </c>
      <c r="G13" s="28"/>
      <c r="H13" s="29"/>
      <c r="I13" s="29">
        <f>Schedule[[#This Row],[Actual Start]]+Schedule[[#This Row],[Actual Effort]]</f>
        <v>0</v>
      </c>
      <c r="J13" s="30"/>
      <c r="K13" s="31">
        <f t="shared" si="0"/>
        <v>0</v>
      </c>
      <c r="L13" s="31">
        <v>0</v>
      </c>
      <c r="M13" s="5">
        <f t="shared" si="1"/>
        <v>0</v>
      </c>
      <c r="N13"/>
      <c r="O13"/>
    </row>
    <row r="14" spans="1:15" outlineLevel="1" x14ac:dyDescent="0.25">
      <c r="B14" s="9"/>
      <c r="C14" s="34"/>
      <c r="D14" s="28"/>
      <c r="E14" s="29"/>
      <c r="F14" s="29">
        <f>Schedule[[#This Row],[Planned Start]]+Schedule[[#This Row],[Planned Effort (MD)]]</f>
        <v>0</v>
      </c>
      <c r="G14" s="28"/>
      <c r="H14" s="29"/>
      <c r="I14" s="29">
        <f>Schedule[[#This Row],[Actual Start]]+Schedule[[#This Row],[Actual Effort]]</f>
        <v>0</v>
      </c>
      <c r="J14" s="30"/>
      <c r="K14" s="31">
        <f t="shared" si="0"/>
        <v>0</v>
      </c>
      <c r="L14" s="31">
        <v>0</v>
      </c>
      <c r="M14" s="5">
        <f t="shared" si="1"/>
        <v>0</v>
      </c>
      <c r="N14"/>
      <c r="O14"/>
    </row>
    <row r="15" spans="1:15" outlineLevel="1" x14ac:dyDescent="0.25">
      <c r="B15" s="9"/>
      <c r="C15" s="34"/>
      <c r="D15" s="28"/>
      <c r="E15" s="29"/>
      <c r="F15" s="29">
        <f>Schedule[[#This Row],[Planned Start]]+Schedule[[#This Row],[Planned Effort (MD)]]</f>
        <v>0</v>
      </c>
      <c r="G15" s="28"/>
      <c r="H15" s="29"/>
      <c r="I15" s="29">
        <f>Schedule[[#This Row],[Actual Start]]+Schedule[[#This Row],[Actual Effort]]</f>
        <v>0</v>
      </c>
      <c r="J15" s="30"/>
      <c r="K15" s="31">
        <f t="shared" si="0"/>
        <v>0</v>
      </c>
      <c r="L15" s="31">
        <v>0</v>
      </c>
      <c r="M15" s="5">
        <f t="shared" si="1"/>
        <v>0</v>
      </c>
      <c r="N15"/>
      <c r="O15"/>
    </row>
    <row r="16" spans="1:15" outlineLevel="1" x14ac:dyDescent="0.25">
      <c r="B16" s="8" t="s">
        <v>16</v>
      </c>
      <c r="C16" s="33"/>
      <c r="D16" s="28"/>
      <c r="E16" s="29"/>
      <c r="F16" s="29">
        <f>Schedule[[#This Row],[Planned Start]]+Schedule[[#This Row],[Planned Effort (MD)]]</f>
        <v>0</v>
      </c>
      <c r="G16" s="28"/>
      <c r="H16" s="29"/>
      <c r="I16" s="29">
        <f>Schedule[[#This Row],[Actual Start]]+Schedule[[#This Row],[Actual Effort]]</f>
        <v>0</v>
      </c>
      <c r="J16" s="30"/>
      <c r="K16" s="31">
        <f t="shared" si="0"/>
        <v>0</v>
      </c>
      <c r="L16" s="31">
        <v>0</v>
      </c>
      <c r="M16" s="5">
        <f t="shared" si="1"/>
        <v>0</v>
      </c>
      <c r="N16"/>
      <c r="O16"/>
    </row>
    <row r="17" spans="2:15" x14ac:dyDescent="0.25">
      <c r="B17" s="8">
        <v>2</v>
      </c>
      <c r="C17" s="27" t="s">
        <v>12</v>
      </c>
      <c r="D17" s="28">
        <f>D18+D24+D30</f>
        <v>4</v>
      </c>
      <c r="E17" s="29"/>
      <c r="F17" s="29"/>
      <c r="G17" s="28"/>
      <c r="H17" s="29"/>
      <c r="I17" s="29"/>
      <c r="J17" s="30"/>
      <c r="K17" s="31">
        <f t="shared" si="0"/>
        <v>0</v>
      </c>
      <c r="L17" s="31">
        <v>0</v>
      </c>
      <c r="M17" s="5">
        <f t="shared" si="1"/>
        <v>0</v>
      </c>
      <c r="N17"/>
      <c r="O17"/>
    </row>
    <row r="18" spans="2:15" outlineLevel="1" x14ac:dyDescent="0.25">
      <c r="B18" s="9">
        <v>2.1</v>
      </c>
      <c r="C18" s="32" t="s">
        <v>25</v>
      </c>
      <c r="D18" s="28">
        <f>SUM(D19:D23)</f>
        <v>1</v>
      </c>
      <c r="E18" s="29">
        <f>MIN(E22:E22)</f>
        <v>0</v>
      </c>
      <c r="F18" s="29">
        <f>MAX(F22:F22)</f>
        <v>0</v>
      </c>
      <c r="G18" s="28">
        <f>SUM(G22:G22)</f>
        <v>0</v>
      </c>
      <c r="H18" s="29">
        <f>MIN(H22:H22)</f>
        <v>0</v>
      </c>
      <c r="I18" s="29">
        <f>MAX(I22:I22)</f>
        <v>0</v>
      </c>
      <c r="J18" s="30"/>
      <c r="K18" s="31"/>
      <c r="L18" s="31">
        <v>0</v>
      </c>
      <c r="M18" s="5">
        <f t="shared" si="1"/>
        <v>0</v>
      </c>
      <c r="N18"/>
      <c r="O18"/>
    </row>
    <row r="19" spans="2:15" outlineLevel="2" x14ac:dyDescent="0.25">
      <c r="B19" s="9"/>
      <c r="C19" s="33" t="s">
        <v>26</v>
      </c>
      <c r="D19" s="28">
        <v>1</v>
      </c>
      <c r="E19" s="29">
        <v>39452</v>
      </c>
      <c r="F19" s="29">
        <f>Schedule[[#This Row],[Planned Start]]+Schedule[[#This Row],[Planned Effort (MD)]]</f>
        <v>39453</v>
      </c>
      <c r="G19" s="28"/>
      <c r="H19" s="29"/>
      <c r="I19" s="29">
        <f>Schedule[[#This Row],[Actual Start]]+Schedule[[#This Row],[Actual Effort]]</f>
        <v>0</v>
      </c>
      <c r="J19" s="30"/>
      <c r="K19" s="31">
        <f t="shared" si="0"/>
        <v>0</v>
      </c>
      <c r="L19" s="31"/>
      <c r="M19" s="5">
        <f t="shared" si="1"/>
        <v>0</v>
      </c>
      <c r="N19"/>
      <c r="O19"/>
    </row>
    <row r="20" spans="2:15" outlineLevel="2" x14ac:dyDescent="0.25">
      <c r="B20" s="9"/>
      <c r="C20" s="44"/>
      <c r="D20" s="28"/>
      <c r="E20" s="29"/>
      <c r="F20" s="29">
        <f>Schedule[[#This Row],[Planned Start]]+Schedule[[#This Row],[Planned Effort (MD)]]</f>
        <v>0</v>
      </c>
      <c r="G20" s="28"/>
      <c r="H20" s="29"/>
      <c r="I20" s="29">
        <f>Schedule[[#This Row],[Actual Start]]+Schedule[[#This Row],[Actual Effort]]</f>
        <v>0</v>
      </c>
      <c r="J20" s="30"/>
      <c r="K20" s="31">
        <f t="shared" si="0"/>
        <v>0</v>
      </c>
      <c r="L20" s="31">
        <v>0</v>
      </c>
      <c r="M20" s="5">
        <f t="shared" si="1"/>
        <v>0</v>
      </c>
      <c r="N20"/>
      <c r="O20"/>
    </row>
    <row r="21" spans="2:15" outlineLevel="2" x14ac:dyDescent="0.25">
      <c r="B21" s="9"/>
      <c r="C21" s="44"/>
      <c r="D21" s="28"/>
      <c r="E21" s="29"/>
      <c r="F21" s="29">
        <f>Schedule[[#This Row],[Planned Start]]+Schedule[[#This Row],[Planned Effort (MD)]]</f>
        <v>0</v>
      </c>
      <c r="G21" s="28"/>
      <c r="H21" s="29"/>
      <c r="I21" s="29">
        <f>Schedule[[#This Row],[Actual Start]]+Schedule[[#This Row],[Actual Effort]]</f>
        <v>0</v>
      </c>
      <c r="J21" s="30"/>
      <c r="K21" s="31">
        <f t="shared" si="0"/>
        <v>0</v>
      </c>
      <c r="L21" s="31">
        <v>0</v>
      </c>
      <c r="M21" s="5">
        <f t="shared" si="1"/>
        <v>0</v>
      </c>
      <c r="N21"/>
      <c r="O21"/>
    </row>
    <row r="22" spans="2:15" outlineLevel="2" x14ac:dyDescent="0.25">
      <c r="B22" s="8" t="s">
        <v>17</v>
      </c>
      <c r="C22" s="33"/>
      <c r="D22" s="28"/>
      <c r="E22" s="29"/>
      <c r="F22" s="29">
        <f>Schedule[[#This Row],[Planned Start]]+Schedule[[#This Row],[Planned Effort (MD)]]</f>
        <v>0</v>
      </c>
      <c r="G22" s="28"/>
      <c r="H22" s="29"/>
      <c r="I22" s="29">
        <f>Schedule[[#This Row],[Actual Start]]+Schedule[[#This Row],[Actual Effort]]</f>
        <v>0</v>
      </c>
      <c r="J22" s="30"/>
      <c r="K22" s="31">
        <f t="shared" si="0"/>
        <v>0</v>
      </c>
      <c r="L22" s="31">
        <v>0</v>
      </c>
      <c r="M22" s="5">
        <f t="shared" si="1"/>
        <v>0</v>
      </c>
      <c r="N22"/>
      <c r="O22"/>
    </row>
    <row r="23" spans="2:15" outlineLevel="2" x14ac:dyDescent="0.25">
      <c r="B23" s="8"/>
      <c r="C23" s="34"/>
      <c r="D23" s="28"/>
      <c r="E23" s="29"/>
      <c r="F23" s="29">
        <f>Schedule[[#This Row],[Planned Start]]+Schedule[[#This Row],[Planned Effort (MD)]]</f>
        <v>0</v>
      </c>
      <c r="G23" s="28"/>
      <c r="H23" s="29"/>
      <c r="I23" s="29">
        <f>Schedule[[#This Row],[Actual Start]]+Schedule[[#This Row],[Actual Effort]]</f>
        <v>0</v>
      </c>
      <c r="J23" s="30"/>
      <c r="K23" s="31">
        <f t="shared" si="0"/>
        <v>0</v>
      </c>
      <c r="L23" s="31">
        <v>0</v>
      </c>
      <c r="M23" s="5">
        <f t="shared" si="1"/>
        <v>0</v>
      </c>
      <c r="N23"/>
      <c r="O23"/>
    </row>
    <row r="24" spans="2:15" outlineLevel="1" x14ac:dyDescent="0.25">
      <c r="B24" s="9">
        <v>2.2000000000000002</v>
      </c>
      <c r="C24" s="32" t="s">
        <v>27</v>
      </c>
      <c r="D24" s="28">
        <f>SUM(D25:D29)</f>
        <v>3</v>
      </c>
      <c r="E24" s="29"/>
      <c r="F24" s="29"/>
      <c r="G24" s="28"/>
      <c r="H24" s="29"/>
      <c r="I24" s="29"/>
      <c r="J24" s="30"/>
      <c r="K24" s="31">
        <f t="shared" si="0"/>
        <v>0</v>
      </c>
      <c r="L24" s="31">
        <v>0</v>
      </c>
      <c r="M24" s="5">
        <f t="shared" si="1"/>
        <v>0</v>
      </c>
      <c r="N24"/>
      <c r="O24"/>
    </row>
    <row r="25" spans="2:15" outlineLevel="2" x14ac:dyDescent="0.25">
      <c r="B25" s="9"/>
      <c r="C25" s="33" t="s">
        <v>28</v>
      </c>
      <c r="D25" s="28">
        <v>3</v>
      </c>
      <c r="E25" s="29"/>
      <c r="F25" s="29">
        <f>Schedule[[#This Row],[Planned Start]]+Schedule[[#This Row],[Planned Effort (MD)]]</f>
        <v>3</v>
      </c>
      <c r="G25" s="28"/>
      <c r="H25" s="29"/>
      <c r="I25" s="29">
        <f>Schedule[[#This Row],[Actual Start]]+Schedule[[#This Row],[Actual Effort]]</f>
        <v>0</v>
      </c>
      <c r="J25" s="30"/>
      <c r="K25" s="31">
        <f t="shared" si="0"/>
        <v>0</v>
      </c>
      <c r="L25" s="31">
        <v>0</v>
      </c>
      <c r="M25" s="5">
        <f t="shared" si="1"/>
        <v>0</v>
      </c>
      <c r="N25"/>
      <c r="O25"/>
    </row>
    <row r="26" spans="2:15" outlineLevel="2" x14ac:dyDescent="0.25">
      <c r="B26" s="9"/>
      <c r="C26" s="44"/>
      <c r="D26" s="28"/>
      <c r="E26" s="29"/>
      <c r="F26" s="29">
        <f>Schedule[[#This Row],[Planned Start]]+Schedule[[#This Row],[Planned Effort (MD)]]</f>
        <v>0</v>
      </c>
      <c r="G26" s="28"/>
      <c r="H26" s="29"/>
      <c r="I26" s="29">
        <f>Schedule[[#This Row],[Actual Start]]+Schedule[[#This Row],[Actual Effort]]</f>
        <v>0</v>
      </c>
      <c r="J26" s="30"/>
      <c r="K26" s="31">
        <f t="shared" si="0"/>
        <v>0</v>
      </c>
      <c r="L26" s="31">
        <v>0</v>
      </c>
      <c r="M26" s="5">
        <f t="shared" si="1"/>
        <v>0</v>
      </c>
      <c r="N26"/>
      <c r="O26"/>
    </row>
    <row r="27" spans="2:15" outlineLevel="2" x14ac:dyDescent="0.25">
      <c r="B27" s="9"/>
      <c r="C27" s="44"/>
      <c r="D27" s="28"/>
      <c r="E27" s="29"/>
      <c r="F27" s="29">
        <f>Schedule[[#This Row],[Planned Start]]+Schedule[[#This Row],[Planned Effort (MD)]]</f>
        <v>0</v>
      </c>
      <c r="G27" s="28"/>
      <c r="H27" s="29"/>
      <c r="I27" s="29">
        <f>Schedule[[#This Row],[Actual Start]]+Schedule[[#This Row],[Actual Effort]]</f>
        <v>0</v>
      </c>
      <c r="J27" s="30"/>
      <c r="K27" s="31">
        <f t="shared" si="0"/>
        <v>0</v>
      </c>
      <c r="L27" s="31">
        <v>0</v>
      </c>
      <c r="M27" s="5">
        <f t="shared" si="1"/>
        <v>0</v>
      </c>
      <c r="N27"/>
      <c r="O27"/>
    </row>
    <row r="28" spans="2:15" outlineLevel="2" x14ac:dyDescent="0.25">
      <c r="B28" s="9"/>
      <c r="C28" s="44"/>
      <c r="D28" s="28"/>
      <c r="E28" s="29"/>
      <c r="F28" s="29">
        <f>Schedule[[#This Row],[Planned Start]]+Schedule[[#This Row],[Planned Effort (MD)]]</f>
        <v>0</v>
      </c>
      <c r="G28" s="28"/>
      <c r="H28" s="29"/>
      <c r="I28" s="29">
        <f>Schedule[[#This Row],[Actual Start]]+Schedule[[#This Row],[Actual Effort]]</f>
        <v>0</v>
      </c>
      <c r="J28" s="30"/>
      <c r="K28" s="31">
        <f t="shared" si="0"/>
        <v>0</v>
      </c>
      <c r="L28" s="31">
        <v>0</v>
      </c>
      <c r="M28" s="5">
        <f t="shared" si="1"/>
        <v>0</v>
      </c>
      <c r="N28"/>
      <c r="O28"/>
    </row>
    <row r="29" spans="2:15" outlineLevel="2" x14ac:dyDescent="0.25">
      <c r="B29" s="8" t="s">
        <v>19</v>
      </c>
      <c r="C29" s="33"/>
      <c r="D29" s="28"/>
      <c r="E29" s="29"/>
      <c r="F29" s="29">
        <f>Schedule[[#This Row],[Planned Start]]+Schedule[[#This Row],[Planned Effort (MD)]]</f>
        <v>0</v>
      </c>
      <c r="G29" s="28"/>
      <c r="H29" s="29"/>
      <c r="I29" s="29">
        <f>Schedule[[#This Row],[Actual Start]]+Schedule[[#This Row],[Actual Effort]]</f>
        <v>0</v>
      </c>
      <c r="J29" s="30"/>
      <c r="K29" s="31">
        <f t="shared" si="0"/>
        <v>0</v>
      </c>
      <c r="L29" s="31">
        <v>0</v>
      </c>
      <c r="M29" s="5">
        <f t="shared" si="1"/>
        <v>0</v>
      </c>
      <c r="N29"/>
      <c r="O29"/>
    </row>
    <row r="30" spans="2:15" outlineLevel="1" x14ac:dyDescent="0.25">
      <c r="B30" s="8">
        <v>2.2999999999999998</v>
      </c>
      <c r="C30" s="32" t="s">
        <v>29</v>
      </c>
      <c r="D30" s="28">
        <f>SUM(D31:D34)</f>
        <v>0</v>
      </c>
      <c r="E30" s="29"/>
      <c r="F30" s="29"/>
      <c r="G30" s="28"/>
      <c r="H30" s="29"/>
      <c r="I30" s="29">
        <f>Schedule[[#This Row],[Actual Start]]+Schedule[[#This Row],[Actual Effort]]</f>
        <v>0</v>
      </c>
      <c r="J30" s="30"/>
      <c r="K30" s="31"/>
      <c r="L30" s="31"/>
      <c r="M30" s="5">
        <f t="shared" si="1"/>
        <v>0</v>
      </c>
      <c r="N30"/>
      <c r="O30"/>
    </row>
    <row r="31" spans="2:15" outlineLevel="1" x14ac:dyDescent="0.25">
      <c r="B31" s="9" t="s">
        <v>23</v>
      </c>
      <c r="C31" s="33" t="s">
        <v>21</v>
      </c>
      <c r="D31" s="28"/>
      <c r="E31" s="29"/>
      <c r="F31" s="29">
        <f>Schedule[[#This Row],[Planned Start]]+Schedule[[#This Row],[Planned Effort (MD)]]</f>
        <v>0</v>
      </c>
      <c r="G31" s="28"/>
      <c r="H31" s="29"/>
      <c r="I31" s="29">
        <f>Schedule[[#This Row],[Actual Start]]+Schedule[[#This Row],[Actual Effort]]</f>
        <v>0</v>
      </c>
      <c r="J31" s="30"/>
      <c r="K31" s="31">
        <f t="shared" si="0"/>
        <v>0</v>
      </c>
      <c r="L31" s="31">
        <v>0</v>
      </c>
      <c r="M31" s="5">
        <f t="shared" si="1"/>
        <v>0</v>
      </c>
      <c r="N31"/>
      <c r="O31"/>
    </row>
    <row r="32" spans="2:15" outlineLevel="1" x14ac:dyDescent="0.25">
      <c r="B32" s="8"/>
      <c r="C32" s="33"/>
      <c r="D32" s="28"/>
      <c r="E32" s="29"/>
      <c r="F32" s="29">
        <f>Schedule[[#This Row],[Planned Start]]+Schedule[[#This Row],[Planned Effort (MD)]]</f>
        <v>0</v>
      </c>
      <c r="G32" s="28"/>
      <c r="H32" s="29"/>
      <c r="I32" s="29">
        <f>Schedule[[#This Row],[Actual Start]]+Schedule[[#This Row],[Actual Effort]]</f>
        <v>0</v>
      </c>
      <c r="J32" s="30"/>
      <c r="K32" s="31">
        <f t="shared" si="0"/>
        <v>0</v>
      </c>
      <c r="L32" s="31">
        <v>0</v>
      </c>
      <c r="M32" s="5">
        <f t="shared" si="1"/>
        <v>0</v>
      </c>
      <c r="N32"/>
      <c r="O32"/>
    </row>
    <row r="33" spans="2:15" outlineLevel="1" x14ac:dyDescent="0.25">
      <c r="B33" s="9"/>
      <c r="C33" s="33" t="s">
        <v>22</v>
      </c>
      <c r="D33" s="28"/>
      <c r="E33" s="29"/>
      <c r="F33" s="29">
        <f>Schedule[[#This Row],[Planned Start]]+Schedule[[#This Row],[Planned Effort (MD)]]</f>
        <v>0</v>
      </c>
      <c r="G33" s="28"/>
      <c r="H33" s="29"/>
      <c r="I33" s="29">
        <f>Schedule[[#This Row],[Actual Start]]+Schedule[[#This Row],[Actual Effort]]</f>
        <v>0</v>
      </c>
      <c r="J33" s="30"/>
      <c r="K33" s="31">
        <f t="shared" si="0"/>
        <v>0</v>
      </c>
      <c r="L33" s="31">
        <v>0</v>
      </c>
      <c r="M33" s="5">
        <f t="shared" si="1"/>
        <v>0</v>
      </c>
      <c r="N33"/>
      <c r="O33"/>
    </row>
    <row r="34" spans="2:15" outlineLevel="1" x14ac:dyDescent="0.25">
      <c r="B34" s="8"/>
      <c r="C34" s="33"/>
      <c r="D34" s="28"/>
      <c r="E34" s="29"/>
      <c r="F34" s="29">
        <f>Schedule[[#This Row],[Planned Start]]+Schedule[[#This Row],[Planned Effort (MD)]]</f>
        <v>0</v>
      </c>
      <c r="G34" s="28"/>
      <c r="H34" s="29"/>
      <c r="I34" s="29">
        <f>Schedule[[#This Row],[Actual Start]]+Schedule[[#This Row],[Actual Effort]]</f>
        <v>0</v>
      </c>
      <c r="J34" s="30"/>
      <c r="K34" s="31">
        <f t="shared" si="0"/>
        <v>0</v>
      </c>
      <c r="L34" s="31">
        <v>0</v>
      </c>
      <c r="M34" s="5">
        <f t="shared" si="1"/>
        <v>0</v>
      </c>
      <c r="N34"/>
      <c r="O34"/>
    </row>
    <row r="35" spans="2:15" x14ac:dyDescent="0.25">
      <c r="B35" s="8">
        <v>2.4</v>
      </c>
      <c r="C35" s="27" t="s">
        <v>30</v>
      </c>
      <c r="D35" s="28">
        <f>SUM(D36:D40)</f>
        <v>0</v>
      </c>
      <c r="E35" s="29">
        <f>MIN(E36:E40)</f>
        <v>0</v>
      </c>
      <c r="F35" s="29">
        <f>MAX(F36:F40)</f>
        <v>0</v>
      </c>
      <c r="G35" s="28">
        <f>SUM(G36:G40)</f>
        <v>0</v>
      </c>
      <c r="H35" s="29">
        <f>MIN(H36:H40)</f>
        <v>0</v>
      </c>
      <c r="I35" s="29">
        <f>MAX(I36:I40)</f>
        <v>0</v>
      </c>
      <c r="J35" s="30"/>
      <c r="K35" s="31"/>
      <c r="L35" s="31"/>
      <c r="M35" s="5">
        <f t="shared" si="1"/>
        <v>0</v>
      </c>
      <c r="N35"/>
      <c r="O35"/>
    </row>
    <row r="36" spans="2:15" outlineLevel="1" x14ac:dyDescent="0.25">
      <c r="B36" s="9" t="s">
        <v>32</v>
      </c>
      <c r="C36" s="45" t="s">
        <v>20</v>
      </c>
      <c r="D36" s="28"/>
      <c r="E36" s="29"/>
      <c r="F36" s="29">
        <f>Schedule[[#This Row],[Planned Start]]+Schedule[[#This Row],[Planned Effort (MD)]]</f>
        <v>0</v>
      </c>
      <c r="G36" s="28"/>
      <c r="H36" s="29"/>
      <c r="I36" s="29">
        <f>Schedule[[#This Row],[Actual Start]]+Schedule[[#This Row],[Actual Effort]]</f>
        <v>0</v>
      </c>
      <c r="J36" s="30"/>
      <c r="K36" s="31">
        <f t="shared" si="0"/>
        <v>0</v>
      </c>
      <c r="L36" s="31">
        <v>0</v>
      </c>
      <c r="M36" s="5">
        <f t="shared" si="1"/>
        <v>0</v>
      </c>
      <c r="N36"/>
      <c r="O36"/>
    </row>
    <row r="37" spans="2:15" outlineLevel="1" x14ac:dyDescent="0.25">
      <c r="B37" s="9"/>
      <c r="C37" s="45"/>
      <c r="D37" s="28"/>
      <c r="E37" s="29"/>
      <c r="F37" s="29">
        <f>Schedule[[#This Row],[Planned Start]]+Schedule[[#This Row],[Planned Effort (MD)]]</f>
        <v>0</v>
      </c>
      <c r="G37" s="28"/>
      <c r="H37" s="29"/>
      <c r="I37" s="29">
        <f>Schedule[[#This Row],[Actual Start]]+Schedule[[#This Row],[Actual Effort]]</f>
        <v>0</v>
      </c>
      <c r="J37" s="30"/>
      <c r="K37" s="31">
        <f t="shared" si="0"/>
        <v>0</v>
      </c>
      <c r="L37" s="31">
        <v>0</v>
      </c>
      <c r="M37" s="5">
        <f t="shared" si="1"/>
        <v>0</v>
      </c>
      <c r="N37"/>
      <c r="O37"/>
    </row>
    <row r="38" spans="2:15" outlineLevel="1" x14ac:dyDescent="0.25">
      <c r="B38" s="8" t="s">
        <v>33</v>
      </c>
      <c r="C38" s="45" t="s">
        <v>31</v>
      </c>
      <c r="D38" s="28"/>
      <c r="E38" s="29"/>
      <c r="F38" s="29">
        <f>Schedule[[#This Row],[Planned Start]]+Schedule[[#This Row],[Planned Effort (MD)]]</f>
        <v>0</v>
      </c>
      <c r="G38" s="28"/>
      <c r="H38" s="29"/>
      <c r="I38" s="29">
        <f>Schedule[[#This Row],[Actual Start]]+Schedule[[#This Row],[Actual Effort]]</f>
        <v>0</v>
      </c>
      <c r="J38" s="30"/>
      <c r="K38" s="31">
        <f t="shared" si="0"/>
        <v>0</v>
      </c>
      <c r="L38" s="31">
        <v>0</v>
      </c>
      <c r="M38" s="5">
        <f t="shared" si="1"/>
        <v>0</v>
      </c>
      <c r="N38"/>
      <c r="O38"/>
    </row>
    <row r="39" spans="2:15" outlineLevel="1" x14ac:dyDescent="0.25">
      <c r="B39" s="8"/>
      <c r="C39" s="45"/>
      <c r="D39" s="28"/>
      <c r="E39" s="29"/>
      <c r="F39" s="29">
        <f>Schedule[[#This Row],[Planned Start]]+Schedule[[#This Row],[Planned Effort (MD)]]</f>
        <v>0</v>
      </c>
      <c r="G39" s="28"/>
      <c r="H39" s="29"/>
      <c r="I39" s="29">
        <f>Schedule[[#This Row],[Actual Start]]+Schedule[[#This Row],[Actual Effort]]</f>
        <v>0</v>
      </c>
      <c r="J39" s="30"/>
      <c r="K39" s="31">
        <f t="shared" si="0"/>
        <v>0</v>
      </c>
      <c r="L39" s="31">
        <v>0</v>
      </c>
      <c r="M39" s="5">
        <f t="shared" si="1"/>
        <v>0</v>
      </c>
      <c r="N39"/>
      <c r="O39"/>
    </row>
    <row r="40" spans="2:15" outlineLevel="1" x14ac:dyDescent="0.25">
      <c r="B40" s="9" t="s">
        <v>34</v>
      </c>
      <c r="C40" s="45" t="s">
        <v>9</v>
      </c>
      <c r="D40" s="28"/>
      <c r="E40" s="29"/>
      <c r="F40" s="29">
        <f>Schedule[[#This Row],[Planned Start]]+Schedule[[#This Row],[Planned Effort (MD)]]</f>
        <v>0</v>
      </c>
      <c r="G40" s="28"/>
      <c r="H40" s="29"/>
      <c r="I40" s="29">
        <f>Schedule[[#This Row],[Actual Start]]+Schedule[[#This Row],[Actual Effort]]</f>
        <v>0</v>
      </c>
      <c r="J40" s="30"/>
      <c r="K40" s="31">
        <f t="shared" si="0"/>
        <v>0</v>
      </c>
      <c r="L40" s="31">
        <v>0</v>
      </c>
      <c r="M40" s="5">
        <f t="shared" si="1"/>
        <v>0</v>
      </c>
      <c r="N40"/>
      <c r="O40"/>
    </row>
    <row r="41" spans="2:15" x14ac:dyDescent="0.25">
      <c r="B41" s="8"/>
      <c r="C41" s="34"/>
      <c r="D41" s="28"/>
      <c r="E41" s="29"/>
      <c r="F41" s="29"/>
      <c r="G41" s="28"/>
      <c r="H41" s="29"/>
      <c r="I41" s="29"/>
      <c r="J41" s="30"/>
      <c r="K41" s="31">
        <f t="shared" si="0"/>
        <v>0</v>
      </c>
      <c r="L41" s="31">
        <v>0</v>
      </c>
      <c r="M41" s="5">
        <f t="shared" si="1"/>
        <v>0</v>
      </c>
      <c r="N41"/>
      <c r="O41"/>
    </row>
    <row r="42" spans="2:15" x14ac:dyDescent="0.25">
      <c r="B42" s="9"/>
      <c r="C42" s="34"/>
      <c r="D42" s="28"/>
      <c r="E42" s="29"/>
      <c r="F42" s="29"/>
      <c r="G42" s="28"/>
      <c r="H42" s="29"/>
      <c r="I42" s="29"/>
      <c r="J42" s="30"/>
      <c r="K42" s="31">
        <f t="shared" si="0"/>
        <v>0</v>
      </c>
      <c r="L42" s="31">
        <v>0</v>
      </c>
      <c r="M42" s="5">
        <f t="shared" si="1"/>
        <v>0</v>
      </c>
      <c r="N42"/>
      <c r="O42"/>
    </row>
    <row r="43" spans="2:15" x14ac:dyDescent="0.25">
      <c r="B43" s="8"/>
      <c r="C43" s="34"/>
      <c r="D43" s="28"/>
      <c r="E43" s="29"/>
      <c r="F43" s="29"/>
      <c r="G43" s="28"/>
      <c r="H43" s="29"/>
      <c r="I43" s="29"/>
      <c r="J43" s="30"/>
      <c r="K43" s="31">
        <f t="shared" si="0"/>
        <v>0</v>
      </c>
      <c r="L43" s="31">
        <v>0</v>
      </c>
      <c r="M43" s="5">
        <f t="shared" si="1"/>
        <v>0</v>
      </c>
      <c r="N43"/>
      <c r="O43"/>
    </row>
    <row r="44" spans="2:15" x14ac:dyDescent="0.25">
      <c r="B44" s="9"/>
      <c r="C44" s="34"/>
      <c r="D44" s="28"/>
      <c r="E44" s="29"/>
      <c r="F44" s="29"/>
      <c r="G44" s="28"/>
      <c r="H44" s="29"/>
      <c r="I44" s="29"/>
      <c r="J44" s="30"/>
      <c r="K44" s="31">
        <f t="shared" si="0"/>
        <v>0</v>
      </c>
      <c r="L44" s="31">
        <v>0</v>
      </c>
      <c r="M44" s="5">
        <f t="shared" si="1"/>
        <v>0</v>
      </c>
      <c r="N44"/>
      <c r="O44"/>
    </row>
    <row r="45" spans="2:15" x14ac:dyDescent="0.25">
      <c r="B45" s="8"/>
      <c r="C45" s="34"/>
      <c r="D45" s="28"/>
      <c r="E45" s="29"/>
      <c r="F45" s="29"/>
      <c r="G45" s="28"/>
      <c r="H45" s="29"/>
      <c r="I45" s="29"/>
      <c r="J45" s="30"/>
      <c r="K45" s="31">
        <f t="shared" si="0"/>
        <v>0</v>
      </c>
      <c r="L45" s="31">
        <v>0</v>
      </c>
      <c r="M45" s="5">
        <f t="shared" si="1"/>
        <v>0</v>
      </c>
      <c r="N45"/>
      <c r="O45"/>
    </row>
    <row r="46" spans="2:15" x14ac:dyDescent="0.25">
      <c r="B46" s="9"/>
      <c r="C46" s="34"/>
      <c r="D46" s="28"/>
      <c r="E46" s="29"/>
      <c r="F46" s="29"/>
      <c r="G46" s="28"/>
      <c r="H46" s="29"/>
      <c r="I46" s="29"/>
      <c r="J46" s="30"/>
      <c r="K46" s="31">
        <f t="shared" si="0"/>
        <v>0</v>
      </c>
      <c r="L46" s="31">
        <v>0</v>
      </c>
      <c r="M46" s="5">
        <f t="shared" si="1"/>
        <v>0</v>
      </c>
      <c r="N46"/>
      <c r="O46"/>
    </row>
    <row r="47" spans="2:15" x14ac:dyDescent="0.25">
      <c r="B47" s="8"/>
      <c r="C47" s="34"/>
      <c r="D47" s="28"/>
      <c r="E47" s="29"/>
      <c r="F47" s="29"/>
      <c r="G47" s="28"/>
      <c r="H47" s="29"/>
      <c r="I47" s="29"/>
      <c r="J47" s="30"/>
      <c r="K47" s="31">
        <f t="shared" si="0"/>
        <v>0</v>
      </c>
      <c r="L47" s="31">
        <v>0</v>
      </c>
      <c r="M47" s="5">
        <f t="shared" si="1"/>
        <v>0</v>
      </c>
      <c r="N47"/>
      <c r="O47"/>
    </row>
    <row r="48" spans="2:15" x14ac:dyDescent="0.25">
      <c r="B48" s="9"/>
      <c r="C48" s="34"/>
      <c r="D48" s="28"/>
      <c r="E48" s="29"/>
      <c r="F48" s="29"/>
      <c r="G48" s="28"/>
      <c r="H48" s="29"/>
      <c r="I48" s="29"/>
      <c r="J48" s="30"/>
      <c r="K48" s="31">
        <f t="shared" si="0"/>
        <v>0</v>
      </c>
      <c r="L48" s="31">
        <v>0</v>
      </c>
      <c r="M48" s="5">
        <f t="shared" si="1"/>
        <v>0</v>
      </c>
      <c r="N48"/>
      <c r="O48"/>
    </row>
    <row r="49" spans="2:15" x14ac:dyDescent="0.25">
      <c r="B49" s="8"/>
      <c r="C49" s="34"/>
      <c r="D49" s="28"/>
      <c r="E49" s="29"/>
      <c r="F49" s="29"/>
      <c r="G49" s="28"/>
      <c r="H49" s="29"/>
      <c r="I49" s="29"/>
      <c r="J49" s="30"/>
      <c r="K49" s="31">
        <f t="shared" si="0"/>
        <v>0</v>
      </c>
      <c r="L49" s="31">
        <v>0</v>
      </c>
      <c r="M49" s="5">
        <f t="shared" si="1"/>
        <v>0</v>
      </c>
      <c r="N49"/>
      <c r="O49"/>
    </row>
    <row r="50" spans="2:15" x14ac:dyDescent="0.25">
      <c r="B50" s="9"/>
      <c r="C50" s="34"/>
      <c r="D50" s="28"/>
      <c r="E50" s="29"/>
      <c r="F50" s="29"/>
      <c r="G50" s="28"/>
      <c r="H50" s="29"/>
      <c r="I50" s="29"/>
      <c r="J50" s="30"/>
      <c r="K50" s="31">
        <f t="shared" si="0"/>
        <v>0</v>
      </c>
      <c r="L50" s="31">
        <v>0</v>
      </c>
      <c r="M50" s="5">
        <f t="shared" si="1"/>
        <v>0</v>
      </c>
      <c r="N50"/>
      <c r="O50"/>
    </row>
    <row r="51" spans="2:15" x14ac:dyDescent="0.25">
      <c r="B51" s="8"/>
      <c r="C51" s="34"/>
      <c r="D51" s="28"/>
      <c r="E51" s="29"/>
      <c r="F51" s="29"/>
      <c r="G51" s="28"/>
      <c r="H51" s="29"/>
      <c r="I51" s="29"/>
      <c r="J51" s="30"/>
      <c r="K51" s="31">
        <f t="shared" si="0"/>
        <v>0</v>
      </c>
      <c r="L51" s="31">
        <v>0</v>
      </c>
      <c r="M51" s="5">
        <f t="shared" si="1"/>
        <v>0</v>
      </c>
      <c r="N51"/>
      <c r="O51"/>
    </row>
    <row r="52" spans="2:15" x14ac:dyDescent="0.25">
      <c r="B52" s="9"/>
      <c r="C52" s="34"/>
      <c r="D52" s="28"/>
      <c r="E52" s="29"/>
      <c r="F52" s="29"/>
      <c r="G52" s="28"/>
      <c r="H52" s="29"/>
      <c r="I52" s="29"/>
      <c r="J52" s="30"/>
      <c r="K52" s="31">
        <f t="shared" si="0"/>
        <v>0</v>
      </c>
      <c r="L52" s="31">
        <v>0</v>
      </c>
      <c r="M52" s="5">
        <f t="shared" si="1"/>
        <v>0</v>
      </c>
      <c r="N52"/>
      <c r="O52"/>
    </row>
    <row r="53" spans="2:15" x14ac:dyDescent="0.25">
      <c r="B53" s="8"/>
      <c r="C53" s="34"/>
      <c r="D53" s="28"/>
      <c r="E53" s="29"/>
      <c r="F53" s="29"/>
      <c r="G53" s="28"/>
      <c r="H53" s="29"/>
      <c r="I53" s="29"/>
      <c r="J53" s="30"/>
      <c r="K53" s="31">
        <f t="shared" si="0"/>
        <v>0</v>
      </c>
      <c r="L53" s="31">
        <v>0</v>
      </c>
      <c r="M53" s="5">
        <f t="shared" si="1"/>
        <v>0</v>
      </c>
      <c r="N53"/>
      <c r="O53"/>
    </row>
    <row r="54" spans="2:15" x14ac:dyDescent="0.25">
      <c r="B54" s="9"/>
      <c r="C54" s="34"/>
      <c r="D54" s="28"/>
      <c r="E54" s="29"/>
      <c r="F54" s="29"/>
      <c r="G54" s="28"/>
      <c r="H54" s="29"/>
      <c r="I54" s="29"/>
      <c r="J54" s="30"/>
      <c r="K54" s="31">
        <f t="shared" si="0"/>
        <v>0</v>
      </c>
      <c r="L54" s="31">
        <v>0</v>
      </c>
      <c r="M54" s="5">
        <f t="shared" si="1"/>
        <v>0</v>
      </c>
      <c r="N54"/>
      <c r="O54"/>
    </row>
    <row r="55" spans="2:15" x14ac:dyDescent="0.25">
      <c r="B55" s="8"/>
      <c r="C55" s="34"/>
      <c r="D55" s="28"/>
      <c r="E55" s="29"/>
      <c r="F55" s="29"/>
      <c r="G55" s="28"/>
      <c r="H55" s="29"/>
      <c r="I55" s="29"/>
      <c r="J55" s="30"/>
      <c r="K55" s="31">
        <f t="shared" si="0"/>
        <v>0</v>
      </c>
      <c r="L55" s="31">
        <v>0</v>
      </c>
      <c r="M55" s="5">
        <f t="shared" si="1"/>
        <v>0</v>
      </c>
      <c r="N55"/>
      <c r="O55"/>
    </row>
    <row r="56" spans="2:15" x14ac:dyDescent="0.25">
      <c r="B56" s="9"/>
      <c r="C56" s="34"/>
      <c r="D56" s="28"/>
      <c r="E56" s="29"/>
      <c r="F56" s="29"/>
      <c r="G56" s="28"/>
      <c r="H56" s="29"/>
      <c r="I56" s="29"/>
      <c r="J56" s="30"/>
      <c r="K56" s="31">
        <f t="shared" si="0"/>
        <v>0</v>
      </c>
      <c r="L56" s="31">
        <v>0</v>
      </c>
      <c r="M56" s="5">
        <f t="shared" si="1"/>
        <v>0</v>
      </c>
      <c r="N56"/>
      <c r="O56"/>
    </row>
    <row r="57" spans="2:15" x14ac:dyDescent="0.25">
      <c r="B57" s="8"/>
      <c r="C57" s="34"/>
      <c r="D57" s="28"/>
      <c r="E57" s="29"/>
      <c r="F57" s="29"/>
      <c r="G57" s="28"/>
      <c r="H57" s="29"/>
      <c r="I57" s="29"/>
      <c r="J57" s="30"/>
      <c r="K57" s="31">
        <f t="shared" si="0"/>
        <v>0</v>
      </c>
      <c r="L57" s="31">
        <v>0</v>
      </c>
      <c r="M57" s="5">
        <f t="shared" si="1"/>
        <v>0</v>
      </c>
      <c r="N57"/>
      <c r="O57"/>
    </row>
    <row r="58" spans="2:15" x14ac:dyDescent="0.25">
      <c r="B58" s="9"/>
      <c r="C58" s="34"/>
      <c r="D58" s="28"/>
      <c r="E58" s="29"/>
      <c r="F58" s="29"/>
      <c r="G58" s="28"/>
      <c r="H58" s="29"/>
      <c r="I58" s="29"/>
      <c r="J58" s="30"/>
      <c r="K58" s="31">
        <f t="shared" si="0"/>
        <v>0</v>
      </c>
      <c r="L58" s="31">
        <v>0</v>
      </c>
      <c r="M58" s="5">
        <f t="shared" si="1"/>
        <v>0</v>
      </c>
      <c r="N58"/>
      <c r="O58"/>
    </row>
    <row r="59" spans="2:15" x14ac:dyDescent="0.25">
      <c r="B59" s="8"/>
      <c r="C59" s="34"/>
      <c r="D59" s="28"/>
      <c r="E59" s="29"/>
      <c r="F59" s="29"/>
      <c r="G59" s="28"/>
      <c r="H59" s="29"/>
      <c r="I59" s="29"/>
      <c r="J59" s="30"/>
      <c r="K59" s="31">
        <f t="shared" si="0"/>
        <v>0</v>
      </c>
      <c r="L59" s="31">
        <v>0</v>
      </c>
      <c r="M59" s="5">
        <f t="shared" si="1"/>
        <v>0</v>
      </c>
      <c r="N59"/>
      <c r="O59"/>
    </row>
    <row r="60" spans="2:15" x14ac:dyDescent="0.25">
      <c r="B60" s="9"/>
      <c r="C60" s="34"/>
      <c r="D60" s="28"/>
      <c r="E60" s="29"/>
      <c r="F60" s="29"/>
      <c r="G60" s="28"/>
      <c r="H60" s="29"/>
      <c r="I60" s="29"/>
      <c r="J60" s="30"/>
      <c r="K60" s="31">
        <f t="shared" si="0"/>
        <v>0</v>
      </c>
      <c r="L60" s="31">
        <v>0</v>
      </c>
      <c r="M60" s="5">
        <f t="shared" si="1"/>
        <v>0</v>
      </c>
      <c r="N60"/>
      <c r="O60"/>
    </row>
    <row r="61" spans="2:15" x14ac:dyDescent="0.25">
      <c r="B61" s="8"/>
      <c r="C61" s="34"/>
      <c r="D61" s="28"/>
      <c r="E61" s="29"/>
      <c r="F61" s="29"/>
      <c r="G61" s="28"/>
      <c r="H61" s="29"/>
      <c r="I61" s="29"/>
      <c r="J61" s="30"/>
      <c r="K61" s="31">
        <f t="shared" si="0"/>
        <v>0</v>
      </c>
      <c r="L61" s="31">
        <v>0</v>
      </c>
      <c r="M61" s="5">
        <f t="shared" si="1"/>
        <v>0</v>
      </c>
      <c r="N61"/>
      <c r="O61"/>
    </row>
    <row r="62" spans="2:15" x14ac:dyDescent="0.25">
      <c r="B62" s="9"/>
      <c r="C62" s="34"/>
      <c r="D62" s="28"/>
      <c r="E62" s="29"/>
      <c r="F62" s="29"/>
      <c r="G62" s="28"/>
      <c r="H62" s="29"/>
      <c r="I62" s="29"/>
      <c r="J62" s="30"/>
      <c r="K62" s="31">
        <f t="shared" si="0"/>
        <v>0</v>
      </c>
      <c r="L62" s="31">
        <v>0</v>
      </c>
      <c r="M62" s="5">
        <f t="shared" si="1"/>
        <v>0</v>
      </c>
      <c r="N62"/>
      <c r="O62"/>
    </row>
    <row r="63" spans="2:15" x14ac:dyDescent="0.25">
      <c r="B63" s="8"/>
      <c r="C63" s="34"/>
      <c r="D63" s="28"/>
      <c r="E63" s="29"/>
      <c r="F63" s="29"/>
      <c r="G63" s="28"/>
      <c r="H63" s="29"/>
      <c r="I63" s="29"/>
      <c r="J63" s="30"/>
      <c r="K63" s="31">
        <f t="shared" si="0"/>
        <v>0</v>
      </c>
      <c r="L63" s="31">
        <v>0</v>
      </c>
      <c r="M63" s="5">
        <f t="shared" si="1"/>
        <v>0</v>
      </c>
      <c r="N63"/>
      <c r="O63"/>
    </row>
    <row r="64" spans="2:15" x14ac:dyDescent="0.25">
      <c r="B64" s="9"/>
      <c r="C64" s="34"/>
      <c r="D64" s="28"/>
      <c r="E64" s="29"/>
      <c r="F64" s="29"/>
      <c r="G64" s="28"/>
      <c r="H64" s="29"/>
      <c r="I64" s="29"/>
      <c r="J64" s="30"/>
      <c r="K64" s="31">
        <f t="shared" si="0"/>
        <v>0</v>
      </c>
      <c r="L64" s="31">
        <v>0</v>
      </c>
      <c r="M64" s="5">
        <f t="shared" si="1"/>
        <v>0</v>
      </c>
      <c r="N64"/>
      <c r="O64"/>
    </row>
    <row r="65" spans="2:15" x14ac:dyDescent="0.25">
      <c r="B65" s="8"/>
      <c r="C65" s="34"/>
      <c r="D65" s="28"/>
      <c r="E65" s="29"/>
      <c r="F65" s="29"/>
      <c r="G65" s="28"/>
      <c r="H65" s="29"/>
      <c r="I65" s="29"/>
      <c r="J65" s="30"/>
      <c r="K65" s="31">
        <f t="shared" si="0"/>
        <v>0</v>
      </c>
      <c r="L65" s="31">
        <v>0</v>
      </c>
      <c r="M65" s="5">
        <f t="shared" si="1"/>
        <v>0</v>
      </c>
      <c r="N65"/>
      <c r="O65"/>
    </row>
    <row r="66" spans="2:15" x14ac:dyDescent="0.25">
      <c r="B66" s="9"/>
      <c r="C66" s="34"/>
      <c r="D66" s="28"/>
      <c r="E66" s="29"/>
      <c r="F66" s="29"/>
      <c r="G66" s="28"/>
      <c r="H66" s="29"/>
      <c r="I66" s="29"/>
      <c r="J66" s="30"/>
      <c r="K66" s="31">
        <f t="shared" si="0"/>
        <v>0</v>
      </c>
      <c r="L66" s="31">
        <v>0</v>
      </c>
      <c r="M66" s="5">
        <f t="shared" si="1"/>
        <v>0</v>
      </c>
      <c r="N66"/>
      <c r="O66"/>
    </row>
    <row r="67" spans="2:15" x14ac:dyDescent="0.25">
      <c r="B67" s="8"/>
      <c r="C67" s="34"/>
      <c r="D67" s="28"/>
      <c r="E67" s="29"/>
      <c r="F67" s="29"/>
      <c r="G67" s="28"/>
      <c r="H67" s="29"/>
      <c r="I67" s="29"/>
      <c r="J67" s="30"/>
      <c r="K67" s="31">
        <f t="shared" si="0"/>
        <v>0</v>
      </c>
      <c r="L67" s="31">
        <v>0</v>
      </c>
      <c r="M67" s="5">
        <f t="shared" si="1"/>
        <v>0</v>
      </c>
      <c r="N67"/>
      <c r="O67"/>
    </row>
    <row r="68" spans="2:15" x14ac:dyDescent="0.25">
      <c r="B68" s="9"/>
      <c r="C68" s="34"/>
      <c r="D68" s="28"/>
      <c r="E68" s="29"/>
      <c r="F68" s="29"/>
      <c r="G68" s="28"/>
      <c r="H68" s="29"/>
      <c r="I68" s="29"/>
      <c r="J68" s="30"/>
      <c r="K68" s="31">
        <f t="shared" si="0"/>
        <v>0</v>
      </c>
      <c r="L68" s="31">
        <v>0</v>
      </c>
      <c r="M68" s="5">
        <f t="shared" si="1"/>
        <v>0</v>
      </c>
      <c r="N68"/>
      <c r="O68"/>
    </row>
    <row r="69" spans="2:15" x14ac:dyDescent="0.25">
      <c r="B69" s="8"/>
      <c r="C69" s="34"/>
      <c r="D69" s="28"/>
      <c r="E69" s="29"/>
      <c r="F69" s="29"/>
      <c r="G69" s="28"/>
      <c r="H69" s="29"/>
      <c r="I69" s="29"/>
      <c r="J69" s="30"/>
      <c r="K69" s="31">
        <f t="shared" si="0"/>
        <v>0</v>
      </c>
      <c r="L69" s="31">
        <v>0</v>
      </c>
      <c r="M69" s="5">
        <f t="shared" si="1"/>
        <v>0</v>
      </c>
      <c r="N69"/>
      <c r="O69"/>
    </row>
    <row r="70" spans="2:15" x14ac:dyDescent="0.25">
      <c r="B70" s="9"/>
      <c r="C70" s="34"/>
      <c r="D70" s="28"/>
      <c r="E70" s="29"/>
      <c r="F70" s="29"/>
      <c r="G70" s="28"/>
      <c r="H70" s="29"/>
      <c r="I70" s="29"/>
      <c r="J70" s="30"/>
      <c r="K70" s="31">
        <f t="shared" ref="K70:K100" si="2">IF(ISBLANK(D70),0,(IF(G70/D70&gt;0,1,G70/D70)))</f>
        <v>0</v>
      </c>
      <c r="L70" s="31">
        <v>0</v>
      </c>
      <c r="M70" s="5">
        <f t="shared" ref="M70:M100" si="3">IF((G70&gt;0),((G70-D70)/D70),0)</f>
        <v>0</v>
      </c>
      <c r="N70"/>
      <c r="O70"/>
    </row>
    <row r="71" spans="2:15" x14ac:dyDescent="0.25">
      <c r="B71" s="8"/>
      <c r="C71" s="34"/>
      <c r="D71" s="28"/>
      <c r="E71" s="29"/>
      <c r="F71" s="29"/>
      <c r="G71" s="28"/>
      <c r="H71" s="29"/>
      <c r="I71" s="29"/>
      <c r="J71" s="30"/>
      <c r="K71" s="31">
        <f t="shared" si="2"/>
        <v>0</v>
      </c>
      <c r="L71" s="31">
        <v>0</v>
      </c>
      <c r="M71" s="5">
        <f t="shared" si="3"/>
        <v>0</v>
      </c>
      <c r="N71"/>
      <c r="O71"/>
    </row>
    <row r="72" spans="2:15" x14ac:dyDescent="0.25">
      <c r="B72" s="9"/>
      <c r="C72" s="34"/>
      <c r="D72" s="28"/>
      <c r="E72" s="29"/>
      <c r="F72" s="29"/>
      <c r="G72" s="28"/>
      <c r="H72" s="29"/>
      <c r="I72" s="29"/>
      <c r="J72" s="30"/>
      <c r="K72" s="31">
        <f t="shared" si="2"/>
        <v>0</v>
      </c>
      <c r="L72" s="31">
        <v>0</v>
      </c>
      <c r="M72" s="5">
        <f t="shared" si="3"/>
        <v>0</v>
      </c>
      <c r="N72"/>
      <c r="O72"/>
    </row>
    <row r="73" spans="2:15" x14ac:dyDescent="0.25">
      <c r="B73" s="8"/>
      <c r="C73" s="34"/>
      <c r="D73" s="28"/>
      <c r="E73" s="29"/>
      <c r="F73" s="29"/>
      <c r="G73" s="28"/>
      <c r="H73" s="29"/>
      <c r="I73" s="29"/>
      <c r="J73" s="30"/>
      <c r="K73" s="31">
        <f t="shared" si="2"/>
        <v>0</v>
      </c>
      <c r="L73" s="31">
        <v>0</v>
      </c>
      <c r="M73" s="5">
        <f t="shared" si="3"/>
        <v>0</v>
      </c>
      <c r="N73"/>
      <c r="O73"/>
    </row>
    <row r="74" spans="2:15" x14ac:dyDescent="0.25">
      <c r="B74" s="9"/>
      <c r="C74" s="34"/>
      <c r="D74" s="28"/>
      <c r="E74" s="29"/>
      <c r="F74" s="29"/>
      <c r="G74" s="28"/>
      <c r="H74" s="29"/>
      <c r="I74" s="29"/>
      <c r="J74" s="30"/>
      <c r="K74" s="31">
        <f t="shared" si="2"/>
        <v>0</v>
      </c>
      <c r="L74" s="31">
        <v>0</v>
      </c>
      <c r="M74" s="5">
        <f t="shared" si="3"/>
        <v>0</v>
      </c>
      <c r="N74"/>
      <c r="O74"/>
    </row>
    <row r="75" spans="2:15" x14ac:dyDescent="0.25">
      <c r="B75" s="8"/>
      <c r="C75" s="34"/>
      <c r="D75" s="28"/>
      <c r="E75" s="29"/>
      <c r="F75" s="29"/>
      <c r="G75" s="28"/>
      <c r="H75" s="29"/>
      <c r="I75" s="29"/>
      <c r="J75" s="30"/>
      <c r="K75" s="31">
        <f t="shared" si="2"/>
        <v>0</v>
      </c>
      <c r="L75" s="31">
        <v>0</v>
      </c>
      <c r="M75" s="5">
        <f t="shared" si="3"/>
        <v>0</v>
      </c>
      <c r="N75"/>
      <c r="O75"/>
    </row>
    <row r="76" spans="2:15" x14ac:dyDescent="0.25">
      <c r="B76" s="9"/>
      <c r="C76" s="34"/>
      <c r="D76" s="28"/>
      <c r="E76" s="29"/>
      <c r="F76" s="29"/>
      <c r="G76" s="28"/>
      <c r="H76" s="29"/>
      <c r="I76" s="29"/>
      <c r="J76" s="30"/>
      <c r="K76" s="31">
        <f t="shared" si="2"/>
        <v>0</v>
      </c>
      <c r="L76" s="31">
        <v>0</v>
      </c>
      <c r="M76" s="5">
        <f t="shared" si="3"/>
        <v>0</v>
      </c>
      <c r="N76"/>
      <c r="O76"/>
    </row>
    <row r="77" spans="2:15" x14ac:dyDescent="0.25">
      <c r="B77" s="8"/>
      <c r="C77" s="34"/>
      <c r="D77" s="28"/>
      <c r="E77" s="29"/>
      <c r="F77" s="29"/>
      <c r="G77" s="28"/>
      <c r="H77" s="29"/>
      <c r="I77" s="29"/>
      <c r="J77" s="30"/>
      <c r="K77" s="31">
        <f t="shared" si="2"/>
        <v>0</v>
      </c>
      <c r="L77" s="31">
        <v>0</v>
      </c>
      <c r="M77" s="5">
        <f t="shared" si="3"/>
        <v>0</v>
      </c>
      <c r="N77"/>
      <c r="O77"/>
    </row>
    <row r="78" spans="2:15" x14ac:dyDescent="0.25">
      <c r="B78" s="9"/>
      <c r="C78" s="34"/>
      <c r="D78" s="28"/>
      <c r="E78" s="29"/>
      <c r="F78" s="29"/>
      <c r="G78" s="28"/>
      <c r="H78" s="29"/>
      <c r="I78" s="29"/>
      <c r="J78" s="30"/>
      <c r="K78" s="31">
        <f t="shared" si="2"/>
        <v>0</v>
      </c>
      <c r="L78" s="31">
        <v>0</v>
      </c>
      <c r="M78" s="5">
        <f t="shared" si="3"/>
        <v>0</v>
      </c>
      <c r="N78"/>
      <c r="O78"/>
    </row>
    <row r="79" spans="2:15" x14ac:dyDescent="0.25">
      <c r="B79" s="8"/>
      <c r="C79" s="34"/>
      <c r="D79" s="28"/>
      <c r="E79" s="29"/>
      <c r="F79" s="29"/>
      <c r="G79" s="28"/>
      <c r="H79" s="29"/>
      <c r="I79" s="29"/>
      <c r="J79" s="30"/>
      <c r="K79" s="31">
        <f t="shared" si="2"/>
        <v>0</v>
      </c>
      <c r="L79" s="31">
        <v>0</v>
      </c>
      <c r="M79" s="5">
        <f t="shared" si="3"/>
        <v>0</v>
      </c>
      <c r="N79"/>
      <c r="O79"/>
    </row>
    <row r="80" spans="2:15" x14ac:dyDescent="0.25">
      <c r="B80" s="9"/>
      <c r="C80" s="34"/>
      <c r="D80" s="28"/>
      <c r="E80" s="29"/>
      <c r="F80" s="29"/>
      <c r="G80" s="28"/>
      <c r="H80" s="29"/>
      <c r="I80" s="29"/>
      <c r="J80" s="30"/>
      <c r="K80" s="31">
        <f t="shared" si="2"/>
        <v>0</v>
      </c>
      <c r="L80" s="31">
        <v>0</v>
      </c>
      <c r="M80" s="5">
        <f t="shared" si="3"/>
        <v>0</v>
      </c>
      <c r="N80"/>
      <c r="O80"/>
    </row>
    <row r="81" spans="2:15" x14ac:dyDescent="0.25">
      <c r="B81" s="8"/>
      <c r="C81" s="34"/>
      <c r="D81" s="28"/>
      <c r="E81" s="29"/>
      <c r="F81" s="29"/>
      <c r="G81" s="28"/>
      <c r="H81" s="29"/>
      <c r="I81" s="29"/>
      <c r="J81" s="30"/>
      <c r="K81" s="31">
        <f t="shared" si="2"/>
        <v>0</v>
      </c>
      <c r="L81" s="31">
        <v>0</v>
      </c>
      <c r="M81" s="5">
        <f t="shared" si="3"/>
        <v>0</v>
      </c>
      <c r="N81"/>
      <c r="O81"/>
    </row>
    <row r="82" spans="2:15" x14ac:dyDescent="0.25">
      <c r="B82" s="9"/>
      <c r="C82" s="34"/>
      <c r="D82" s="28"/>
      <c r="E82" s="29"/>
      <c r="F82" s="29"/>
      <c r="G82" s="28"/>
      <c r="H82" s="29"/>
      <c r="I82" s="29"/>
      <c r="J82" s="30"/>
      <c r="K82" s="31">
        <f t="shared" si="2"/>
        <v>0</v>
      </c>
      <c r="L82" s="31">
        <v>0</v>
      </c>
      <c r="M82" s="5">
        <f t="shared" si="3"/>
        <v>0</v>
      </c>
      <c r="N82"/>
      <c r="O82"/>
    </row>
    <row r="83" spans="2:15" x14ac:dyDescent="0.25">
      <c r="B83" s="8"/>
      <c r="C83" s="34"/>
      <c r="D83" s="28"/>
      <c r="E83" s="29"/>
      <c r="F83" s="29"/>
      <c r="G83" s="28"/>
      <c r="H83" s="29"/>
      <c r="I83" s="29"/>
      <c r="J83" s="30"/>
      <c r="K83" s="31">
        <f t="shared" si="2"/>
        <v>0</v>
      </c>
      <c r="L83" s="31">
        <v>0</v>
      </c>
      <c r="M83" s="5">
        <f t="shared" si="3"/>
        <v>0</v>
      </c>
      <c r="N83"/>
      <c r="O83"/>
    </row>
    <row r="84" spans="2:15" x14ac:dyDescent="0.25">
      <c r="B84" s="9"/>
      <c r="C84" s="34"/>
      <c r="D84" s="28"/>
      <c r="E84" s="29"/>
      <c r="F84" s="29"/>
      <c r="G84" s="28"/>
      <c r="H84" s="29"/>
      <c r="I84" s="29"/>
      <c r="J84" s="30"/>
      <c r="K84" s="31">
        <f t="shared" si="2"/>
        <v>0</v>
      </c>
      <c r="L84" s="31">
        <v>0</v>
      </c>
      <c r="M84" s="5">
        <f t="shared" si="3"/>
        <v>0</v>
      </c>
      <c r="N84"/>
      <c r="O84"/>
    </row>
    <row r="85" spans="2:15" x14ac:dyDescent="0.25">
      <c r="B85" s="8"/>
      <c r="C85" s="34"/>
      <c r="D85" s="28"/>
      <c r="E85" s="29"/>
      <c r="F85" s="29"/>
      <c r="G85" s="28"/>
      <c r="H85" s="29"/>
      <c r="I85" s="29"/>
      <c r="J85" s="30"/>
      <c r="K85" s="31">
        <f t="shared" si="2"/>
        <v>0</v>
      </c>
      <c r="L85" s="31">
        <v>0</v>
      </c>
      <c r="M85" s="5">
        <f t="shared" si="3"/>
        <v>0</v>
      </c>
      <c r="N85"/>
      <c r="O85"/>
    </row>
    <row r="86" spans="2:15" x14ac:dyDescent="0.25">
      <c r="B86" s="9"/>
      <c r="C86" s="34"/>
      <c r="D86" s="28"/>
      <c r="E86" s="29"/>
      <c r="F86" s="29"/>
      <c r="G86" s="28"/>
      <c r="H86" s="29"/>
      <c r="I86" s="29"/>
      <c r="J86" s="30"/>
      <c r="K86" s="31">
        <f t="shared" si="2"/>
        <v>0</v>
      </c>
      <c r="L86" s="31">
        <v>0</v>
      </c>
      <c r="M86" s="5">
        <f t="shared" si="3"/>
        <v>0</v>
      </c>
      <c r="N86"/>
      <c r="O86"/>
    </row>
    <row r="87" spans="2:15" x14ac:dyDescent="0.25">
      <c r="B87" s="8"/>
      <c r="C87" s="34"/>
      <c r="D87" s="28"/>
      <c r="E87" s="29"/>
      <c r="F87" s="29"/>
      <c r="G87" s="28"/>
      <c r="H87" s="29"/>
      <c r="I87" s="29"/>
      <c r="J87" s="30"/>
      <c r="K87" s="31">
        <f t="shared" si="2"/>
        <v>0</v>
      </c>
      <c r="L87" s="31">
        <v>0</v>
      </c>
      <c r="M87" s="5">
        <f t="shared" si="3"/>
        <v>0</v>
      </c>
      <c r="N87"/>
      <c r="O87"/>
    </row>
    <row r="88" spans="2:15" x14ac:dyDescent="0.25">
      <c r="B88" s="9"/>
      <c r="C88" s="34"/>
      <c r="D88" s="28"/>
      <c r="E88" s="29"/>
      <c r="F88" s="29"/>
      <c r="G88" s="28"/>
      <c r="H88" s="29"/>
      <c r="I88" s="29"/>
      <c r="J88" s="30"/>
      <c r="K88" s="31">
        <f t="shared" si="2"/>
        <v>0</v>
      </c>
      <c r="L88" s="31">
        <v>0</v>
      </c>
      <c r="M88" s="5">
        <f t="shared" si="3"/>
        <v>0</v>
      </c>
      <c r="N88"/>
      <c r="O88"/>
    </row>
    <row r="89" spans="2:15" x14ac:dyDescent="0.25">
      <c r="B89" s="8"/>
      <c r="C89" s="34"/>
      <c r="D89" s="28"/>
      <c r="E89" s="29"/>
      <c r="F89" s="29"/>
      <c r="G89" s="28"/>
      <c r="H89" s="29"/>
      <c r="I89" s="29"/>
      <c r="J89" s="30"/>
      <c r="K89" s="31">
        <f t="shared" si="2"/>
        <v>0</v>
      </c>
      <c r="L89" s="31">
        <v>0</v>
      </c>
      <c r="M89" s="5">
        <f t="shared" si="3"/>
        <v>0</v>
      </c>
      <c r="N89"/>
      <c r="O89"/>
    </row>
    <row r="90" spans="2:15" x14ac:dyDescent="0.25">
      <c r="B90" s="9"/>
      <c r="C90" s="34"/>
      <c r="D90" s="28"/>
      <c r="E90" s="29"/>
      <c r="F90" s="29"/>
      <c r="G90" s="28"/>
      <c r="H90" s="29"/>
      <c r="I90" s="29"/>
      <c r="J90" s="30"/>
      <c r="K90" s="31">
        <f t="shared" si="2"/>
        <v>0</v>
      </c>
      <c r="L90" s="31">
        <v>0</v>
      </c>
      <c r="M90" s="5">
        <f t="shared" si="3"/>
        <v>0</v>
      </c>
      <c r="N90"/>
      <c r="O90"/>
    </row>
    <row r="91" spans="2:15" x14ac:dyDescent="0.25">
      <c r="B91" s="8"/>
      <c r="C91" s="34"/>
      <c r="D91" s="28"/>
      <c r="E91" s="29"/>
      <c r="F91" s="29"/>
      <c r="G91" s="28"/>
      <c r="H91" s="29"/>
      <c r="I91" s="29"/>
      <c r="J91" s="30"/>
      <c r="K91" s="31">
        <f t="shared" si="2"/>
        <v>0</v>
      </c>
      <c r="L91" s="31">
        <v>0</v>
      </c>
      <c r="M91" s="5">
        <f t="shared" si="3"/>
        <v>0</v>
      </c>
      <c r="N91"/>
      <c r="O91"/>
    </row>
    <row r="92" spans="2:15" x14ac:dyDescent="0.25">
      <c r="B92" s="9"/>
      <c r="C92" s="34"/>
      <c r="D92" s="28"/>
      <c r="E92" s="29"/>
      <c r="F92" s="29"/>
      <c r="G92" s="28"/>
      <c r="H92" s="29"/>
      <c r="I92" s="29"/>
      <c r="J92" s="30"/>
      <c r="K92" s="31">
        <f t="shared" si="2"/>
        <v>0</v>
      </c>
      <c r="L92" s="31">
        <v>0</v>
      </c>
      <c r="M92" s="5">
        <f t="shared" si="3"/>
        <v>0</v>
      </c>
      <c r="N92"/>
      <c r="O92"/>
    </row>
    <row r="93" spans="2:15" x14ac:dyDescent="0.25">
      <c r="B93" s="8"/>
      <c r="C93" s="34"/>
      <c r="D93" s="28"/>
      <c r="E93" s="29"/>
      <c r="F93" s="29"/>
      <c r="G93" s="28"/>
      <c r="H93" s="29"/>
      <c r="I93" s="29"/>
      <c r="J93" s="30"/>
      <c r="K93" s="31">
        <f t="shared" si="2"/>
        <v>0</v>
      </c>
      <c r="L93" s="31">
        <v>0</v>
      </c>
      <c r="M93" s="5">
        <f t="shared" si="3"/>
        <v>0</v>
      </c>
      <c r="N93"/>
      <c r="O93"/>
    </row>
    <row r="94" spans="2:15" x14ac:dyDescent="0.25">
      <c r="B94" s="9"/>
      <c r="C94" s="34"/>
      <c r="D94" s="28"/>
      <c r="E94" s="29"/>
      <c r="F94" s="29"/>
      <c r="G94" s="28"/>
      <c r="H94" s="29"/>
      <c r="I94" s="29"/>
      <c r="J94" s="30"/>
      <c r="K94" s="31">
        <f t="shared" si="2"/>
        <v>0</v>
      </c>
      <c r="L94" s="31">
        <v>0</v>
      </c>
      <c r="M94" s="5">
        <f t="shared" si="3"/>
        <v>0</v>
      </c>
      <c r="N94"/>
      <c r="O94"/>
    </row>
    <row r="95" spans="2:15" x14ac:dyDescent="0.25">
      <c r="B95" s="8"/>
      <c r="C95" s="34"/>
      <c r="D95" s="28"/>
      <c r="E95" s="29"/>
      <c r="F95" s="29"/>
      <c r="G95" s="28"/>
      <c r="H95" s="29"/>
      <c r="I95" s="29"/>
      <c r="J95" s="30"/>
      <c r="K95" s="31">
        <f t="shared" si="2"/>
        <v>0</v>
      </c>
      <c r="L95" s="31">
        <v>0</v>
      </c>
      <c r="M95" s="5">
        <f t="shared" si="3"/>
        <v>0</v>
      </c>
      <c r="N95"/>
      <c r="O95"/>
    </row>
    <row r="96" spans="2:15" x14ac:dyDescent="0.25">
      <c r="B96" s="9"/>
      <c r="C96" s="34"/>
      <c r="D96" s="28"/>
      <c r="E96" s="29"/>
      <c r="F96" s="29"/>
      <c r="G96" s="28"/>
      <c r="H96" s="29"/>
      <c r="I96" s="29"/>
      <c r="J96" s="30"/>
      <c r="K96" s="31">
        <f t="shared" si="2"/>
        <v>0</v>
      </c>
      <c r="L96" s="31">
        <v>0</v>
      </c>
      <c r="M96" s="5">
        <f t="shared" si="3"/>
        <v>0</v>
      </c>
      <c r="N96"/>
      <c r="O96"/>
    </row>
    <row r="97" spans="2:15" x14ac:dyDescent="0.25">
      <c r="B97" s="8"/>
      <c r="C97" s="34"/>
      <c r="D97" s="28"/>
      <c r="E97" s="29"/>
      <c r="F97" s="29"/>
      <c r="G97" s="28"/>
      <c r="H97" s="29"/>
      <c r="I97" s="29"/>
      <c r="J97" s="30"/>
      <c r="K97" s="31">
        <f t="shared" si="2"/>
        <v>0</v>
      </c>
      <c r="L97" s="31">
        <v>0</v>
      </c>
      <c r="M97" s="5">
        <f t="shared" si="3"/>
        <v>0</v>
      </c>
      <c r="N97"/>
      <c r="O97"/>
    </row>
    <row r="98" spans="2:15" x14ac:dyDescent="0.25">
      <c r="B98" s="9"/>
      <c r="C98" s="34"/>
      <c r="D98" s="28"/>
      <c r="E98" s="29"/>
      <c r="F98" s="29"/>
      <c r="G98" s="28"/>
      <c r="H98" s="29"/>
      <c r="I98" s="29"/>
      <c r="J98" s="30"/>
      <c r="K98" s="31">
        <f t="shared" si="2"/>
        <v>0</v>
      </c>
      <c r="L98" s="31">
        <v>0</v>
      </c>
      <c r="M98" s="5">
        <f t="shared" si="3"/>
        <v>0</v>
      </c>
      <c r="N98"/>
      <c r="O98"/>
    </row>
    <row r="99" spans="2:15" x14ac:dyDescent="0.25">
      <c r="B99" s="8"/>
      <c r="C99" s="34"/>
      <c r="D99" s="28"/>
      <c r="E99" s="29"/>
      <c r="F99" s="29"/>
      <c r="G99" s="28"/>
      <c r="H99" s="29"/>
      <c r="I99" s="29"/>
      <c r="J99" s="30"/>
      <c r="K99" s="31">
        <f t="shared" si="2"/>
        <v>0</v>
      </c>
      <c r="L99" s="31">
        <v>0</v>
      </c>
      <c r="M99" s="5">
        <f t="shared" si="3"/>
        <v>0</v>
      </c>
      <c r="N99"/>
      <c r="O99"/>
    </row>
    <row r="100" spans="2:15" x14ac:dyDescent="0.25">
      <c r="B100" s="9"/>
      <c r="C100" s="34"/>
      <c r="D100" s="28"/>
      <c r="E100" s="29"/>
      <c r="F100" s="29"/>
      <c r="G100" s="28"/>
      <c r="H100" s="29"/>
      <c r="I100" s="29"/>
      <c r="J100" s="30"/>
      <c r="K100" s="31">
        <f t="shared" si="2"/>
        <v>0</v>
      </c>
      <c r="L100" s="31">
        <v>0</v>
      </c>
      <c r="M100" s="5">
        <f t="shared" si="3"/>
        <v>0</v>
      </c>
      <c r="N100"/>
      <c r="O100"/>
    </row>
    <row r="101" spans="2:15" x14ac:dyDescent="0.25">
      <c r="B101" s="8"/>
      <c r="C101" s="34"/>
      <c r="D101" s="28"/>
      <c r="E101" s="29"/>
      <c r="F101" s="29"/>
      <c r="G101" s="28"/>
      <c r="H101" s="29"/>
      <c r="I101" s="29"/>
      <c r="J101" s="30"/>
      <c r="K101" s="31">
        <f t="shared" ref="K101:K156" si="4">IF(ISBLANK(D101),0,(IF(G101/D101&gt;0,1,G101/D101)))</f>
        <v>0</v>
      </c>
      <c r="L101" s="31">
        <v>0</v>
      </c>
      <c r="M101" s="5">
        <f t="shared" ref="M101:M153" si="5">IF(G101&gt;0,((G101-D101)/D101),0)</f>
        <v>0</v>
      </c>
      <c r="N101"/>
      <c r="O101"/>
    </row>
    <row r="102" spans="2:15" x14ac:dyDescent="0.25">
      <c r="B102" s="9"/>
      <c r="C102" s="34"/>
      <c r="D102" s="28"/>
      <c r="E102" s="29"/>
      <c r="F102" s="29"/>
      <c r="G102" s="28"/>
      <c r="H102" s="29"/>
      <c r="I102" s="29"/>
      <c r="J102" s="30"/>
      <c r="K102" s="31">
        <f t="shared" si="4"/>
        <v>0</v>
      </c>
      <c r="L102" s="31">
        <v>0</v>
      </c>
      <c r="M102" s="5">
        <f t="shared" si="5"/>
        <v>0</v>
      </c>
      <c r="N102"/>
      <c r="O102"/>
    </row>
    <row r="103" spans="2:15" x14ac:dyDescent="0.25">
      <c r="B103" s="8"/>
      <c r="C103" s="34"/>
      <c r="D103" s="28"/>
      <c r="E103" s="29"/>
      <c r="F103" s="29"/>
      <c r="G103" s="28"/>
      <c r="H103" s="29"/>
      <c r="I103" s="29"/>
      <c r="J103" s="30"/>
      <c r="K103" s="31">
        <f t="shared" si="4"/>
        <v>0</v>
      </c>
      <c r="L103" s="31">
        <v>0</v>
      </c>
      <c r="M103" s="5">
        <f t="shared" si="5"/>
        <v>0</v>
      </c>
      <c r="N103"/>
      <c r="O103"/>
    </row>
    <row r="104" spans="2:15" x14ac:dyDescent="0.25">
      <c r="B104" s="9"/>
      <c r="C104" s="34"/>
      <c r="D104" s="28"/>
      <c r="E104" s="29"/>
      <c r="F104" s="29"/>
      <c r="G104" s="28"/>
      <c r="H104" s="29"/>
      <c r="I104" s="29"/>
      <c r="J104" s="30"/>
      <c r="K104" s="31">
        <f t="shared" si="4"/>
        <v>0</v>
      </c>
      <c r="L104" s="31">
        <v>0</v>
      </c>
      <c r="M104" s="5">
        <f t="shared" si="5"/>
        <v>0</v>
      </c>
      <c r="N104"/>
      <c r="O104"/>
    </row>
    <row r="105" spans="2:15" x14ac:dyDescent="0.25">
      <c r="B105" s="8"/>
      <c r="C105" s="34"/>
      <c r="D105" s="28"/>
      <c r="E105" s="29"/>
      <c r="F105" s="29"/>
      <c r="G105" s="28"/>
      <c r="H105" s="29"/>
      <c r="I105" s="29"/>
      <c r="J105" s="30"/>
      <c r="K105" s="31">
        <f t="shared" si="4"/>
        <v>0</v>
      </c>
      <c r="L105" s="31">
        <v>0</v>
      </c>
      <c r="M105" s="5">
        <f t="shared" si="5"/>
        <v>0</v>
      </c>
      <c r="N105"/>
      <c r="O105"/>
    </row>
    <row r="106" spans="2:15" x14ac:dyDescent="0.25">
      <c r="B106" s="9"/>
      <c r="C106" s="34"/>
      <c r="D106" s="28"/>
      <c r="E106" s="29"/>
      <c r="F106" s="29"/>
      <c r="G106" s="28"/>
      <c r="H106" s="29"/>
      <c r="I106" s="29"/>
      <c r="J106" s="30"/>
      <c r="K106" s="31">
        <f t="shared" si="4"/>
        <v>0</v>
      </c>
      <c r="L106" s="31">
        <v>0</v>
      </c>
      <c r="M106" s="5">
        <f t="shared" si="5"/>
        <v>0</v>
      </c>
      <c r="N106"/>
      <c r="O106"/>
    </row>
    <row r="107" spans="2:15" x14ac:dyDescent="0.25">
      <c r="B107" s="8"/>
      <c r="C107" s="34"/>
      <c r="D107" s="28"/>
      <c r="E107" s="29"/>
      <c r="F107" s="29"/>
      <c r="G107" s="28"/>
      <c r="H107" s="29"/>
      <c r="I107" s="29"/>
      <c r="J107" s="30"/>
      <c r="K107" s="31">
        <f t="shared" si="4"/>
        <v>0</v>
      </c>
      <c r="L107" s="31">
        <v>0</v>
      </c>
      <c r="M107" s="5">
        <f t="shared" si="5"/>
        <v>0</v>
      </c>
      <c r="N107"/>
      <c r="O107"/>
    </row>
    <row r="108" spans="2:15" x14ac:dyDescent="0.25">
      <c r="B108" s="9"/>
      <c r="C108" s="34"/>
      <c r="D108" s="28"/>
      <c r="E108" s="29"/>
      <c r="F108" s="29"/>
      <c r="G108" s="28"/>
      <c r="H108" s="29"/>
      <c r="I108" s="29"/>
      <c r="J108" s="30"/>
      <c r="K108" s="31">
        <f t="shared" si="4"/>
        <v>0</v>
      </c>
      <c r="L108" s="31">
        <v>0</v>
      </c>
      <c r="M108" s="5">
        <f t="shared" si="5"/>
        <v>0</v>
      </c>
      <c r="N108"/>
      <c r="O108"/>
    </row>
    <row r="109" spans="2:15" x14ac:dyDescent="0.25">
      <c r="B109" s="8"/>
      <c r="C109" s="34"/>
      <c r="D109" s="28"/>
      <c r="E109" s="29"/>
      <c r="F109" s="29"/>
      <c r="G109" s="28"/>
      <c r="H109" s="29"/>
      <c r="I109" s="29"/>
      <c r="J109" s="30"/>
      <c r="K109" s="31">
        <f t="shared" si="4"/>
        <v>0</v>
      </c>
      <c r="L109" s="31">
        <v>0</v>
      </c>
      <c r="M109" s="5">
        <f t="shared" si="5"/>
        <v>0</v>
      </c>
      <c r="N109"/>
      <c r="O109"/>
    </row>
    <row r="110" spans="2:15" x14ac:dyDescent="0.25">
      <c r="B110" s="9"/>
      <c r="C110" s="34"/>
      <c r="D110" s="28"/>
      <c r="E110" s="29"/>
      <c r="F110" s="29"/>
      <c r="G110" s="28"/>
      <c r="H110" s="29"/>
      <c r="I110" s="29"/>
      <c r="J110" s="30"/>
      <c r="K110" s="31">
        <f t="shared" si="4"/>
        <v>0</v>
      </c>
      <c r="L110" s="31">
        <v>0</v>
      </c>
      <c r="M110" s="5">
        <f t="shared" si="5"/>
        <v>0</v>
      </c>
      <c r="N110"/>
      <c r="O110"/>
    </row>
    <row r="111" spans="2:15" x14ac:dyDescent="0.25">
      <c r="B111" s="8"/>
      <c r="C111" s="34"/>
      <c r="D111" s="28"/>
      <c r="E111" s="29"/>
      <c r="F111" s="29"/>
      <c r="G111" s="28"/>
      <c r="H111" s="29"/>
      <c r="I111" s="29"/>
      <c r="J111" s="30"/>
      <c r="K111" s="31">
        <f t="shared" si="4"/>
        <v>0</v>
      </c>
      <c r="L111" s="31">
        <v>0</v>
      </c>
      <c r="M111" s="5">
        <f t="shared" si="5"/>
        <v>0</v>
      </c>
      <c r="N111"/>
      <c r="O111"/>
    </row>
    <row r="112" spans="2:15" x14ac:dyDescent="0.25">
      <c r="B112" s="9"/>
      <c r="C112" s="34"/>
      <c r="D112" s="28"/>
      <c r="E112" s="29"/>
      <c r="F112" s="29"/>
      <c r="G112" s="28"/>
      <c r="H112" s="29"/>
      <c r="I112" s="29"/>
      <c r="J112" s="30"/>
      <c r="K112" s="31">
        <f t="shared" si="4"/>
        <v>0</v>
      </c>
      <c r="L112" s="31">
        <v>0</v>
      </c>
      <c r="M112" s="5">
        <f t="shared" si="5"/>
        <v>0</v>
      </c>
      <c r="N112"/>
      <c r="O112"/>
    </row>
    <row r="113" spans="2:15" x14ac:dyDescent="0.25">
      <c r="B113" s="8"/>
      <c r="C113" s="34"/>
      <c r="D113" s="28"/>
      <c r="E113" s="29"/>
      <c r="F113" s="29"/>
      <c r="G113" s="28"/>
      <c r="H113" s="29"/>
      <c r="I113" s="29"/>
      <c r="J113" s="30"/>
      <c r="K113" s="31">
        <f t="shared" si="4"/>
        <v>0</v>
      </c>
      <c r="L113" s="31">
        <v>0</v>
      </c>
      <c r="M113" s="5">
        <f t="shared" si="5"/>
        <v>0</v>
      </c>
      <c r="N113"/>
      <c r="O113"/>
    </row>
    <row r="114" spans="2:15" x14ac:dyDescent="0.25">
      <c r="B114" s="9"/>
      <c r="C114" s="34"/>
      <c r="D114" s="28"/>
      <c r="E114" s="29"/>
      <c r="F114" s="29"/>
      <c r="G114" s="28"/>
      <c r="H114" s="29"/>
      <c r="I114" s="29"/>
      <c r="J114" s="30"/>
      <c r="K114" s="31">
        <f t="shared" si="4"/>
        <v>0</v>
      </c>
      <c r="L114" s="31">
        <v>0</v>
      </c>
      <c r="M114" s="5">
        <f t="shared" si="5"/>
        <v>0</v>
      </c>
      <c r="N114"/>
      <c r="O114"/>
    </row>
    <row r="115" spans="2:15" x14ac:dyDescent="0.25">
      <c r="B115" s="8"/>
      <c r="C115" s="34"/>
      <c r="D115" s="28"/>
      <c r="E115" s="29"/>
      <c r="F115" s="29"/>
      <c r="G115" s="28"/>
      <c r="H115" s="29"/>
      <c r="I115" s="29"/>
      <c r="J115" s="30"/>
      <c r="K115" s="31">
        <f t="shared" si="4"/>
        <v>0</v>
      </c>
      <c r="L115" s="31">
        <v>0</v>
      </c>
      <c r="M115" s="5">
        <f t="shared" si="5"/>
        <v>0</v>
      </c>
      <c r="N115"/>
      <c r="O115"/>
    </row>
    <row r="116" spans="2:15" x14ac:dyDescent="0.25">
      <c r="B116" s="9"/>
      <c r="C116" s="34"/>
      <c r="D116" s="28"/>
      <c r="E116" s="29"/>
      <c r="F116" s="29"/>
      <c r="G116" s="28"/>
      <c r="H116" s="29"/>
      <c r="I116" s="29"/>
      <c r="J116" s="30"/>
      <c r="K116" s="31">
        <f t="shared" si="4"/>
        <v>0</v>
      </c>
      <c r="L116" s="31">
        <v>0</v>
      </c>
      <c r="M116" s="5">
        <f t="shared" si="5"/>
        <v>0</v>
      </c>
      <c r="N116"/>
      <c r="O116"/>
    </row>
    <row r="117" spans="2:15" x14ac:dyDescent="0.25">
      <c r="B117" s="8"/>
      <c r="C117" s="34"/>
      <c r="D117" s="28"/>
      <c r="E117" s="29"/>
      <c r="F117" s="29"/>
      <c r="G117" s="28"/>
      <c r="H117" s="29"/>
      <c r="I117" s="29"/>
      <c r="J117" s="30"/>
      <c r="K117" s="31">
        <f t="shared" si="4"/>
        <v>0</v>
      </c>
      <c r="L117" s="31">
        <v>0</v>
      </c>
      <c r="M117" s="5">
        <f t="shared" si="5"/>
        <v>0</v>
      </c>
      <c r="N117"/>
      <c r="O117"/>
    </row>
    <row r="118" spans="2:15" x14ac:dyDescent="0.25">
      <c r="B118" s="9"/>
      <c r="C118" s="34"/>
      <c r="D118" s="28"/>
      <c r="E118" s="29"/>
      <c r="F118" s="29"/>
      <c r="G118" s="28"/>
      <c r="H118" s="29"/>
      <c r="I118" s="29"/>
      <c r="J118" s="30"/>
      <c r="K118" s="31">
        <f t="shared" si="4"/>
        <v>0</v>
      </c>
      <c r="L118" s="31">
        <v>0</v>
      </c>
      <c r="M118" s="5">
        <f t="shared" si="5"/>
        <v>0</v>
      </c>
      <c r="N118"/>
      <c r="O118"/>
    </row>
    <row r="119" spans="2:15" x14ac:dyDescent="0.25">
      <c r="B119" s="8"/>
      <c r="C119" s="34"/>
      <c r="D119" s="28"/>
      <c r="E119" s="29"/>
      <c r="F119" s="29"/>
      <c r="G119" s="28"/>
      <c r="H119" s="29"/>
      <c r="I119" s="29"/>
      <c r="J119" s="30"/>
      <c r="K119" s="31">
        <f t="shared" si="4"/>
        <v>0</v>
      </c>
      <c r="L119" s="31">
        <v>0</v>
      </c>
      <c r="M119" s="5">
        <f t="shared" si="5"/>
        <v>0</v>
      </c>
      <c r="N119"/>
      <c r="O119"/>
    </row>
    <row r="120" spans="2:15" x14ac:dyDescent="0.25">
      <c r="B120" s="9"/>
      <c r="C120" s="34"/>
      <c r="D120" s="28"/>
      <c r="E120" s="29"/>
      <c r="F120" s="29"/>
      <c r="G120" s="28"/>
      <c r="H120" s="29"/>
      <c r="I120" s="29"/>
      <c r="J120" s="30"/>
      <c r="K120" s="31">
        <f t="shared" si="4"/>
        <v>0</v>
      </c>
      <c r="L120" s="31">
        <v>0</v>
      </c>
      <c r="M120" s="5">
        <f t="shared" si="5"/>
        <v>0</v>
      </c>
      <c r="N120"/>
      <c r="O120"/>
    </row>
    <row r="121" spans="2:15" x14ac:dyDescent="0.25">
      <c r="B121" s="8"/>
      <c r="C121" s="34"/>
      <c r="D121" s="28"/>
      <c r="E121" s="29"/>
      <c r="F121" s="29"/>
      <c r="G121" s="28"/>
      <c r="H121" s="29"/>
      <c r="I121" s="29"/>
      <c r="J121" s="30"/>
      <c r="K121" s="31">
        <f t="shared" si="4"/>
        <v>0</v>
      </c>
      <c r="L121" s="31">
        <v>0</v>
      </c>
      <c r="M121" s="5">
        <f t="shared" si="5"/>
        <v>0</v>
      </c>
      <c r="N121"/>
      <c r="O121"/>
    </row>
    <row r="122" spans="2:15" x14ac:dyDescent="0.25">
      <c r="B122" s="9"/>
      <c r="C122" s="34"/>
      <c r="D122" s="28"/>
      <c r="E122" s="29"/>
      <c r="F122" s="29"/>
      <c r="G122" s="28"/>
      <c r="H122" s="29"/>
      <c r="I122" s="29"/>
      <c r="J122" s="30"/>
      <c r="K122" s="31">
        <f t="shared" si="4"/>
        <v>0</v>
      </c>
      <c r="L122" s="31">
        <v>0</v>
      </c>
      <c r="M122" s="5">
        <f t="shared" si="5"/>
        <v>0</v>
      </c>
      <c r="N122"/>
      <c r="O122"/>
    </row>
    <row r="123" spans="2:15" x14ac:dyDescent="0.25">
      <c r="B123" s="8"/>
      <c r="C123" s="34"/>
      <c r="D123" s="28"/>
      <c r="E123" s="29"/>
      <c r="F123" s="29"/>
      <c r="G123" s="28"/>
      <c r="H123" s="29"/>
      <c r="I123" s="29"/>
      <c r="J123" s="30"/>
      <c r="K123" s="31">
        <f t="shared" si="4"/>
        <v>0</v>
      </c>
      <c r="L123" s="31">
        <v>0</v>
      </c>
      <c r="M123" s="5">
        <f t="shared" si="5"/>
        <v>0</v>
      </c>
      <c r="N123"/>
      <c r="O123"/>
    </row>
    <row r="124" spans="2:15" x14ac:dyDescent="0.25">
      <c r="B124" s="9"/>
      <c r="C124" s="34"/>
      <c r="D124" s="28"/>
      <c r="E124" s="29"/>
      <c r="F124" s="29"/>
      <c r="G124" s="28"/>
      <c r="H124" s="29"/>
      <c r="I124" s="29"/>
      <c r="J124" s="30"/>
      <c r="K124" s="31">
        <f t="shared" si="4"/>
        <v>0</v>
      </c>
      <c r="L124" s="31">
        <v>0</v>
      </c>
      <c r="M124" s="5">
        <f t="shared" si="5"/>
        <v>0</v>
      </c>
      <c r="N124"/>
      <c r="O124"/>
    </row>
    <row r="125" spans="2:15" x14ac:dyDescent="0.25">
      <c r="B125" s="8"/>
      <c r="C125" s="34"/>
      <c r="D125" s="28"/>
      <c r="E125" s="29"/>
      <c r="F125" s="29"/>
      <c r="G125" s="28"/>
      <c r="H125" s="29"/>
      <c r="I125" s="29"/>
      <c r="J125" s="30"/>
      <c r="K125" s="31">
        <f t="shared" si="4"/>
        <v>0</v>
      </c>
      <c r="L125" s="31">
        <v>0</v>
      </c>
      <c r="M125" s="5">
        <f t="shared" si="5"/>
        <v>0</v>
      </c>
      <c r="N125"/>
      <c r="O125"/>
    </row>
    <row r="126" spans="2:15" x14ac:dyDescent="0.25">
      <c r="B126" s="9"/>
      <c r="C126" s="34"/>
      <c r="D126" s="28"/>
      <c r="E126" s="29"/>
      <c r="F126" s="29"/>
      <c r="G126" s="28"/>
      <c r="H126" s="29"/>
      <c r="I126" s="29"/>
      <c r="J126" s="30"/>
      <c r="K126" s="31">
        <f t="shared" si="4"/>
        <v>0</v>
      </c>
      <c r="L126" s="31">
        <v>0</v>
      </c>
      <c r="M126" s="5">
        <f t="shared" si="5"/>
        <v>0</v>
      </c>
      <c r="N126"/>
      <c r="O126"/>
    </row>
    <row r="127" spans="2:15" x14ac:dyDescent="0.25">
      <c r="B127" s="8"/>
      <c r="C127" s="34"/>
      <c r="D127" s="28"/>
      <c r="E127" s="29"/>
      <c r="F127" s="29"/>
      <c r="G127" s="28"/>
      <c r="H127" s="29"/>
      <c r="I127" s="29"/>
      <c r="J127" s="30"/>
      <c r="K127" s="31">
        <f t="shared" si="4"/>
        <v>0</v>
      </c>
      <c r="L127" s="31">
        <v>0</v>
      </c>
      <c r="M127" s="5">
        <f t="shared" si="5"/>
        <v>0</v>
      </c>
      <c r="N127"/>
      <c r="O127"/>
    </row>
    <row r="128" spans="2:15" x14ac:dyDescent="0.25">
      <c r="B128" s="9"/>
      <c r="C128" s="34"/>
      <c r="D128" s="28"/>
      <c r="E128" s="29"/>
      <c r="F128" s="29"/>
      <c r="G128" s="28"/>
      <c r="H128" s="29"/>
      <c r="I128" s="29"/>
      <c r="J128" s="30"/>
      <c r="K128" s="31">
        <f t="shared" si="4"/>
        <v>0</v>
      </c>
      <c r="L128" s="31">
        <v>0</v>
      </c>
      <c r="M128" s="5">
        <f t="shared" si="5"/>
        <v>0</v>
      </c>
      <c r="N128"/>
      <c r="O128"/>
    </row>
    <row r="129" spans="2:15" x14ac:dyDescent="0.25">
      <c r="B129" s="8"/>
      <c r="C129" s="34"/>
      <c r="D129" s="28"/>
      <c r="E129" s="29"/>
      <c r="F129" s="29"/>
      <c r="G129" s="28"/>
      <c r="H129" s="29"/>
      <c r="I129" s="29"/>
      <c r="J129" s="30"/>
      <c r="K129" s="31">
        <f t="shared" si="4"/>
        <v>0</v>
      </c>
      <c r="L129" s="31">
        <v>0</v>
      </c>
      <c r="M129" s="5">
        <f t="shared" si="5"/>
        <v>0</v>
      </c>
      <c r="N129"/>
      <c r="O129"/>
    </row>
    <row r="130" spans="2:15" x14ac:dyDescent="0.25">
      <c r="B130" s="9"/>
      <c r="C130" s="34"/>
      <c r="D130" s="28"/>
      <c r="E130" s="29"/>
      <c r="F130" s="29"/>
      <c r="G130" s="28"/>
      <c r="H130" s="29"/>
      <c r="I130" s="29"/>
      <c r="J130" s="30"/>
      <c r="K130" s="31">
        <f t="shared" si="4"/>
        <v>0</v>
      </c>
      <c r="L130" s="31">
        <v>0</v>
      </c>
      <c r="M130" s="5">
        <f t="shared" si="5"/>
        <v>0</v>
      </c>
      <c r="N130"/>
      <c r="O130"/>
    </row>
    <row r="131" spans="2:15" x14ac:dyDescent="0.25">
      <c r="B131" s="8"/>
      <c r="C131" s="34"/>
      <c r="D131" s="28"/>
      <c r="E131" s="29"/>
      <c r="F131" s="29"/>
      <c r="G131" s="28"/>
      <c r="H131" s="29"/>
      <c r="I131" s="29"/>
      <c r="J131" s="30"/>
      <c r="K131" s="31">
        <f t="shared" si="4"/>
        <v>0</v>
      </c>
      <c r="L131" s="31">
        <v>0</v>
      </c>
      <c r="M131" s="5">
        <f t="shared" si="5"/>
        <v>0</v>
      </c>
      <c r="N131"/>
      <c r="O131"/>
    </row>
    <row r="132" spans="2:15" x14ac:dyDescent="0.25">
      <c r="B132" s="9"/>
      <c r="C132" s="34"/>
      <c r="D132" s="28"/>
      <c r="E132" s="29"/>
      <c r="F132" s="29"/>
      <c r="G132" s="28"/>
      <c r="H132" s="29"/>
      <c r="I132" s="29"/>
      <c r="J132" s="30"/>
      <c r="K132" s="31">
        <f t="shared" si="4"/>
        <v>0</v>
      </c>
      <c r="L132" s="31">
        <v>0</v>
      </c>
      <c r="M132" s="5">
        <f t="shared" si="5"/>
        <v>0</v>
      </c>
      <c r="N132"/>
      <c r="O132"/>
    </row>
    <row r="133" spans="2:15" x14ac:dyDescent="0.25">
      <c r="B133" s="8"/>
      <c r="C133" s="34"/>
      <c r="D133" s="28"/>
      <c r="E133" s="29"/>
      <c r="F133" s="29"/>
      <c r="G133" s="28"/>
      <c r="H133" s="29"/>
      <c r="I133" s="29"/>
      <c r="J133" s="30"/>
      <c r="K133" s="31">
        <f t="shared" si="4"/>
        <v>0</v>
      </c>
      <c r="L133" s="31">
        <v>0</v>
      </c>
      <c r="M133" s="5">
        <f t="shared" si="5"/>
        <v>0</v>
      </c>
      <c r="N133"/>
      <c r="O133"/>
    </row>
    <row r="134" spans="2:15" x14ac:dyDescent="0.25">
      <c r="B134" s="9"/>
      <c r="C134" s="34"/>
      <c r="D134" s="28"/>
      <c r="E134" s="29"/>
      <c r="F134" s="29"/>
      <c r="G134" s="28"/>
      <c r="H134" s="29"/>
      <c r="I134" s="29"/>
      <c r="J134" s="30"/>
      <c r="K134" s="31">
        <f t="shared" si="4"/>
        <v>0</v>
      </c>
      <c r="L134" s="31">
        <f>IF(Schedule[[#This Row],[Expected Work Completion (%)]]=0,0)</f>
        <v>0</v>
      </c>
      <c r="M134" s="5">
        <f t="shared" si="5"/>
        <v>0</v>
      </c>
      <c r="N134"/>
      <c r="O134"/>
    </row>
    <row r="135" spans="2:15" x14ac:dyDescent="0.25">
      <c r="B135" s="8"/>
      <c r="C135" s="34"/>
      <c r="D135" s="28"/>
      <c r="E135" s="29"/>
      <c r="F135" s="29"/>
      <c r="G135" s="28"/>
      <c r="H135" s="29"/>
      <c r="I135" s="29"/>
      <c r="J135" s="30"/>
      <c r="K135" s="31">
        <f t="shared" si="4"/>
        <v>0</v>
      </c>
      <c r="L135" s="31">
        <f>IF(Schedule[[#This Row],[Expected Work Completion (%)]]=0,0)</f>
        <v>0</v>
      </c>
      <c r="M135" s="5">
        <f t="shared" si="5"/>
        <v>0</v>
      </c>
      <c r="N135"/>
      <c r="O135"/>
    </row>
    <row r="136" spans="2:15" x14ac:dyDescent="0.25">
      <c r="B136" s="9"/>
      <c r="C136" s="34"/>
      <c r="D136" s="28"/>
      <c r="E136" s="29"/>
      <c r="F136" s="29"/>
      <c r="G136" s="28"/>
      <c r="H136" s="29"/>
      <c r="I136" s="29"/>
      <c r="J136" s="30"/>
      <c r="K136" s="31">
        <f t="shared" si="4"/>
        <v>0</v>
      </c>
      <c r="L136" s="31">
        <f>IF(Schedule[[#This Row],[Expected Work Completion (%)]]=0,0)</f>
        <v>0</v>
      </c>
      <c r="M136" s="5">
        <f t="shared" si="5"/>
        <v>0</v>
      </c>
      <c r="N136"/>
      <c r="O136"/>
    </row>
    <row r="137" spans="2:15" x14ac:dyDescent="0.25">
      <c r="B137" s="8"/>
      <c r="C137" s="34"/>
      <c r="D137" s="28"/>
      <c r="E137" s="29"/>
      <c r="F137" s="29"/>
      <c r="G137" s="28"/>
      <c r="H137" s="29"/>
      <c r="I137" s="29"/>
      <c r="J137" s="30"/>
      <c r="K137" s="31">
        <f t="shared" si="4"/>
        <v>0</v>
      </c>
      <c r="L137" s="31">
        <f>IF(Schedule[[#This Row],[Expected Work Completion (%)]]=0,0)</f>
        <v>0</v>
      </c>
      <c r="M137" s="5">
        <f t="shared" si="5"/>
        <v>0</v>
      </c>
      <c r="N137"/>
      <c r="O137"/>
    </row>
    <row r="138" spans="2:15" x14ac:dyDescent="0.25">
      <c r="B138" s="9"/>
      <c r="C138" s="34"/>
      <c r="D138" s="28"/>
      <c r="E138" s="29"/>
      <c r="F138" s="29"/>
      <c r="G138" s="28"/>
      <c r="H138" s="29"/>
      <c r="I138" s="29"/>
      <c r="J138" s="30"/>
      <c r="K138" s="31">
        <f t="shared" si="4"/>
        <v>0</v>
      </c>
      <c r="L138" s="31">
        <f>IF(Schedule[[#This Row],[Expected Work Completion (%)]]=0,0)</f>
        <v>0</v>
      </c>
      <c r="M138" s="5">
        <f t="shared" si="5"/>
        <v>0</v>
      </c>
      <c r="N138"/>
      <c r="O138"/>
    </row>
    <row r="139" spans="2:15" x14ac:dyDescent="0.25">
      <c r="B139" s="8"/>
      <c r="C139" s="34"/>
      <c r="D139" s="28"/>
      <c r="E139" s="29"/>
      <c r="F139" s="29"/>
      <c r="G139" s="28"/>
      <c r="H139" s="29"/>
      <c r="I139" s="29"/>
      <c r="J139" s="30"/>
      <c r="K139" s="31">
        <f t="shared" si="4"/>
        <v>0</v>
      </c>
      <c r="L139" s="31">
        <f>IF(Schedule[[#This Row],[Expected Work Completion (%)]]=0,0)</f>
        <v>0</v>
      </c>
      <c r="M139" s="5">
        <f t="shared" si="5"/>
        <v>0</v>
      </c>
      <c r="N139"/>
      <c r="O139"/>
    </row>
    <row r="140" spans="2:15" x14ac:dyDescent="0.25">
      <c r="B140" s="9"/>
      <c r="C140" s="34"/>
      <c r="D140" s="28"/>
      <c r="E140" s="29"/>
      <c r="F140" s="29"/>
      <c r="G140" s="28"/>
      <c r="H140" s="29"/>
      <c r="I140" s="29"/>
      <c r="J140" s="30"/>
      <c r="K140" s="31">
        <f t="shared" si="4"/>
        <v>0</v>
      </c>
      <c r="L140" s="31">
        <f>IF(Schedule[[#This Row],[Expected Work Completion (%)]]=0,0)</f>
        <v>0</v>
      </c>
      <c r="M140" s="5">
        <f t="shared" si="5"/>
        <v>0</v>
      </c>
      <c r="N140"/>
      <c r="O140"/>
    </row>
    <row r="141" spans="2:15" x14ac:dyDescent="0.25">
      <c r="B141" s="8"/>
      <c r="C141" s="34"/>
      <c r="D141" s="28"/>
      <c r="E141" s="29"/>
      <c r="F141" s="29"/>
      <c r="G141" s="28"/>
      <c r="H141" s="29"/>
      <c r="I141" s="29"/>
      <c r="J141" s="30"/>
      <c r="K141" s="31">
        <f t="shared" si="4"/>
        <v>0</v>
      </c>
      <c r="L141" s="31">
        <f>IF(Schedule[[#This Row],[Expected Work Completion (%)]]=0,0)</f>
        <v>0</v>
      </c>
      <c r="M141" s="5">
        <f t="shared" si="5"/>
        <v>0</v>
      </c>
      <c r="N141"/>
      <c r="O141"/>
    </row>
    <row r="142" spans="2:15" x14ac:dyDescent="0.25">
      <c r="B142" s="9"/>
      <c r="C142" s="34"/>
      <c r="D142" s="28"/>
      <c r="E142" s="29"/>
      <c r="F142" s="29"/>
      <c r="G142" s="28"/>
      <c r="H142" s="29"/>
      <c r="I142" s="29"/>
      <c r="J142" s="30"/>
      <c r="K142" s="31">
        <f t="shared" si="4"/>
        <v>0</v>
      </c>
      <c r="L142" s="31">
        <f>IF(Schedule[[#This Row],[Expected Work Completion (%)]]=0,0)</f>
        <v>0</v>
      </c>
      <c r="M142" s="5">
        <f t="shared" si="5"/>
        <v>0</v>
      </c>
      <c r="N142"/>
      <c r="O142"/>
    </row>
    <row r="143" spans="2:15" x14ac:dyDescent="0.25">
      <c r="B143" s="8"/>
      <c r="C143" s="34"/>
      <c r="D143" s="28"/>
      <c r="E143" s="29"/>
      <c r="F143" s="29"/>
      <c r="G143" s="28"/>
      <c r="H143" s="29"/>
      <c r="I143" s="29"/>
      <c r="J143" s="30"/>
      <c r="K143" s="31">
        <f t="shared" si="4"/>
        <v>0</v>
      </c>
      <c r="L143" s="31">
        <f>IF(Schedule[[#This Row],[Expected Work Completion (%)]]=0,0)</f>
        <v>0</v>
      </c>
      <c r="M143" s="5">
        <f t="shared" si="5"/>
        <v>0</v>
      </c>
      <c r="N143"/>
      <c r="O143"/>
    </row>
    <row r="144" spans="2:15" x14ac:dyDescent="0.25">
      <c r="B144" s="9"/>
      <c r="C144" s="34"/>
      <c r="D144" s="28"/>
      <c r="E144" s="29"/>
      <c r="F144" s="29"/>
      <c r="G144" s="28"/>
      <c r="H144" s="29"/>
      <c r="I144" s="29"/>
      <c r="J144" s="30"/>
      <c r="K144" s="31">
        <f t="shared" si="4"/>
        <v>0</v>
      </c>
      <c r="L144" s="31">
        <f>IF(Schedule[[#This Row],[Expected Work Completion (%)]]=0,0)</f>
        <v>0</v>
      </c>
      <c r="M144" s="5">
        <f t="shared" si="5"/>
        <v>0</v>
      </c>
      <c r="N144"/>
      <c r="O144"/>
    </row>
    <row r="145" spans="2:15" x14ac:dyDescent="0.25">
      <c r="B145" s="8"/>
      <c r="C145" s="34"/>
      <c r="D145" s="28"/>
      <c r="E145" s="29"/>
      <c r="F145" s="29"/>
      <c r="G145" s="28"/>
      <c r="H145" s="29"/>
      <c r="I145" s="29"/>
      <c r="J145" s="30"/>
      <c r="K145" s="31">
        <f t="shared" si="4"/>
        <v>0</v>
      </c>
      <c r="L145" s="31">
        <f>IF(Schedule[[#This Row],[Expected Work Completion (%)]]=0,0)</f>
        <v>0</v>
      </c>
      <c r="M145" s="5">
        <f t="shared" si="5"/>
        <v>0</v>
      </c>
      <c r="N145"/>
      <c r="O145"/>
    </row>
    <row r="146" spans="2:15" x14ac:dyDescent="0.25">
      <c r="B146" s="9"/>
      <c r="C146" s="34"/>
      <c r="D146" s="28"/>
      <c r="E146" s="29"/>
      <c r="F146" s="29"/>
      <c r="G146" s="28"/>
      <c r="H146" s="29"/>
      <c r="I146" s="29"/>
      <c r="J146" s="30"/>
      <c r="K146" s="31">
        <f t="shared" si="4"/>
        <v>0</v>
      </c>
      <c r="L146" s="31">
        <f>IF(Schedule[[#This Row],[Expected Work Completion (%)]]=0,0)</f>
        <v>0</v>
      </c>
      <c r="M146" s="5">
        <f t="shared" si="5"/>
        <v>0</v>
      </c>
      <c r="N146"/>
      <c r="O146"/>
    </row>
    <row r="147" spans="2:15" x14ac:dyDescent="0.25">
      <c r="B147" s="8"/>
      <c r="C147" s="34"/>
      <c r="D147" s="28"/>
      <c r="E147" s="29"/>
      <c r="F147" s="29"/>
      <c r="G147" s="28"/>
      <c r="H147" s="29"/>
      <c r="I147" s="29"/>
      <c r="J147" s="30"/>
      <c r="K147" s="31">
        <f t="shared" si="4"/>
        <v>0</v>
      </c>
      <c r="L147" s="31">
        <f>IF(Schedule[[#This Row],[Expected Work Completion (%)]]=0,0)</f>
        <v>0</v>
      </c>
      <c r="M147" s="5">
        <f t="shared" si="5"/>
        <v>0</v>
      </c>
      <c r="N147"/>
      <c r="O147"/>
    </row>
    <row r="148" spans="2:15" x14ac:dyDescent="0.25">
      <c r="B148" s="9"/>
      <c r="C148" s="34"/>
      <c r="D148" s="28"/>
      <c r="E148" s="29"/>
      <c r="F148" s="29"/>
      <c r="G148" s="28"/>
      <c r="H148" s="29"/>
      <c r="I148" s="29"/>
      <c r="J148" s="30"/>
      <c r="K148" s="31">
        <f t="shared" si="4"/>
        <v>0</v>
      </c>
      <c r="L148" s="31">
        <f>IF(Schedule[[#This Row],[Expected Work Completion (%)]]=0,0)</f>
        <v>0</v>
      </c>
      <c r="M148" s="5">
        <f t="shared" si="5"/>
        <v>0</v>
      </c>
      <c r="N148"/>
      <c r="O148"/>
    </row>
    <row r="149" spans="2:15" x14ac:dyDescent="0.25">
      <c r="B149" s="8"/>
      <c r="C149" s="34"/>
      <c r="D149" s="28"/>
      <c r="E149" s="29"/>
      <c r="F149" s="29"/>
      <c r="G149" s="28"/>
      <c r="H149" s="29"/>
      <c r="I149" s="29"/>
      <c r="J149" s="30"/>
      <c r="K149" s="31">
        <f t="shared" si="4"/>
        <v>0</v>
      </c>
      <c r="L149" s="31">
        <f>IF(Schedule[[#This Row],[Expected Work Completion (%)]]=0,0)</f>
        <v>0</v>
      </c>
      <c r="M149" s="5">
        <f t="shared" si="5"/>
        <v>0</v>
      </c>
      <c r="N149"/>
      <c r="O149"/>
    </row>
    <row r="150" spans="2:15" x14ac:dyDescent="0.25">
      <c r="B150" s="9"/>
      <c r="C150" s="34"/>
      <c r="D150" s="28"/>
      <c r="E150" s="29"/>
      <c r="F150" s="29"/>
      <c r="G150" s="28"/>
      <c r="H150" s="29"/>
      <c r="I150" s="29"/>
      <c r="J150" s="30"/>
      <c r="K150" s="31">
        <f t="shared" si="4"/>
        <v>0</v>
      </c>
      <c r="L150" s="31">
        <f>IF(Schedule[[#This Row],[Expected Work Completion (%)]]=0,0)</f>
        <v>0</v>
      </c>
      <c r="M150" s="5">
        <f t="shared" si="5"/>
        <v>0</v>
      </c>
      <c r="N150"/>
      <c r="O150"/>
    </row>
    <row r="151" spans="2:15" x14ac:dyDescent="0.25">
      <c r="B151" s="8"/>
      <c r="C151" s="34"/>
      <c r="D151" s="28"/>
      <c r="E151" s="29"/>
      <c r="F151" s="29"/>
      <c r="G151" s="28"/>
      <c r="H151" s="29"/>
      <c r="I151" s="29"/>
      <c r="J151" s="30"/>
      <c r="K151" s="31">
        <f t="shared" si="4"/>
        <v>0</v>
      </c>
      <c r="L151" s="31">
        <f>IF(Schedule[[#This Row],[Expected Work Completion (%)]]=0,0)</f>
        <v>0</v>
      </c>
      <c r="M151" s="5">
        <f t="shared" si="5"/>
        <v>0</v>
      </c>
      <c r="N151"/>
      <c r="O151"/>
    </row>
    <row r="152" spans="2:15" x14ac:dyDescent="0.25">
      <c r="B152" s="9"/>
      <c r="C152" s="34"/>
      <c r="D152" s="28"/>
      <c r="E152" s="29"/>
      <c r="F152" s="29"/>
      <c r="G152" s="28"/>
      <c r="H152" s="29"/>
      <c r="I152" s="29"/>
      <c r="J152" s="30"/>
      <c r="K152" s="31">
        <f t="shared" si="4"/>
        <v>0</v>
      </c>
      <c r="L152" s="31">
        <f>IF(Schedule[[#This Row],[Expected Work Completion (%)]]=0,0)</f>
        <v>0</v>
      </c>
      <c r="M152" s="5">
        <f t="shared" si="5"/>
        <v>0</v>
      </c>
      <c r="N152"/>
      <c r="O152"/>
    </row>
    <row r="153" spans="2:15" x14ac:dyDescent="0.25">
      <c r="B153" s="8"/>
      <c r="C153" s="34"/>
      <c r="D153" s="28"/>
      <c r="E153" s="29"/>
      <c r="F153" s="29"/>
      <c r="G153" s="28"/>
      <c r="H153" s="29"/>
      <c r="I153" s="29"/>
      <c r="J153" s="30"/>
      <c r="K153" s="31">
        <f t="shared" si="4"/>
        <v>0</v>
      </c>
      <c r="L153" s="31">
        <f>IF(Schedule[[#This Row],[Expected Work Completion (%)]]=0,0)</f>
        <v>0</v>
      </c>
      <c r="M153" s="5">
        <f t="shared" si="5"/>
        <v>0</v>
      </c>
      <c r="N153"/>
      <c r="O153"/>
    </row>
    <row r="154" spans="2:15" x14ac:dyDescent="0.25">
      <c r="B154" s="9"/>
      <c r="C154" s="34"/>
      <c r="D154" s="28"/>
      <c r="E154" s="29"/>
      <c r="F154" s="29"/>
      <c r="G154" s="28"/>
      <c r="H154" s="29"/>
      <c r="I154" s="29"/>
      <c r="J154" s="30"/>
      <c r="K154" s="31">
        <f t="shared" si="4"/>
        <v>0</v>
      </c>
      <c r="L154" s="31">
        <f>IF(Schedule[[#This Row],[Expected Work Completion (%)]]=0,0)</f>
        <v>0</v>
      </c>
      <c r="M154" s="5">
        <f t="shared" ref="M154:M200" si="6">IF(G154&gt;0,((G154-D154)/D154),0)</f>
        <v>0</v>
      </c>
      <c r="N154"/>
      <c r="O154"/>
    </row>
    <row r="155" spans="2:15" x14ac:dyDescent="0.25">
      <c r="B155" s="8"/>
      <c r="C155" s="34"/>
      <c r="D155" s="28"/>
      <c r="E155" s="29"/>
      <c r="F155" s="29"/>
      <c r="G155" s="28"/>
      <c r="H155" s="29"/>
      <c r="I155" s="29"/>
      <c r="J155" s="30"/>
      <c r="K155" s="31">
        <f t="shared" si="4"/>
        <v>0</v>
      </c>
      <c r="L155" s="31">
        <f>IF(Schedule[[#This Row],[Expected Work Completion (%)]]=0,0)</f>
        <v>0</v>
      </c>
      <c r="M155" s="5">
        <f t="shared" si="6"/>
        <v>0</v>
      </c>
      <c r="N155"/>
      <c r="O155"/>
    </row>
    <row r="156" spans="2:15" x14ac:dyDescent="0.25">
      <c r="B156" s="9"/>
      <c r="C156" s="34"/>
      <c r="D156" s="28"/>
      <c r="E156" s="29"/>
      <c r="F156" s="29"/>
      <c r="G156" s="28"/>
      <c r="H156" s="29"/>
      <c r="I156" s="29"/>
      <c r="J156" s="30"/>
      <c r="K156" s="31">
        <f t="shared" si="4"/>
        <v>0</v>
      </c>
      <c r="L156" s="31">
        <f>IF(Schedule[[#This Row],[Expected Work Completion (%)]]=0,0)</f>
        <v>0</v>
      </c>
      <c r="M156" s="5">
        <f t="shared" si="6"/>
        <v>0</v>
      </c>
      <c r="N156"/>
      <c r="O156"/>
    </row>
    <row r="157" spans="2:15" x14ac:dyDescent="0.25">
      <c r="B157" s="8"/>
      <c r="C157" s="34"/>
      <c r="D157" s="28"/>
      <c r="E157" s="29"/>
      <c r="F157" s="29"/>
      <c r="G157" s="28"/>
      <c r="H157" s="29"/>
      <c r="I157" s="29"/>
      <c r="J157" s="30"/>
      <c r="K157" s="31">
        <f t="shared" ref="K157:K200" si="7">IF(ISBLANK(D157),0,(IF(G157/D157&gt;0,1,G157/D157)))</f>
        <v>0</v>
      </c>
      <c r="L157" s="31">
        <f>IF(Schedule[[#This Row],[Expected Work Completion (%)]]=0,0)</f>
        <v>0</v>
      </c>
      <c r="M157" s="5">
        <f t="shared" si="6"/>
        <v>0</v>
      </c>
      <c r="N157"/>
      <c r="O157"/>
    </row>
    <row r="158" spans="2:15" x14ac:dyDescent="0.25">
      <c r="B158" s="9"/>
      <c r="C158" s="34"/>
      <c r="D158" s="28"/>
      <c r="E158" s="29"/>
      <c r="F158" s="29"/>
      <c r="G158" s="28"/>
      <c r="H158" s="29"/>
      <c r="I158" s="29"/>
      <c r="J158" s="30"/>
      <c r="K158" s="31">
        <f t="shared" si="7"/>
        <v>0</v>
      </c>
      <c r="L158" s="31">
        <f>IF(Schedule[[#This Row],[Expected Work Completion (%)]]=0,0)</f>
        <v>0</v>
      </c>
      <c r="M158" s="5">
        <f t="shared" si="6"/>
        <v>0</v>
      </c>
      <c r="N158"/>
      <c r="O158"/>
    </row>
    <row r="159" spans="2:15" x14ac:dyDescent="0.25">
      <c r="B159" s="8"/>
      <c r="C159" s="34"/>
      <c r="D159" s="28"/>
      <c r="E159" s="29"/>
      <c r="F159" s="29"/>
      <c r="G159" s="28"/>
      <c r="H159" s="29"/>
      <c r="I159" s="29"/>
      <c r="J159" s="30"/>
      <c r="K159" s="31">
        <f t="shared" si="7"/>
        <v>0</v>
      </c>
      <c r="L159" s="31">
        <f>IF(Schedule[[#This Row],[Expected Work Completion (%)]]=0,0)</f>
        <v>0</v>
      </c>
      <c r="M159" s="5">
        <f t="shared" si="6"/>
        <v>0</v>
      </c>
      <c r="N159"/>
      <c r="O159"/>
    </row>
    <row r="160" spans="2:15" x14ac:dyDescent="0.25">
      <c r="B160" s="9"/>
      <c r="C160" s="34"/>
      <c r="D160" s="28"/>
      <c r="E160" s="29"/>
      <c r="F160" s="29"/>
      <c r="G160" s="28"/>
      <c r="H160" s="29"/>
      <c r="I160" s="29"/>
      <c r="J160" s="30"/>
      <c r="K160" s="31">
        <f t="shared" si="7"/>
        <v>0</v>
      </c>
      <c r="L160" s="31">
        <f>IF(Schedule[[#This Row],[Expected Work Completion (%)]]=0,0)</f>
        <v>0</v>
      </c>
      <c r="M160" s="5">
        <f t="shared" si="6"/>
        <v>0</v>
      </c>
      <c r="N160"/>
      <c r="O160"/>
    </row>
    <row r="161" spans="2:15" x14ac:dyDescent="0.25">
      <c r="B161" s="8"/>
      <c r="C161" s="34"/>
      <c r="D161" s="28"/>
      <c r="E161" s="29"/>
      <c r="F161" s="29"/>
      <c r="G161" s="28"/>
      <c r="H161" s="29"/>
      <c r="I161" s="29"/>
      <c r="J161" s="30"/>
      <c r="K161" s="31">
        <f t="shared" si="7"/>
        <v>0</v>
      </c>
      <c r="L161" s="31">
        <f>IF(Schedule[[#This Row],[Expected Work Completion (%)]]=0,0)</f>
        <v>0</v>
      </c>
      <c r="M161" s="5">
        <f t="shared" si="6"/>
        <v>0</v>
      </c>
      <c r="N161"/>
      <c r="O161"/>
    </row>
    <row r="162" spans="2:15" x14ac:dyDescent="0.25">
      <c r="B162" s="9"/>
      <c r="C162" s="34"/>
      <c r="D162" s="28"/>
      <c r="E162" s="29"/>
      <c r="F162" s="29"/>
      <c r="G162" s="28"/>
      <c r="H162" s="29"/>
      <c r="I162" s="29"/>
      <c r="J162" s="30"/>
      <c r="K162" s="31">
        <f t="shared" si="7"/>
        <v>0</v>
      </c>
      <c r="L162" s="31">
        <f>IF(Schedule[[#This Row],[Expected Work Completion (%)]]=0,0)</f>
        <v>0</v>
      </c>
      <c r="M162" s="5">
        <f t="shared" si="6"/>
        <v>0</v>
      </c>
      <c r="N162"/>
      <c r="O162"/>
    </row>
    <row r="163" spans="2:15" x14ac:dyDescent="0.25">
      <c r="B163" s="8"/>
      <c r="C163" s="34"/>
      <c r="D163" s="28"/>
      <c r="E163" s="29"/>
      <c r="F163" s="29"/>
      <c r="G163" s="28"/>
      <c r="H163" s="29"/>
      <c r="I163" s="29"/>
      <c r="J163" s="30"/>
      <c r="K163" s="31">
        <f t="shared" si="7"/>
        <v>0</v>
      </c>
      <c r="L163" s="31">
        <f>IF(Schedule[[#This Row],[Expected Work Completion (%)]]=0,0)</f>
        <v>0</v>
      </c>
      <c r="M163" s="5">
        <f t="shared" si="6"/>
        <v>0</v>
      </c>
      <c r="N163"/>
      <c r="O163"/>
    </row>
    <row r="164" spans="2:15" x14ac:dyDescent="0.25">
      <c r="B164" s="9"/>
      <c r="C164" s="34"/>
      <c r="D164" s="28"/>
      <c r="E164" s="29"/>
      <c r="F164" s="29"/>
      <c r="G164" s="28"/>
      <c r="H164" s="29"/>
      <c r="I164" s="29"/>
      <c r="J164" s="30"/>
      <c r="K164" s="31">
        <f t="shared" si="7"/>
        <v>0</v>
      </c>
      <c r="L164" s="31">
        <f>IF(Schedule[[#This Row],[Expected Work Completion (%)]]=0,0)</f>
        <v>0</v>
      </c>
      <c r="M164" s="5">
        <f t="shared" si="6"/>
        <v>0</v>
      </c>
      <c r="N164"/>
      <c r="O164"/>
    </row>
    <row r="165" spans="2:15" x14ac:dyDescent="0.25">
      <c r="B165" s="8"/>
      <c r="C165" s="34"/>
      <c r="D165" s="28"/>
      <c r="E165" s="29"/>
      <c r="F165" s="29"/>
      <c r="G165" s="28"/>
      <c r="H165" s="29"/>
      <c r="I165" s="29"/>
      <c r="J165" s="30"/>
      <c r="K165" s="31">
        <f t="shared" si="7"/>
        <v>0</v>
      </c>
      <c r="L165" s="31">
        <f>IF(Schedule[[#This Row],[Expected Work Completion (%)]]=0,0)</f>
        <v>0</v>
      </c>
      <c r="M165" s="5">
        <f t="shared" si="6"/>
        <v>0</v>
      </c>
      <c r="N165"/>
      <c r="O165"/>
    </row>
    <row r="166" spans="2:15" x14ac:dyDescent="0.25">
      <c r="B166" s="9"/>
      <c r="C166" s="34"/>
      <c r="D166" s="28"/>
      <c r="E166" s="29"/>
      <c r="F166" s="29"/>
      <c r="G166" s="28"/>
      <c r="H166" s="29"/>
      <c r="I166" s="29"/>
      <c r="J166" s="30"/>
      <c r="K166" s="31">
        <f t="shared" si="7"/>
        <v>0</v>
      </c>
      <c r="L166" s="31">
        <f>IF(Schedule[[#This Row],[Expected Work Completion (%)]]=0,0)</f>
        <v>0</v>
      </c>
      <c r="M166" s="5">
        <f t="shared" si="6"/>
        <v>0</v>
      </c>
      <c r="N166"/>
      <c r="O166"/>
    </row>
    <row r="167" spans="2:15" x14ac:dyDescent="0.25">
      <c r="B167" s="8"/>
      <c r="C167" s="34"/>
      <c r="D167" s="28"/>
      <c r="E167" s="29"/>
      <c r="F167" s="29"/>
      <c r="G167" s="28"/>
      <c r="H167" s="29"/>
      <c r="I167" s="29"/>
      <c r="J167" s="30"/>
      <c r="K167" s="31">
        <f t="shared" si="7"/>
        <v>0</v>
      </c>
      <c r="L167" s="31">
        <f>IF(Schedule[[#This Row],[Expected Work Completion (%)]]=0,0)</f>
        <v>0</v>
      </c>
      <c r="M167" s="5">
        <f t="shared" si="6"/>
        <v>0</v>
      </c>
      <c r="N167"/>
      <c r="O167"/>
    </row>
    <row r="168" spans="2:15" x14ac:dyDescent="0.25">
      <c r="B168" s="9"/>
      <c r="C168" s="34"/>
      <c r="D168" s="28"/>
      <c r="E168" s="29"/>
      <c r="F168" s="29"/>
      <c r="G168" s="28"/>
      <c r="H168" s="29"/>
      <c r="I168" s="29"/>
      <c r="J168" s="30"/>
      <c r="K168" s="31">
        <f t="shared" si="7"/>
        <v>0</v>
      </c>
      <c r="L168" s="31">
        <f>IF(Schedule[[#This Row],[Expected Work Completion (%)]]=0,0)</f>
        <v>0</v>
      </c>
      <c r="M168" s="5">
        <f t="shared" si="6"/>
        <v>0</v>
      </c>
      <c r="N168"/>
      <c r="O168"/>
    </row>
    <row r="169" spans="2:15" x14ac:dyDescent="0.25">
      <c r="B169" s="8"/>
      <c r="C169" s="34"/>
      <c r="D169" s="28"/>
      <c r="E169" s="29"/>
      <c r="F169" s="29"/>
      <c r="G169" s="28"/>
      <c r="H169" s="29"/>
      <c r="I169" s="29"/>
      <c r="J169" s="30"/>
      <c r="K169" s="31">
        <f t="shared" si="7"/>
        <v>0</v>
      </c>
      <c r="L169" s="31">
        <f>IF(Schedule[[#This Row],[Expected Work Completion (%)]]=0,0)</f>
        <v>0</v>
      </c>
      <c r="M169" s="5">
        <f t="shared" si="6"/>
        <v>0</v>
      </c>
      <c r="N169"/>
      <c r="O169"/>
    </row>
    <row r="170" spans="2:15" x14ac:dyDescent="0.25">
      <c r="B170" s="9"/>
      <c r="C170" s="34"/>
      <c r="D170" s="28"/>
      <c r="E170" s="29"/>
      <c r="F170" s="29"/>
      <c r="G170" s="28"/>
      <c r="H170" s="29"/>
      <c r="I170" s="29"/>
      <c r="J170" s="30"/>
      <c r="K170" s="31">
        <f t="shared" si="7"/>
        <v>0</v>
      </c>
      <c r="L170" s="31">
        <f>IF(Schedule[[#This Row],[Expected Work Completion (%)]]=0,0)</f>
        <v>0</v>
      </c>
      <c r="M170" s="5">
        <f t="shared" si="6"/>
        <v>0</v>
      </c>
      <c r="N170"/>
      <c r="O170"/>
    </row>
    <row r="171" spans="2:15" x14ac:dyDescent="0.25">
      <c r="B171" s="8"/>
      <c r="C171" s="34"/>
      <c r="D171" s="28"/>
      <c r="E171" s="29"/>
      <c r="F171" s="29"/>
      <c r="G171" s="28"/>
      <c r="H171" s="29"/>
      <c r="I171" s="29"/>
      <c r="J171" s="30"/>
      <c r="K171" s="31">
        <f t="shared" si="7"/>
        <v>0</v>
      </c>
      <c r="L171" s="31">
        <f>IF(Schedule[[#This Row],[Expected Work Completion (%)]]=0,0)</f>
        <v>0</v>
      </c>
      <c r="M171" s="5">
        <f t="shared" si="6"/>
        <v>0</v>
      </c>
      <c r="N171"/>
      <c r="O171"/>
    </row>
    <row r="172" spans="2:15" x14ac:dyDescent="0.25">
      <c r="B172" s="9"/>
      <c r="C172" s="34"/>
      <c r="D172" s="28"/>
      <c r="E172" s="29"/>
      <c r="F172" s="29"/>
      <c r="G172" s="28"/>
      <c r="H172" s="29"/>
      <c r="I172" s="29"/>
      <c r="J172" s="30"/>
      <c r="K172" s="31">
        <f t="shared" si="7"/>
        <v>0</v>
      </c>
      <c r="L172" s="31">
        <f>IF(Schedule[[#This Row],[Expected Work Completion (%)]]=0,0)</f>
        <v>0</v>
      </c>
      <c r="M172" s="5">
        <f t="shared" si="6"/>
        <v>0</v>
      </c>
      <c r="N172"/>
      <c r="O172"/>
    </row>
    <row r="173" spans="2:15" x14ac:dyDescent="0.25">
      <c r="B173" s="8"/>
      <c r="C173" s="34"/>
      <c r="D173" s="28"/>
      <c r="E173" s="29"/>
      <c r="F173" s="29"/>
      <c r="G173" s="28"/>
      <c r="H173" s="29"/>
      <c r="I173" s="29"/>
      <c r="J173" s="30"/>
      <c r="K173" s="31">
        <f t="shared" si="7"/>
        <v>0</v>
      </c>
      <c r="L173" s="31">
        <f>IF(Schedule[[#This Row],[Expected Work Completion (%)]]=0,0)</f>
        <v>0</v>
      </c>
      <c r="M173" s="5">
        <f t="shared" si="6"/>
        <v>0</v>
      </c>
      <c r="N173"/>
      <c r="O173"/>
    </row>
    <row r="174" spans="2:15" x14ac:dyDescent="0.25">
      <c r="B174" s="9"/>
      <c r="C174" s="34"/>
      <c r="D174" s="28"/>
      <c r="E174" s="29"/>
      <c r="F174" s="29"/>
      <c r="G174" s="28"/>
      <c r="H174" s="29"/>
      <c r="I174" s="29"/>
      <c r="J174" s="30"/>
      <c r="K174" s="31">
        <f t="shared" si="7"/>
        <v>0</v>
      </c>
      <c r="L174" s="31">
        <f>IF(Schedule[[#This Row],[Expected Work Completion (%)]]=0,0)</f>
        <v>0</v>
      </c>
      <c r="M174" s="5">
        <f t="shared" si="6"/>
        <v>0</v>
      </c>
      <c r="N174"/>
      <c r="O174"/>
    </row>
    <row r="175" spans="2:15" x14ac:dyDescent="0.25">
      <c r="B175" s="8"/>
      <c r="C175" s="34"/>
      <c r="D175" s="28"/>
      <c r="E175" s="29"/>
      <c r="F175" s="29"/>
      <c r="G175" s="28"/>
      <c r="H175" s="29"/>
      <c r="I175" s="29"/>
      <c r="J175" s="30"/>
      <c r="K175" s="31">
        <f t="shared" si="7"/>
        <v>0</v>
      </c>
      <c r="L175" s="31">
        <f>IF(Schedule[[#This Row],[Expected Work Completion (%)]]=0,0)</f>
        <v>0</v>
      </c>
      <c r="M175" s="5">
        <f t="shared" si="6"/>
        <v>0</v>
      </c>
      <c r="N175"/>
      <c r="O175"/>
    </row>
    <row r="176" spans="2:15" x14ac:dyDescent="0.25">
      <c r="B176" s="9"/>
      <c r="C176" s="34"/>
      <c r="D176" s="28"/>
      <c r="E176" s="29"/>
      <c r="F176" s="29"/>
      <c r="G176" s="28"/>
      <c r="H176" s="29"/>
      <c r="I176" s="29"/>
      <c r="J176" s="30"/>
      <c r="K176" s="31">
        <f t="shared" si="7"/>
        <v>0</v>
      </c>
      <c r="L176" s="31">
        <f>IF(Schedule[[#This Row],[Expected Work Completion (%)]]=0,0)</f>
        <v>0</v>
      </c>
      <c r="M176" s="5">
        <f t="shared" si="6"/>
        <v>0</v>
      </c>
      <c r="N176"/>
      <c r="O176"/>
    </row>
    <row r="177" spans="2:15" x14ac:dyDescent="0.25">
      <c r="B177" s="8"/>
      <c r="C177" s="34"/>
      <c r="D177" s="28"/>
      <c r="E177" s="29"/>
      <c r="F177" s="29"/>
      <c r="G177" s="28"/>
      <c r="H177" s="29"/>
      <c r="I177" s="29"/>
      <c r="J177" s="30"/>
      <c r="K177" s="31">
        <f t="shared" si="7"/>
        <v>0</v>
      </c>
      <c r="L177" s="31">
        <f>IF(Schedule[[#This Row],[Expected Work Completion (%)]]=0,0)</f>
        <v>0</v>
      </c>
      <c r="M177" s="5">
        <f t="shared" si="6"/>
        <v>0</v>
      </c>
      <c r="N177"/>
      <c r="O177"/>
    </row>
    <row r="178" spans="2:15" x14ac:dyDescent="0.25">
      <c r="B178" s="9"/>
      <c r="C178" s="34"/>
      <c r="D178" s="28"/>
      <c r="E178" s="29"/>
      <c r="F178" s="29"/>
      <c r="G178" s="28"/>
      <c r="H178" s="29"/>
      <c r="I178" s="29"/>
      <c r="J178" s="30"/>
      <c r="K178" s="31">
        <f t="shared" si="7"/>
        <v>0</v>
      </c>
      <c r="L178" s="31">
        <f>IF(Schedule[[#This Row],[Expected Work Completion (%)]]=0,0)</f>
        <v>0</v>
      </c>
      <c r="M178" s="5">
        <f t="shared" si="6"/>
        <v>0</v>
      </c>
      <c r="N178"/>
      <c r="O178"/>
    </row>
    <row r="179" spans="2:15" x14ac:dyDescent="0.25">
      <c r="B179" s="8"/>
      <c r="C179" s="34"/>
      <c r="D179" s="28"/>
      <c r="E179" s="29"/>
      <c r="F179" s="29"/>
      <c r="G179" s="28"/>
      <c r="H179" s="29"/>
      <c r="I179" s="29"/>
      <c r="J179" s="30"/>
      <c r="K179" s="31">
        <f t="shared" si="7"/>
        <v>0</v>
      </c>
      <c r="L179" s="31">
        <f>IF(Schedule[[#This Row],[Expected Work Completion (%)]]=0,0)</f>
        <v>0</v>
      </c>
      <c r="M179" s="5">
        <f t="shared" si="6"/>
        <v>0</v>
      </c>
      <c r="N179"/>
      <c r="O179"/>
    </row>
    <row r="180" spans="2:15" x14ac:dyDescent="0.25">
      <c r="B180" s="9"/>
      <c r="C180" s="34"/>
      <c r="D180" s="28"/>
      <c r="E180" s="29"/>
      <c r="F180" s="29"/>
      <c r="G180" s="28"/>
      <c r="H180" s="29"/>
      <c r="I180" s="29"/>
      <c r="J180" s="30"/>
      <c r="K180" s="31">
        <f t="shared" si="7"/>
        <v>0</v>
      </c>
      <c r="L180" s="31">
        <f>IF(Schedule[[#This Row],[Expected Work Completion (%)]]=0,0)</f>
        <v>0</v>
      </c>
      <c r="M180" s="5">
        <f t="shared" si="6"/>
        <v>0</v>
      </c>
      <c r="N180"/>
      <c r="O180"/>
    </row>
    <row r="181" spans="2:15" x14ac:dyDescent="0.25">
      <c r="B181" s="8"/>
      <c r="C181" s="34"/>
      <c r="D181" s="28"/>
      <c r="E181" s="29"/>
      <c r="F181" s="29"/>
      <c r="G181" s="28"/>
      <c r="H181" s="29"/>
      <c r="I181" s="29"/>
      <c r="J181" s="30"/>
      <c r="K181" s="31">
        <f t="shared" si="7"/>
        <v>0</v>
      </c>
      <c r="L181" s="31">
        <f>IF(Schedule[[#This Row],[Expected Work Completion (%)]]=0,0)</f>
        <v>0</v>
      </c>
      <c r="M181" s="5">
        <f t="shared" si="6"/>
        <v>0</v>
      </c>
      <c r="N181"/>
      <c r="O181"/>
    </row>
    <row r="182" spans="2:15" x14ac:dyDescent="0.25">
      <c r="B182" s="9"/>
      <c r="C182" s="34"/>
      <c r="D182" s="28"/>
      <c r="E182" s="29"/>
      <c r="F182" s="29"/>
      <c r="G182" s="28"/>
      <c r="H182" s="29"/>
      <c r="I182" s="29"/>
      <c r="J182" s="30"/>
      <c r="K182" s="31">
        <f t="shared" si="7"/>
        <v>0</v>
      </c>
      <c r="L182" s="31">
        <f>IF(Schedule[[#This Row],[Expected Work Completion (%)]]=0,0)</f>
        <v>0</v>
      </c>
      <c r="M182" s="5">
        <f t="shared" si="6"/>
        <v>0</v>
      </c>
      <c r="N182"/>
      <c r="O182"/>
    </row>
    <row r="183" spans="2:15" x14ac:dyDescent="0.25">
      <c r="B183" s="8"/>
      <c r="C183" s="34"/>
      <c r="D183" s="28"/>
      <c r="E183" s="29"/>
      <c r="F183" s="29"/>
      <c r="G183" s="28"/>
      <c r="H183" s="29"/>
      <c r="I183" s="29"/>
      <c r="J183" s="30"/>
      <c r="K183" s="31">
        <f t="shared" si="7"/>
        <v>0</v>
      </c>
      <c r="L183" s="31">
        <f>IF(Schedule[[#This Row],[Expected Work Completion (%)]]=0,0)</f>
        <v>0</v>
      </c>
      <c r="M183" s="5">
        <f t="shared" si="6"/>
        <v>0</v>
      </c>
      <c r="N183"/>
      <c r="O183"/>
    </row>
    <row r="184" spans="2:15" x14ac:dyDescent="0.25">
      <c r="B184" s="9"/>
      <c r="C184" s="34"/>
      <c r="D184" s="28"/>
      <c r="E184" s="29"/>
      <c r="F184" s="29"/>
      <c r="G184" s="28"/>
      <c r="H184" s="29"/>
      <c r="I184" s="29"/>
      <c r="J184" s="30"/>
      <c r="K184" s="31">
        <f t="shared" si="7"/>
        <v>0</v>
      </c>
      <c r="L184" s="31">
        <f>IF(Schedule[[#This Row],[Expected Work Completion (%)]]=0,0)</f>
        <v>0</v>
      </c>
      <c r="M184" s="5">
        <f t="shared" si="6"/>
        <v>0</v>
      </c>
      <c r="N184"/>
      <c r="O184"/>
    </row>
    <row r="185" spans="2:15" x14ac:dyDescent="0.25">
      <c r="B185" s="8"/>
      <c r="C185" s="34"/>
      <c r="D185" s="28"/>
      <c r="E185" s="29"/>
      <c r="F185" s="29"/>
      <c r="G185" s="28"/>
      <c r="H185" s="29"/>
      <c r="I185" s="29"/>
      <c r="J185" s="30"/>
      <c r="K185" s="31">
        <f t="shared" si="7"/>
        <v>0</v>
      </c>
      <c r="L185" s="31">
        <f>IF(Schedule[[#This Row],[Expected Work Completion (%)]]=0,0)</f>
        <v>0</v>
      </c>
      <c r="M185" s="5">
        <f t="shared" si="6"/>
        <v>0</v>
      </c>
      <c r="N185"/>
      <c r="O185"/>
    </row>
    <row r="186" spans="2:15" x14ac:dyDescent="0.25">
      <c r="B186" s="9"/>
      <c r="C186" s="34"/>
      <c r="D186" s="28"/>
      <c r="E186" s="29"/>
      <c r="F186" s="29"/>
      <c r="G186" s="28"/>
      <c r="H186" s="29"/>
      <c r="I186" s="29"/>
      <c r="J186" s="30"/>
      <c r="K186" s="31">
        <f t="shared" si="7"/>
        <v>0</v>
      </c>
      <c r="L186" s="31">
        <f>IF(Schedule[[#This Row],[Expected Work Completion (%)]]=0,0)</f>
        <v>0</v>
      </c>
      <c r="M186" s="5">
        <f t="shared" si="6"/>
        <v>0</v>
      </c>
      <c r="N186"/>
      <c r="O186"/>
    </row>
    <row r="187" spans="2:15" x14ac:dyDescent="0.25">
      <c r="B187" s="8"/>
      <c r="C187" s="34"/>
      <c r="D187" s="28"/>
      <c r="E187" s="29"/>
      <c r="F187" s="29"/>
      <c r="G187" s="28"/>
      <c r="H187" s="29"/>
      <c r="I187" s="29"/>
      <c r="J187" s="30"/>
      <c r="K187" s="31">
        <f t="shared" si="7"/>
        <v>0</v>
      </c>
      <c r="L187" s="31">
        <f>IF(Schedule[[#This Row],[Expected Work Completion (%)]]=0,0)</f>
        <v>0</v>
      </c>
      <c r="M187" s="5">
        <f t="shared" si="6"/>
        <v>0</v>
      </c>
      <c r="N187"/>
      <c r="O187"/>
    </row>
    <row r="188" spans="2:15" x14ac:dyDescent="0.25">
      <c r="B188" s="9"/>
      <c r="C188" s="34"/>
      <c r="D188" s="28"/>
      <c r="E188" s="29"/>
      <c r="F188" s="29"/>
      <c r="G188" s="28"/>
      <c r="H188" s="29"/>
      <c r="I188" s="29"/>
      <c r="J188" s="30"/>
      <c r="K188" s="31">
        <f t="shared" si="7"/>
        <v>0</v>
      </c>
      <c r="L188" s="31">
        <f>IF(Schedule[[#This Row],[Expected Work Completion (%)]]=0,0)</f>
        <v>0</v>
      </c>
      <c r="M188" s="5">
        <f t="shared" si="6"/>
        <v>0</v>
      </c>
      <c r="N188"/>
      <c r="O188"/>
    </row>
    <row r="189" spans="2:15" x14ac:dyDescent="0.25">
      <c r="B189" s="8"/>
      <c r="C189" s="34"/>
      <c r="D189" s="28"/>
      <c r="E189" s="29"/>
      <c r="F189" s="29"/>
      <c r="G189" s="28"/>
      <c r="H189" s="29"/>
      <c r="I189" s="29"/>
      <c r="J189" s="30"/>
      <c r="K189" s="31">
        <f t="shared" si="7"/>
        <v>0</v>
      </c>
      <c r="L189" s="31">
        <f>IF(Schedule[[#This Row],[Expected Work Completion (%)]]=0,0)</f>
        <v>0</v>
      </c>
      <c r="M189" s="5">
        <f t="shared" si="6"/>
        <v>0</v>
      </c>
      <c r="N189"/>
      <c r="O189"/>
    </row>
    <row r="190" spans="2:15" x14ac:dyDescent="0.25">
      <c r="B190" s="9"/>
      <c r="C190" s="34"/>
      <c r="D190" s="28"/>
      <c r="E190" s="29"/>
      <c r="F190" s="29"/>
      <c r="G190" s="28"/>
      <c r="H190" s="29"/>
      <c r="I190" s="29"/>
      <c r="J190" s="30"/>
      <c r="K190" s="31">
        <f t="shared" si="7"/>
        <v>0</v>
      </c>
      <c r="L190" s="31">
        <f>IF(Schedule[[#This Row],[Expected Work Completion (%)]]=0,0)</f>
        <v>0</v>
      </c>
      <c r="M190" s="5">
        <f t="shared" si="6"/>
        <v>0</v>
      </c>
      <c r="N190"/>
      <c r="O190"/>
    </row>
    <row r="191" spans="2:15" x14ac:dyDescent="0.25">
      <c r="B191" s="8"/>
      <c r="C191" s="34"/>
      <c r="D191" s="28"/>
      <c r="E191" s="29"/>
      <c r="F191" s="29"/>
      <c r="G191" s="28"/>
      <c r="H191" s="29"/>
      <c r="I191" s="29"/>
      <c r="J191" s="30"/>
      <c r="K191" s="31">
        <f t="shared" si="7"/>
        <v>0</v>
      </c>
      <c r="L191" s="31">
        <f>IF(Schedule[[#This Row],[Expected Work Completion (%)]]=0,0)</f>
        <v>0</v>
      </c>
      <c r="M191" s="5">
        <f t="shared" si="6"/>
        <v>0</v>
      </c>
      <c r="N191"/>
      <c r="O191"/>
    </row>
    <row r="192" spans="2:15" x14ac:dyDescent="0.25">
      <c r="B192" s="9"/>
      <c r="C192" s="34"/>
      <c r="D192" s="28"/>
      <c r="E192" s="29"/>
      <c r="F192" s="29"/>
      <c r="G192" s="28"/>
      <c r="H192" s="29"/>
      <c r="I192" s="29"/>
      <c r="J192" s="30"/>
      <c r="K192" s="31">
        <f t="shared" si="7"/>
        <v>0</v>
      </c>
      <c r="L192" s="31">
        <f>IF(Schedule[[#This Row],[Expected Work Completion (%)]]=0,0)</f>
        <v>0</v>
      </c>
      <c r="M192" s="5">
        <f t="shared" si="6"/>
        <v>0</v>
      </c>
      <c r="N192"/>
      <c r="O192"/>
    </row>
    <row r="193" spans="2:15" x14ac:dyDescent="0.25">
      <c r="B193" s="8"/>
      <c r="C193" s="34"/>
      <c r="D193" s="28"/>
      <c r="E193" s="29"/>
      <c r="F193" s="29"/>
      <c r="G193" s="28"/>
      <c r="H193" s="29"/>
      <c r="I193" s="29"/>
      <c r="J193" s="30"/>
      <c r="K193" s="31">
        <f t="shared" si="7"/>
        <v>0</v>
      </c>
      <c r="L193" s="31">
        <f>IF(Schedule[[#This Row],[Expected Work Completion (%)]]=0,0)</f>
        <v>0</v>
      </c>
      <c r="M193" s="5">
        <f t="shared" si="6"/>
        <v>0</v>
      </c>
      <c r="N193"/>
      <c r="O193"/>
    </row>
    <row r="194" spans="2:15" x14ac:dyDescent="0.25">
      <c r="B194" s="9"/>
      <c r="C194" s="34"/>
      <c r="D194" s="28"/>
      <c r="E194" s="29"/>
      <c r="F194" s="29"/>
      <c r="G194" s="28"/>
      <c r="H194" s="29"/>
      <c r="I194" s="29"/>
      <c r="J194" s="30"/>
      <c r="K194" s="31">
        <f t="shared" si="7"/>
        <v>0</v>
      </c>
      <c r="L194" s="31">
        <f>IF(Schedule[[#This Row],[Expected Work Completion (%)]]=0,0)</f>
        <v>0</v>
      </c>
      <c r="M194" s="5">
        <f t="shared" si="6"/>
        <v>0</v>
      </c>
      <c r="N194"/>
      <c r="O194"/>
    </row>
    <row r="195" spans="2:15" x14ac:dyDescent="0.25">
      <c r="B195" s="8"/>
      <c r="C195" s="34"/>
      <c r="D195" s="28"/>
      <c r="E195" s="29"/>
      <c r="F195" s="29"/>
      <c r="G195" s="28"/>
      <c r="H195" s="29"/>
      <c r="I195" s="29"/>
      <c r="J195" s="30"/>
      <c r="K195" s="31">
        <f t="shared" si="7"/>
        <v>0</v>
      </c>
      <c r="L195" s="31">
        <f>IF(Schedule[[#This Row],[Expected Work Completion (%)]]=0,0)</f>
        <v>0</v>
      </c>
      <c r="M195" s="5">
        <f t="shared" si="6"/>
        <v>0</v>
      </c>
      <c r="N195"/>
      <c r="O195"/>
    </row>
    <row r="196" spans="2:15" x14ac:dyDescent="0.25">
      <c r="B196" s="9"/>
      <c r="C196" s="34"/>
      <c r="D196" s="28"/>
      <c r="E196" s="29"/>
      <c r="F196" s="29"/>
      <c r="G196" s="28"/>
      <c r="H196" s="29"/>
      <c r="I196" s="29"/>
      <c r="J196" s="30"/>
      <c r="K196" s="31">
        <f t="shared" si="7"/>
        <v>0</v>
      </c>
      <c r="L196" s="31">
        <f>IF(Schedule[[#This Row],[Expected Work Completion (%)]]=0,0)</f>
        <v>0</v>
      </c>
      <c r="M196" s="5">
        <f t="shared" si="6"/>
        <v>0</v>
      </c>
      <c r="N196"/>
      <c r="O196"/>
    </row>
    <row r="197" spans="2:15" x14ac:dyDescent="0.25">
      <c r="B197" s="8"/>
      <c r="C197" s="34"/>
      <c r="D197" s="28"/>
      <c r="E197" s="29"/>
      <c r="F197" s="29"/>
      <c r="G197" s="28"/>
      <c r="H197" s="29"/>
      <c r="I197" s="29"/>
      <c r="J197" s="30"/>
      <c r="K197" s="31">
        <f t="shared" si="7"/>
        <v>0</v>
      </c>
      <c r="L197" s="31">
        <f>IF(Schedule[[#This Row],[Expected Work Completion (%)]]=0,0)</f>
        <v>0</v>
      </c>
      <c r="M197" s="5">
        <f t="shared" si="6"/>
        <v>0</v>
      </c>
      <c r="N197"/>
      <c r="O197"/>
    </row>
    <row r="198" spans="2:15" x14ac:dyDescent="0.25">
      <c r="B198" s="9"/>
      <c r="C198" s="34"/>
      <c r="D198" s="28"/>
      <c r="E198" s="29"/>
      <c r="F198" s="29"/>
      <c r="G198" s="28"/>
      <c r="H198" s="29"/>
      <c r="I198" s="29"/>
      <c r="J198" s="30"/>
      <c r="K198" s="31">
        <f t="shared" si="7"/>
        <v>0</v>
      </c>
      <c r="L198" s="31">
        <f>IF(Schedule[[#This Row],[Expected Work Completion (%)]]=0,0)</f>
        <v>0</v>
      </c>
      <c r="M198" s="5">
        <f t="shared" si="6"/>
        <v>0</v>
      </c>
      <c r="N198"/>
      <c r="O198"/>
    </row>
    <row r="199" spans="2:15" x14ac:dyDescent="0.25">
      <c r="B199" s="8"/>
      <c r="C199" s="34"/>
      <c r="D199" s="28"/>
      <c r="E199" s="29"/>
      <c r="F199" s="29"/>
      <c r="G199" s="28"/>
      <c r="H199" s="29"/>
      <c r="I199" s="29"/>
      <c r="J199" s="30"/>
      <c r="K199" s="31">
        <f t="shared" si="7"/>
        <v>0</v>
      </c>
      <c r="L199" s="31">
        <f>IF(Schedule[[#This Row],[Expected Work Completion (%)]]=0,0)</f>
        <v>0</v>
      </c>
      <c r="M199" s="5">
        <f t="shared" si="6"/>
        <v>0</v>
      </c>
      <c r="N199"/>
      <c r="O199"/>
    </row>
    <row r="200" spans="2:15" x14ac:dyDescent="0.25">
      <c r="B200" s="9"/>
      <c r="C200" s="34"/>
      <c r="D200" s="28"/>
      <c r="E200" s="29"/>
      <c r="F200" s="29"/>
      <c r="G200" s="28"/>
      <c r="H200" s="29"/>
      <c r="I200" s="29"/>
      <c r="J200" s="30"/>
      <c r="K200" s="31">
        <f t="shared" si="7"/>
        <v>0</v>
      </c>
      <c r="L200" s="31">
        <f>IF(Schedule[[#This Row],[Expected Work Completion (%)]]=0,0)</f>
        <v>0</v>
      </c>
      <c r="M200" s="5">
        <f t="shared" si="6"/>
        <v>0</v>
      </c>
      <c r="N200"/>
      <c r="O200"/>
    </row>
    <row r="201" spans="2:15" x14ac:dyDescent="0.25">
      <c r="C201" s="46" t="s">
        <v>49</v>
      </c>
      <c r="D201" s="35"/>
      <c r="E201" s="35"/>
      <c r="F201" s="35"/>
      <c r="G201" s="35"/>
      <c r="H201" s="35"/>
      <c r="I201" s="35"/>
      <c r="J201" s="35"/>
      <c r="K201" s="56"/>
      <c r="L201" s="58"/>
      <c r="M201" s="57">
        <f>SUBTOTAL(109,Schedule[Effort Variance %])</f>
        <v>-0.98863636363636376</v>
      </c>
    </row>
    <row r="317" spans="27:27" x14ac:dyDescent="0.25">
      <c r="AA317" t="s">
        <v>35</v>
      </c>
    </row>
    <row r="318" spans="27:27" x14ac:dyDescent="0.25">
      <c r="AA318" t="s">
        <v>37</v>
      </c>
    </row>
    <row r="319" spans="27:27" x14ac:dyDescent="0.25">
      <c r="AA319" t="s">
        <v>36</v>
      </c>
    </row>
  </sheetData>
  <mergeCells count="1">
    <mergeCell ref="B1:O1"/>
  </mergeCells>
  <conditionalFormatting sqref="M3:M200">
    <cfRule type="cellIs" dxfId="19" priority="97" stopIfTrue="1" operator="lessThanOrEqual">
      <formula>0</formula>
    </cfRule>
    <cfRule type="cellIs" dxfId="18" priority="98" stopIfTrue="1" operator="greaterThanOrEqual">
      <formula>0.1</formula>
    </cfRule>
    <cfRule type="cellIs" dxfId="17" priority="99" stopIfTrue="1" operator="between">
      <formula>0.01</formula>
      <formula>0.09</formula>
    </cfRule>
  </conditionalFormatting>
  <conditionalFormatting sqref="M3:M200">
    <cfRule type="cellIs" dxfId="16" priority="96" stopIfTrue="1" operator="greaterThan">
      <formula>0.15</formula>
    </cfRule>
  </conditionalFormatting>
  <conditionalFormatting sqref="M3:M200">
    <cfRule type="cellIs" dxfId="15" priority="89" stopIfTrue="1" operator="lessThan">
      <formula>0</formula>
    </cfRule>
    <cfRule type="cellIs" dxfId="14" priority="90" stopIfTrue="1" operator="greaterThanOrEqual">
      <formula>0.1</formula>
    </cfRule>
    <cfRule type="cellIs" dxfId="13" priority="91" stopIfTrue="1" operator="between">
      <formula>0.01</formula>
      <formula>0.09</formula>
    </cfRule>
  </conditionalFormatting>
  <conditionalFormatting sqref="M4">
    <cfRule type="colorScale" priority="78">
      <colorScale>
        <cfvo type="formula" val="&quot;&gt; 20%&quot;"/>
        <cfvo type="max"/>
        <color rgb="FFC00000"/>
        <color rgb="FFFFEF9C"/>
      </colorScale>
    </cfRule>
    <cfRule type="colorScale" priority="79">
      <colorScale>
        <cfvo type="percent" val="&quot;&gt; 20&quot;"/>
        <cfvo type="max"/>
        <color rgb="FFFF0000"/>
        <color rgb="FFFFEF9C"/>
      </colorScale>
    </cfRule>
  </conditionalFormatting>
  <conditionalFormatting sqref="M4">
    <cfRule type="cellIs" dxfId="12" priority="76" stopIfTrue="1" operator="equal">
      <formula>0</formula>
    </cfRule>
    <cfRule type="colorScale" priority="77">
      <colorScale>
        <cfvo type="percent" val="&quot;&gt; 20&quot;"/>
        <cfvo type="max"/>
        <color rgb="FFFF0000"/>
        <color rgb="FFFFEF9C"/>
      </colorScale>
    </cfRule>
  </conditionalFormatting>
  <conditionalFormatting sqref="M5:M100">
    <cfRule type="cellIs" dxfId="11" priority="74" stopIfTrue="1" operator="greaterThan">
      <formula>0.15</formula>
    </cfRule>
    <cfRule type="colorScale" priority="75">
      <colorScale>
        <cfvo type="percent" val="&quot;&gt; 20&quot;"/>
        <cfvo type="max"/>
        <color rgb="FFFF0000"/>
        <color rgb="FFFFEF9C"/>
      </colorScale>
    </cfRule>
  </conditionalFormatting>
  <conditionalFormatting sqref="M3:M200">
    <cfRule type="cellIs" dxfId="10" priority="72" stopIfTrue="1" operator="equal">
      <formula>0</formula>
    </cfRule>
    <cfRule type="cellIs" dxfId="9" priority="73" stopIfTrue="1" operator="between">
      <formula>0.1</formula>
      <formula>0.15</formula>
    </cfRule>
  </conditionalFormatting>
  <conditionalFormatting sqref="M4">
    <cfRule type="cellIs" dxfId="8" priority="70" stopIfTrue="1" operator="greaterThan">
      <formula>0.15</formula>
    </cfRule>
    <cfRule type="colorScale" priority="71">
      <colorScale>
        <cfvo type="percent" val="&quot;&gt; 20&quot;"/>
        <cfvo type="max"/>
        <color rgb="FFFF0000"/>
        <color rgb="FFFFEF9C"/>
      </colorScale>
    </cfRule>
  </conditionalFormatting>
  <conditionalFormatting sqref="M3">
    <cfRule type="colorScale" priority="51">
      <colorScale>
        <cfvo type="formula" val="&quot;&gt; 20%&quot;"/>
        <cfvo type="max"/>
        <color rgb="FFC00000"/>
        <color rgb="FFFFEF9C"/>
      </colorScale>
    </cfRule>
    <cfRule type="colorScale" priority="52">
      <colorScale>
        <cfvo type="percent" val="&quot;&gt; 20&quot;"/>
        <cfvo type="max"/>
        <color rgb="FFFF0000"/>
        <color rgb="FFFFEF9C"/>
      </colorScale>
    </cfRule>
  </conditionalFormatting>
  <conditionalFormatting sqref="M3">
    <cfRule type="cellIs" dxfId="7" priority="49" stopIfTrue="1" operator="equal">
      <formula>0</formula>
    </cfRule>
    <cfRule type="colorScale" priority="50">
      <colorScale>
        <cfvo type="percent" val="&quot;&gt; 20&quot;"/>
        <cfvo type="max"/>
        <color rgb="FFFF0000"/>
        <color rgb="FFFFEF9C"/>
      </colorScale>
    </cfRule>
  </conditionalFormatting>
  <conditionalFormatting sqref="M3">
    <cfRule type="cellIs" dxfId="6" priority="45" stopIfTrue="1" operator="greaterThan">
      <formula>0.15</formula>
    </cfRule>
    <cfRule type="colorScale" priority="46">
      <colorScale>
        <cfvo type="percent" val="&quot;&gt; 20&quot;"/>
        <cfvo type="max"/>
        <color rgb="FFFF0000"/>
        <color rgb="FFFFEF9C"/>
      </colorScale>
    </cfRule>
  </conditionalFormatting>
  <conditionalFormatting sqref="M4:M200">
    <cfRule type="colorScale" priority="579">
      <colorScale>
        <cfvo type="formula" val="&quot;&gt; 20%&quot;"/>
        <cfvo type="max"/>
        <color rgb="FFC00000"/>
        <color rgb="FFFFEF9C"/>
      </colorScale>
    </cfRule>
    <cfRule type="colorScale" priority="580">
      <colorScale>
        <cfvo type="percent" val="&quot;&gt; 20&quot;"/>
        <cfvo type="max"/>
        <color rgb="FFFF0000"/>
        <color rgb="FFFFEF9C"/>
      </colorScale>
    </cfRule>
  </conditionalFormatting>
  <conditionalFormatting sqref="M4:M200">
    <cfRule type="cellIs" dxfId="5" priority="581" stopIfTrue="1" operator="equal">
      <formula>0</formula>
    </cfRule>
    <cfRule type="colorScale" priority="582">
      <colorScale>
        <cfvo type="percent" val="&quot;&gt; 20&quot;"/>
        <cfvo type="max"/>
        <color rgb="FFFF0000"/>
        <color rgb="FFFFEF9C"/>
      </colorScale>
    </cfRule>
  </conditionalFormatting>
  <conditionalFormatting sqref="M10:M200">
    <cfRule type="colorScale" priority="583">
      <colorScale>
        <cfvo type="formula" val="&quot;&gt; 20%&quot;"/>
        <cfvo type="max"/>
        <color rgb="FFC00000"/>
        <color rgb="FFFFEF9C"/>
      </colorScale>
    </cfRule>
    <cfRule type="colorScale" priority="584">
      <colorScale>
        <cfvo type="percent" val="&quot;&gt; 20&quot;"/>
        <cfvo type="max"/>
        <color rgb="FFFF0000"/>
        <color rgb="FFFFEF9C"/>
      </colorScale>
    </cfRule>
  </conditionalFormatting>
  <conditionalFormatting sqref="M10:M200">
    <cfRule type="cellIs" dxfId="4" priority="585" stopIfTrue="1" operator="equal">
      <formula>0</formula>
    </cfRule>
    <cfRule type="colorScale" priority="586">
      <colorScale>
        <cfvo type="percent" val="&quot;&gt; 20&quot;"/>
        <cfvo type="max"/>
        <color rgb="FFFF0000"/>
        <color rgb="FFFFEF9C"/>
      </colorScale>
    </cfRule>
  </conditionalFormatting>
  <conditionalFormatting sqref="M5:M200">
    <cfRule type="colorScale" priority="587">
      <colorScale>
        <cfvo type="formula" val="&quot;&gt; 20%&quot;"/>
        <cfvo type="max"/>
        <color rgb="FFC00000"/>
        <color rgb="FFFFEF9C"/>
      </colorScale>
    </cfRule>
    <cfRule type="colorScale" priority="588">
      <colorScale>
        <cfvo type="percent" val="&quot;&gt; 20&quot;"/>
        <cfvo type="max"/>
        <color rgb="FFFF0000"/>
        <color rgb="FFFFEF9C"/>
      </colorScale>
    </cfRule>
  </conditionalFormatting>
  <conditionalFormatting sqref="M5:M200">
    <cfRule type="cellIs" dxfId="3" priority="589" stopIfTrue="1" operator="equal">
      <formula>0</formula>
    </cfRule>
    <cfRule type="colorScale" priority="590">
      <colorScale>
        <cfvo type="percent" val="&quot;&gt; 20&quot;"/>
        <cfvo type="max"/>
        <color rgb="FFFF0000"/>
        <color rgb="FFFFEF9C"/>
      </colorScale>
    </cfRule>
  </conditionalFormatting>
  <conditionalFormatting sqref="M5:M200">
    <cfRule type="cellIs" dxfId="2" priority="591" stopIfTrue="1" operator="greaterThan">
      <formula>0.15</formula>
    </cfRule>
    <cfRule type="colorScale" priority="592">
      <colorScale>
        <cfvo type="percent" val="&quot;&gt; 20&quot;"/>
        <cfvo type="max"/>
        <color rgb="FFFF0000"/>
        <color rgb="FFFFEF9C"/>
      </colorScale>
    </cfRule>
  </conditionalFormatting>
  <conditionalFormatting sqref="M19">
    <cfRule type="cellIs" dxfId="1" priority="1" stopIfTrue="1" operator="greaterThan">
      <formula>0.15</formula>
    </cfRule>
    <cfRule type="colorScale" priority="2">
      <colorScale>
        <cfvo type="percent" val="&quot;&gt; 20&quot;"/>
        <cfvo type="max"/>
        <color rgb="FFFF0000"/>
        <color rgb="FFFFEF9C"/>
      </colorScale>
    </cfRule>
  </conditionalFormatting>
  <dataValidations count="4">
    <dataValidation type="date" operator="greaterThanOrEqual" allowBlank="1" showInputMessage="1" showErrorMessage="1" errorTitle="Invalid Date" error="End date cannot be less than start date" sqref="F5:F10 F12:F16 F19:F23 F25:F29 F31:F34 F36:F40">
      <formula1>E5</formula1>
    </dataValidation>
    <dataValidation type="date" operator="lessThanOrEqual" allowBlank="1" showInputMessage="1" showErrorMessage="1" errorTitle="Invalid Date" error="Start date cannot be greater than end date" sqref="E5:E10">
      <formula1>F5</formula1>
    </dataValidation>
    <dataValidation type="list" allowBlank="1" showInputMessage="1" showErrorMessage="1" sqref="J4 J65:J99">
      <formula1>$AA$317:$AA$320</formula1>
    </dataValidation>
    <dataValidation type="list" allowBlank="1" showInputMessage="1" showErrorMessage="1" sqref="J5:J64">
      <formula1>$AA$316:$AA$320</formula1>
    </dataValidation>
  </dataValidations>
  <pageMargins left="0.7" right="0.7" top="0.75" bottom="0.75" header="0.3" footer="0.3"/>
  <pageSetup orientation="portrait" r:id="rId1"/>
  <ignoredErrors>
    <ignoredError sqref="B4:B5" numberStoredAsText="1"/>
    <ignoredError sqref="L5:L6 L7:L18 L20:L29 L31:L34 L36:L199" calculatedColumn="1"/>
    <ignoredError sqref="I11 I35 F35 F11" formula="1"/>
  </ignoredErrors>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IL32"/>
  <sheetViews>
    <sheetView workbookViewId="0">
      <selection activeCell="A9" sqref="A9"/>
    </sheetView>
  </sheetViews>
  <sheetFormatPr defaultRowHeight="13.2" x14ac:dyDescent="0.25"/>
  <cols>
    <col min="1" max="1" width="9.109375" style="138"/>
    <col min="2" max="2" width="10" bestFit="1" customWidth="1"/>
    <col min="3" max="3" width="21.33203125" customWidth="1"/>
    <col min="4" max="4" width="9.5546875" customWidth="1"/>
    <col min="5" max="5" width="7.44140625" customWidth="1"/>
    <col min="6" max="6" width="8.33203125" bestFit="1" customWidth="1"/>
    <col min="7" max="7" width="8.33203125" customWidth="1"/>
    <col min="8" max="8" width="6.109375" customWidth="1"/>
    <col min="9" max="9" width="12" customWidth="1"/>
    <col min="11" max="11" width="25.33203125" customWidth="1"/>
    <col min="12" max="12" width="19.109375" customWidth="1"/>
    <col min="13" max="13" width="11" customWidth="1"/>
    <col min="14" max="14" width="12.5546875" customWidth="1"/>
    <col min="239" max="239" width="13.88671875" style="68" customWidth="1"/>
    <col min="240" max="246" width="9.109375" style="68"/>
  </cols>
  <sheetData>
    <row r="1" spans="1:246" ht="15.6" x14ac:dyDescent="0.3">
      <c r="A1" s="177" t="s">
        <v>53</v>
      </c>
      <c r="B1" s="177"/>
      <c r="C1" s="177"/>
      <c r="D1" s="177"/>
      <c r="E1" s="177"/>
      <c r="F1" s="177"/>
      <c r="G1" s="177"/>
      <c r="H1" s="177"/>
      <c r="I1" s="177"/>
      <c r="J1" s="177"/>
      <c r="K1" s="177"/>
      <c r="L1" s="177"/>
      <c r="M1" s="177"/>
      <c r="N1" s="177"/>
    </row>
    <row r="2" spans="1:246" s="69" customFormat="1" ht="15.6" x14ac:dyDescent="0.25">
      <c r="A2" s="178"/>
      <c r="B2" s="178"/>
      <c r="C2" s="178"/>
      <c r="D2" s="178"/>
      <c r="E2" s="178"/>
      <c r="F2" s="178"/>
      <c r="G2" s="178"/>
      <c r="H2" s="178"/>
      <c r="I2" s="178"/>
      <c r="J2" s="178"/>
      <c r="K2" s="178"/>
      <c r="L2" s="178"/>
      <c r="M2" s="178"/>
      <c r="IE2" s="70"/>
      <c r="IF2" s="70"/>
      <c r="IG2" s="70"/>
      <c r="IH2" s="70"/>
      <c r="II2" s="70"/>
      <c r="IJ2" s="70"/>
      <c r="IK2" s="70"/>
      <c r="IL2" s="70"/>
    </row>
    <row r="3" spans="1:246" ht="15" customHeight="1" x14ac:dyDescent="0.25">
      <c r="A3" s="179" t="s">
        <v>54</v>
      </c>
      <c r="B3" s="182" t="s">
        <v>55</v>
      </c>
      <c r="C3" s="179" t="s">
        <v>56</v>
      </c>
      <c r="D3" s="183" t="s">
        <v>57</v>
      </c>
      <c r="E3" s="179" t="s">
        <v>58</v>
      </c>
      <c r="F3" s="184" t="s">
        <v>59</v>
      </c>
      <c r="G3" s="185"/>
      <c r="H3" s="186"/>
      <c r="I3" s="179" t="s">
        <v>60</v>
      </c>
      <c r="J3" s="179" t="s">
        <v>61</v>
      </c>
      <c r="K3" s="179" t="s">
        <v>62</v>
      </c>
      <c r="L3" s="71"/>
      <c r="M3" s="179" t="s">
        <v>63</v>
      </c>
      <c r="N3" s="179" t="s">
        <v>64</v>
      </c>
    </row>
    <row r="4" spans="1:246" ht="22.5" customHeight="1" x14ac:dyDescent="0.25">
      <c r="A4" s="180"/>
      <c r="B4" s="180"/>
      <c r="C4" s="180"/>
      <c r="D4" s="180"/>
      <c r="E4" s="180"/>
      <c r="F4" s="187"/>
      <c r="G4" s="188"/>
      <c r="H4" s="189"/>
      <c r="I4" s="180"/>
      <c r="J4" s="180"/>
      <c r="K4" s="180"/>
      <c r="L4" s="72" t="s">
        <v>65</v>
      </c>
      <c r="M4" s="180"/>
      <c r="N4" s="180"/>
    </row>
    <row r="5" spans="1:246" ht="26.4" x14ac:dyDescent="0.25">
      <c r="A5" s="181"/>
      <c r="B5" s="181"/>
      <c r="C5" s="181"/>
      <c r="D5" s="181"/>
      <c r="E5" s="181"/>
      <c r="F5" s="73" t="s">
        <v>5</v>
      </c>
      <c r="G5" s="73" t="s">
        <v>66</v>
      </c>
      <c r="H5" s="74" t="s">
        <v>3</v>
      </c>
      <c r="I5" s="181"/>
      <c r="J5" s="181"/>
      <c r="K5" s="181"/>
      <c r="L5" s="75"/>
      <c r="M5" s="181"/>
      <c r="N5" s="181"/>
      <c r="IE5" s="76" t="s">
        <v>67</v>
      </c>
      <c r="IF5" s="77"/>
      <c r="IG5" s="77"/>
      <c r="IH5" s="78">
        <v>2</v>
      </c>
      <c r="II5" s="174" t="s">
        <v>68</v>
      </c>
      <c r="IJ5" s="174"/>
      <c r="IK5" s="36"/>
    </row>
    <row r="6" spans="1:246" s="87" customFormat="1" ht="75" customHeight="1" x14ac:dyDescent="0.25">
      <c r="A6" s="79"/>
      <c r="B6" s="80"/>
      <c r="C6" s="81"/>
      <c r="D6" s="82"/>
      <c r="E6" s="83"/>
      <c r="F6" s="84"/>
      <c r="G6" s="84"/>
      <c r="H6" s="84"/>
      <c r="I6" s="85"/>
      <c r="J6" s="85"/>
      <c r="K6" s="81"/>
      <c r="L6" s="81"/>
      <c r="M6" s="85"/>
      <c r="N6" s="86"/>
      <c r="IE6" s="88"/>
      <c r="IF6" s="89"/>
      <c r="IG6" s="90"/>
      <c r="IH6" s="90"/>
      <c r="II6" s="90"/>
      <c r="IJ6" s="90"/>
      <c r="IK6" s="90"/>
      <c r="IL6" s="91"/>
    </row>
    <row r="7" spans="1:246" s="87" customFormat="1" ht="75" customHeight="1" x14ac:dyDescent="0.25">
      <c r="A7" s="79"/>
      <c r="B7" s="80"/>
      <c r="C7" s="81"/>
      <c r="D7" s="82"/>
      <c r="E7" s="83"/>
      <c r="F7" s="84"/>
      <c r="G7" s="84"/>
      <c r="H7" s="84"/>
      <c r="I7" s="85"/>
      <c r="J7" s="85"/>
      <c r="K7" s="81"/>
      <c r="L7" s="81"/>
      <c r="M7" s="85"/>
      <c r="N7" s="86"/>
      <c r="IE7" s="88"/>
      <c r="IF7" s="89"/>
      <c r="IG7" s="90"/>
      <c r="IH7" s="90"/>
      <c r="II7" s="90"/>
      <c r="IJ7" s="90"/>
      <c r="IK7" s="90"/>
      <c r="IL7" s="91"/>
    </row>
    <row r="8" spans="1:246" s="87" customFormat="1" ht="75" customHeight="1" x14ac:dyDescent="0.25">
      <c r="A8" s="79"/>
      <c r="B8" s="80"/>
      <c r="C8" s="81"/>
      <c r="D8" s="82"/>
      <c r="E8" s="83"/>
      <c r="F8" s="84"/>
      <c r="G8" s="84"/>
      <c r="H8" s="84"/>
      <c r="I8" s="85"/>
      <c r="J8" s="85"/>
      <c r="K8" s="81"/>
      <c r="L8" s="81"/>
      <c r="M8" s="85"/>
      <c r="N8" s="86"/>
      <c r="IE8" s="88"/>
      <c r="IF8" s="89"/>
      <c r="IG8" s="90"/>
      <c r="IH8" s="90"/>
      <c r="II8" s="90"/>
      <c r="IJ8" s="90"/>
      <c r="IK8" s="90"/>
      <c r="IL8" s="91"/>
    </row>
    <row r="9" spans="1:246" s="87" customFormat="1" ht="92.25" customHeight="1" x14ac:dyDescent="0.25">
      <c r="A9" s="79"/>
      <c r="B9" s="80"/>
      <c r="C9" s="81"/>
      <c r="D9" s="82"/>
      <c r="E9" s="83"/>
      <c r="F9" s="84"/>
      <c r="G9" s="84"/>
      <c r="H9" s="84"/>
      <c r="I9" s="85"/>
      <c r="J9" s="85"/>
      <c r="K9" s="81"/>
      <c r="L9" s="81"/>
      <c r="M9" s="85"/>
      <c r="N9" s="86"/>
      <c r="IE9" s="88"/>
      <c r="IF9" s="89"/>
      <c r="IG9" s="90"/>
      <c r="IH9" s="90"/>
      <c r="II9" s="90"/>
      <c r="IJ9" s="90"/>
      <c r="IK9" s="90"/>
      <c r="IL9" s="91"/>
    </row>
    <row r="10" spans="1:246" s="87" customFormat="1" ht="75" customHeight="1" x14ac:dyDescent="0.25">
      <c r="A10" s="79"/>
      <c r="B10" s="80"/>
      <c r="C10" s="81"/>
      <c r="D10" s="82"/>
      <c r="E10" s="83"/>
      <c r="F10" s="84"/>
      <c r="G10" s="84"/>
      <c r="H10" s="84"/>
      <c r="I10" s="85"/>
      <c r="J10" s="85"/>
      <c r="K10" s="81"/>
      <c r="L10" s="81"/>
      <c r="M10" s="85"/>
      <c r="N10" s="86"/>
      <c r="IE10" s="88"/>
      <c r="IF10" s="89"/>
      <c r="IG10" s="90"/>
      <c r="IH10" s="90"/>
      <c r="II10" s="90"/>
      <c r="IJ10" s="90"/>
      <c r="IK10" s="90"/>
      <c r="IL10" s="91"/>
    </row>
    <row r="11" spans="1:246" s="87" customFormat="1" ht="104.25" customHeight="1" x14ac:dyDescent="0.25">
      <c r="A11" s="79"/>
      <c r="B11" s="80"/>
      <c r="C11" s="81"/>
      <c r="D11" s="82"/>
      <c r="E11" s="83"/>
      <c r="F11" s="84"/>
      <c r="G11" s="84"/>
      <c r="H11" s="84"/>
      <c r="I11" s="85"/>
      <c r="J11" s="85"/>
      <c r="K11" s="92"/>
      <c r="L11" s="92"/>
      <c r="M11" s="85"/>
      <c r="N11" s="86"/>
      <c r="IE11" s="88"/>
      <c r="IF11" s="93"/>
      <c r="IG11" s="90"/>
      <c r="IH11" s="94"/>
      <c r="II11" s="94"/>
      <c r="IJ11" s="90"/>
      <c r="IK11" s="90"/>
      <c r="IL11" s="91"/>
    </row>
    <row r="12" spans="1:246" s="87" customFormat="1" ht="75" customHeight="1" x14ac:dyDescent="0.25">
      <c r="A12" s="79"/>
      <c r="B12" s="80"/>
      <c r="C12" s="81"/>
      <c r="D12" s="82"/>
      <c r="E12" s="83"/>
      <c r="F12" s="84"/>
      <c r="G12" s="84"/>
      <c r="H12" s="84"/>
      <c r="I12" s="85"/>
      <c r="J12" s="85"/>
      <c r="K12" s="92"/>
      <c r="L12" s="95"/>
      <c r="M12" s="85"/>
      <c r="N12" s="86"/>
      <c r="IE12" s="88"/>
      <c r="IF12" s="93"/>
      <c r="IG12" s="96"/>
      <c r="IH12" s="94"/>
      <c r="II12" s="94"/>
      <c r="IJ12" s="90"/>
      <c r="IK12" s="90"/>
      <c r="IL12" s="91"/>
    </row>
    <row r="13" spans="1:246" s="87" customFormat="1" ht="75" customHeight="1" x14ac:dyDescent="0.25">
      <c r="A13" s="79"/>
      <c r="B13" s="80"/>
      <c r="C13" s="81"/>
      <c r="D13" s="82"/>
      <c r="E13" s="83"/>
      <c r="F13" s="84"/>
      <c r="G13" s="84"/>
      <c r="H13" s="84"/>
      <c r="I13" s="85"/>
      <c r="J13" s="85"/>
      <c r="K13" s="92"/>
      <c r="L13" s="95"/>
      <c r="M13" s="85"/>
      <c r="N13" s="97"/>
      <c r="IE13" s="88"/>
      <c r="IF13" s="93"/>
      <c r="IG13" s="90"/>
      <c r="IH13" s="94"/>
      <c r="II13" s="94"/>
      <c r="IJ13" s="90"/>
      <c r="IK13" s="90"/>
      <c r="IL13" s="91"/>
    </row>
    <row r="14" spans="1:246" s="87" customFormat="1" ht="75" customHeight="1" x14ac:dyDescent="0.25">
      <c r="A14" s="79"/>
      <c r="B14" s="80"/>
      <c r="C14" s="98"/>
      <c r="D14" s="82"/>
      <c r="E14" s="83"/>
      <c r="F14" s="84"/>
      <c r="G14" s="84"/>
      <c r="H14" s="84"/>
      <c r="I14" s="85"/>
      <c r="J14" s="85"/>
      <c r="K14" s="92"/>
      <c r="L14" s="95"/>
      <c r="M14" s="85"/>
      <c r="N14" s="99"/>
      <c r="IE14" s="88"/>
      <c r="IF14" s="93"/>
      <c r="IG14" s="96"/>
      <c r="IH14" s="94"/>
      <c r="II14" s="100"/>
      <c r="IJ14" s="90"/>
      <c r="IK14" s="90"/>
      <c r="IL14" s="91"/>
    </row>
    <row r="15" spans="1:246" s="112" customFormat="1" ht="75" customHeight="1" x14ac:dyDescent="0.25">
      <c r="A15" s="101"/>
      <c r="B15" s="102"/>
      <c r="C15" s="103"/>
      <c r="D15" s="104"/>
      <c r="E15" s="105"/>
      <c r="F15" s="106"/>
      <c r="G15" s="106"/>
      <c r="H15" s="106"/>
      <c r="I15" s="107"/>
      <c r="J15" s="85"/>
      <c r="K15" s="108"/>
      <c r="L15" s="109"/>
      <c r="M15" s="110"/>
      <c r="N15" s="111"/>
      <c r="IE15" s="113"/>
      <c r="IF15" s="114"/>
      <c r="IG15" s="115"/>
      <c r="IH15" s="116"/>
      <c r="II15" s="116"/>
      <c r="IJ15" s="115"/>
      <c r="IK15" s="115"/>
      <c r="IL15" s="117"/>
    </row>
    <row r="16" spans="1:246" s="112" customFormat="1" ht="75" customHeight="1" x14ac:dyDescent="0.25">
      <c r="A16" s="101"/>
      <c r="B16" s="102"/>
      <c r="C16" s="103"/>
      <c r="D16" s="104"/>
      <c r="E16" s="105"/>
      <c r="F16" s="106"/>
      <c r="G16" s="106"/>
      <c r="H16" s="106"/>
      <c r="I16" s="107"/>
      <c r="J16" s="85"/>
      <c r="K16" s="108"/>
      <c r="L16" s="109"/>
      <c r="M16" s="110"/>
      <c r="N16" s="111"/>
      <c r="IE16" s="113"/>
      <c r="IF16" s="114"/>
      <c r="IG16" s="115"/>
      <c r="IH16" s="116"/>
      <c r="II16" s="116"/>
      <c r="IJ16" s="115"/>
      <c r="IK16" s="115"/>
      <c r="IL16" s="117"/>
    </row>
    <row r="17" spans="1:246" s="112" customFormat="1" ht="75" customHeight="1" x14ac:dyDescent="0.25">
      <c r="A17" s="101"/>
      <c r="B17" s="102"/>
      <c r="C17" s="103"/>
      <c r="D17" s="104"/>
      <c r="E17" s="105"/>
      <c r="F17" s="106"/>
      <c r="G17" s="106"/>
      <c r="H17" s="106"/>
      <c r="I17" s="107"/>
      <c r="J17" s="85"/>
      <c r="K17" s="108"/>
      <c r="L17" s="109"/>
      <c r="M17" s="110"/>
      <c r="N17" s="111"/>
      <c r="IE17" s="113"/>
      <c r="IF17" s="114"/>
      <c r="IG17" s="115"/>
      <c r="IH17" s="116"/>
      <c r="II17" s="116"/>
      <c r="IJ17" s="115"/>
      <c r="IK17" s="115"/>
      <c r="IL17" s="117"/>
    </row>
    <row r="18" spans="1:246" s="112" customFormat="1" ht="75" customHeight="1" x14ac:dyDescent="0.25">
      <c r="A18" s="101"/>
      <c r="B18" s="102"/>
      <c r="C18" s="103"/>
      <c r="D18" s="104"/>
      <c r="E18" s="105"/>
      <c r="F18" s="106"/>
      <c r="G18" s="106"/>
      <c r="H18" s="106"/>
      <c r="I18" s="107"/>
      <c r="J18" s="85"/>
      <c r="K18" s="108"/>
      <c r="L18" s="109"/>
      <c r="M18" s="110"/>
      <c r="N18" s="111"/>
      <c r="IE18" s="113"/>
      <c r="IF18" s="114"/>
      <c r="IG18" s="115"/>
      <c r="IH18" s="116"/>
      <c r="II18" s="116"/>
      <c r="IJ18" s="115"/>
      <c r="IK18" s="115"/>
      <c r="IL18" s="117"/>
    </row>
    <row r="19" spans="1:246" s="112" customFormat="1" ht="75" customHeight="1" x14ac:dyDescent="0.25">
      <c r="A19" s="101"/>
      <c r="B19" s="102"/>
      <c r="C19" s="103"/>
      <c r="D19" s="104"/>
      <c r="E19" s="105"/>
      <c r="F19" s="106"/>
      <c r="G19" s="106"/>
      <c r="H19" s="106"/>
      <c r="I19" s="107"/>
      <c r="J19" s="85"/>
      <c r="K19" s="108"/>
      <c r="L19" s="109"/>
      <c r="M19" s="110"/>
      <c r="N19" s="111"/>
      <c r="IE19" s="113"/>
      <c r="IF19" s="114"/>
      <c r="IG19" s="115"/>
      <c r="IH19" s="116"/>
      <c r="II19" s="116"/>
      <c r="IJ19" s="115"/>
      <c r="IK19" s="115"/>
      <c r="IL19" s="117"/>
    </row>
    <row r="20" spans="1:246" s="112" customFormat="1" ht="75" customHeight="1" x14ac:dyDescent="0.25">
      <c r="A20" s="101"/>
      <c r="B20" s="102"/>
      <c r="C20" s="103"/>
      <c r="D20" s="104"/>
      <c r="E20" s="105"/>
      <c r="F20" s="106"/>
      <c r="G20" s="106"/>
      <c r="H20" s="106"/>
      <c r="I20" s="107"/>
      <c r="J20" s="85"/>
      <c r="K20" s="108"/>
      <c r="L20" s="109"/>
      <c r="M20" s="110"/>
      <c r="N20" s="111"/>
      <c r="IE20" s="113"/>
      <c r="IF20" s="114"/>
      <c r="IG20" s="115"/>
      <c r="IH20" s="116"/>
      <c r="II20" s="116"/>
      <c r="IJ20" s="115"/>
      <c r="IK20" s="115"/>
      <c r="IL20" s="117"/>
    </row>
    <row r="21" spans="1:246" s="112" customFormat="1" ht="75" customHeight="1" x14ac:dyDescent="0.25">
      <c r="A21" s="101"/>
      <c r="B21" s="102"/>
      <c r="C21" s="103"/>
      <c r="D21" s="104"/>
      <c r="E21" s="105"/>
      <c r="F21" s="106"/>
      <c r="G21" s="106"/>
      <c r="H21" s="106"/>
      <c r="I21" s="107"/>
      <c r="J21" s="85"/>
      <c r="K21" s="108"/>
      <c r="L21" s="109"/>
      <c r="M21" s="110"/>
      <c r="N21" s="111"/>
      <c r="IE21" s="113"/>
      <c r="IF21" s="114"/>
      <c r="IG21" s="115"/>
      <c r="IH21" s="116"/>
      <c r="II21" s="116"/>
      <c r="IJ21" s="115"/>
      <c r="IK21" s="115"/>
      <c r="IL21" s="117"/>
    </row>
    <row r="22" spans="1:246" s="124" customFormat="1" ht="13.8" x14ac:dyDescent="0.25">
      <c r="A22" s="118"/>
      <c r="B22" s="119"/>
      <c r="C22" s="108"/>
      <c r="D22" s="120"/>
      <c r="E22" s="121"/>
      <c r="F22" s="109"/>
      <c r="G22" s="109"/>
      <c r="H22" s="109"/>
      <c r="I22" s="109"/>
      <c r="J22" s="109"/>
      <c r="K22" s="108"/>
      <c r="L22" s="109"/>
      <c r="M22" s="122"/>
      <c r="N22" s="123"/>
      <c r="IE22" s="125"/>
      <c r="IF22" s="126"/>
      <c r="IG22" s="127"/>
      <c r="IH22" s="127"/>
      <c r="II22" s="126"/>
      <c r="IJ22" s="126"/>
      <c r="IK22" s="126"/>
      <c r="IL22" s="126"/>
    </row>
    <row r="23" spans="1:246" s="124" customFormat="1" x14ac:dyDescent="0.25">
      <c r="B23" s="128"/>
      <c r="C23" s="129"/>
      <c r="D23" s="130"/>
      <c r="K23" s="129"/>
      <c r="IE23" s="126"/>
      <c r="IF23" s="126"/>
      <c r="IG23" s="127"/>
      <c r="IH23" s="127"/>
      <c r="II23" s="126"/>
      <c r="IJ23" s="126"/>
      <c r="IK23" s="126"/>
      <c r="IL23" s="126"/>
    </row>
    <row r="24" spans="1:246" s="124" customFormat="1" x14ac:dyDescent="0.25">
      <c r="B24" s="128"/>
      <c r="C24" s="129"/>
      <c r="D24" s="130"/>
      <c r="K24" s="129"/>
      <c r="IE24" s="126"/>
      <c r="IF24" s="126"/>
      <c r="IG24" s="126"/>
      <c r="IH24" s="126"/>
      <c r="II24" s="127"/>
      <c r="IJ24" s="127"/>
      <c r="IK24" s="126"/>
      <c r="IL24" s="126"/>
    </row>
    <row r="25" spans="1:246" s="124" customFormat="1" x14ac:dyDescent="0.25">
      <c r="B25" s="128"/>
      <c r="C25" s="129"/>
      <c r="D25" s="130"/>
      <c r="K25" s="129"/>
      <c r="IE25" s="131"/>
      <c r="IF25" s="127"/>
      <c r="IG25" s="175"/>
      <c r="IH25" s="175"/>
      <c r="II25" s="132"/>
      <c r="IJ25" s="132"/>
      <c r="IK25" s="126"/>
      <c r="IL25" s="126"/>
    </row>
    <row r="26" spans="1:246" s="124" customFormat="1" x14ac:dyDescent="0.25">
      <c r="B26" s="128"/>
      <c r="C26" s="129"/>
      <c r="D26" s="130"/>
      <c r="K26" s="129"/>
      <c r="IE26" s="131"/>
      <c r="IF26" s="126"/>
      <c r="IG26" s="127"/>
      <c r="IH26" s="126"/>
      <c r="II26" s="127"/>
      <c r="IJ26" s="127"/>
      <c r="IK26" s="126"/>
      <c r="IL26" s="126"/>
    </row>
    <row r="27" spans="1:246" x14ac:dyDescent="0.25">
      <c r="A27"/>
      <c r="B27" s="133"/>
      <c r="C27" s="134"/>
      <c r="D27" s="4"/>
      <c r="K27" s="134"/>
      <c r="IE27" s="135"/>
      <c r="IG27" s="37"/>
      <c r="II27" s="136"/>
      <c r="IJ27" s="136"/>
    </row>
    <row r="28" spans="1:246" x14ac:dyDescent="0.25">
      <c r="A28"/>
      <c r="B28" s="133"/>
      <c r="C28" s="134"/>
      <c r="D28" s="4"/>
      <c r="K28" s="134"/>
      <c r="IE28" s="135"/>
      <c r="IG28" s="37"/>
      <c r="IH28" s="137"/>
      <c r="II28" s="136"/>
      <c r="IJ28" s="136"/>
    </row>
    <row r="29" spans="1:246" x14ac:dyDescent="0.25">
      <c r="A29"/>
      <c r="B29" s="133"/>
      <c r="C29" s="134"/>
      <c r="D29" s="4"/>
      <c r="K29" s="134"/>
      <c r="IE29" s="135"/>
      <c r="IG29" s="37"/>
      <c r="IH29" s="137"/>
      <c r="II29" s="136"/>
      <c r="IJ29" s="136"/>
    </row>
    <row r="30" spans="1:246" x14ac:dyDescent="0.25">
      <c r="A30"/>
      <c r="B30" s="133"/>
      <c r="C30" s="134"/>
      <c r="D30" s="4"/>
      <c r="K30" s="134"/>
      <c r="IE30" s="135"/>
      <c r="IG30" s="37"/>
      <c r="IH30" s="137"/>
      <c r="II30" s="136"/>
      <c r="IJ30" s="136"/>
    </row>
    <row r="31" spans="1:246" x14ac:dyDescent="0.25">
      <c r="A31"/>
      <c r="B31" s="133"/>
      <c r="D31" s="4"/>
      <c r="K31" s="134"/>
      <c r="IE31" s="135"/>
      <c r="IG31" s="37"/>
      <c r="II31" s="136"/>
      <c r="IJ31" s="136"/>
    </row>
    <row r="32" spans="1:246" x14ac:dyDescent="0.25">
      <c r="A32"/>
      <c r="B32" s="133"/>
      <c r="D32" s="4"/>
      <c r="K32" s="134"/>
      <c r="IE32" s="135"/>
      <c r="IG32" s="176"/>
      <c r="IH32" s="176"/>
      <c r="II32" s="136"/>
      <c r="IJ32" s="136"/>
    </row>
  </sheetData>
  <mergeCells count="16">
    <mergeCell ref="II5:IJ5"/>
    <mergeCell ref="IG25:IH25"/>
    <mergeCell ref="IG32:IH32"/>
    <mergeCell ref="A1:N1"/>
    <mergeCell ref="A2:M2"/>
    <mergeCell ref="A3:A5"/>
    <mergeCell ref="B3:B5"/>
    <mergeCell ref="C3:C5"/>
    <mergeCell ref="D3:D5"/>
    <mergeCell ref="E3:E5"/>
    <mergeCell ref="F3:H4"/>
    <mergeCell ref="I3:I5"/>
    <mergeCell ref="J3:J5"/>
    <mergeCell ref="K3:K5"/>
    <mergeCell ref="M3:M5"/>
    <mergeCell ref="N3:N5"/>
  </mergeCells>
  <conditionalFormatting sqref="IF11:IF21">
    <cfRule type="cellIs" dxfId="0" priority="1" stopIfTrue="1" operator="equal">
      <formula>""</formula>
    </cfRule>
  </conditionalFormatting>
  <dataValidations count="14">
    <dataValidation type="list" allowBlank="1" showInputMessage="1" showErrorMessage="1" sqref="M6:M10">
      <formula1>$IG$11:$IG$14</formula1>
    </dataValidation>
    <dataValidation type="list" allowBlank="1" showInputMessage="1" showErrorMessage="1" sqref="I6:I14">
      <formula1>$IE$6:$IE$14</formula1>
    </dataValidation>
    <dataValidation type="list" allowBlank="1" showInputMessage="1" showErrorMessage="1" sqref="M12">
      <formula1>$IG$11:$IG$15</formula1>
    </dataValidation>
    <dataValidation type="list" allowBlank="1" showInputMessage="1" showErrorMessage="1" sqref="WVL6:WVL10 WLP6:WLP10 WBT6:WBT10 VRX6:VRX10 VIB6:VIB10 UYF6:UYF10 UOJ6:UOJ10 UEN6:UEN10 TUR6:TUR10 TKV6:TKV10 TAZ6:TAZ10 SRD6:SRD10 SHH6:SHH10 RXL6:RXL10 RNP6:RNP10 RDT6:RDT10 QTX6:QTX10 QKB6:QKB10 QAF6:QAF10 PQJ6:PQJ10 PGN6:PGN10 OWR6:OWR10 OMV6:OMV10 OCZ6:OCZ10 NTD6:NTD10 NJH6:NJH10 MZL6:MZL10 MPP6:MPP10 MFT6:MFT10 LVX6:LVX10 LMB6:LMB10 LCF6:LCF10 KSJ6:KSJ10 KIN6:KIN10 JYR6:JYR10 JOV6:JOV10 JEZ6:JEZ10 IVD6:IVD10 ILH6:ILH10 IBL6:IBL10 HRP6:HRP10 HHT6:HHT10 GXX6:GXX10 GOB6:GOB10 GEF6:GEF10 FUJ6:FUJ10 FKN6:FKN10 FAR6:FAR10 EQV6:EQV10 EGZ6:EGZ10 DXD6:DXD10 DNH6:DNH10 DDL6:DDL10 CTP6:CTP10 CJT6:CJT10 BZX6:BZX10 BQB6:BQB10 BGF6:BGF10 AWJ6:AWJ10 AMN6:AMN10 ACR6:ACR10 SV6:SV10 IZ6:IZ10">
      <formula1>$II$5:$II$5</formula1>
    </dataValidation>
    <dataValidation type="list" allowBlank="1" showInputMessage="1" showErrorMessage="1" sqref="E6:E14">
      <formula1>$II$6:$II$14</formula1>
    </dataValidation>
    <dataValidation type="list" allowBlank="1" showInputMessage="1" showErrorMessage="1" sqref="SZ15:SZ18 JD15:JD18 WVP15:WVP18 WLT15:WLT18 WBX15:WBX18 VSB15:VSB18 VIF15:VIF18 UYJ15:UYJ18 UON15:UON18 UER15:UER18 TUV15:TUV18 TKZ15:TKZ18 TBD15:TBD18 SRH15:SRH18 SHL15:SHL18 RXP15:RXP18 RNT15:RNT18 RDX15:RDX18 QUB15:QUB18 QKF15:QKF18 QAJ15:QAJ18 PQN15:PQN18 PGR15:PGR18 OWV15:OWV18 OMZ15:OMZ18 ODD15:ODD18 NTH15:NTH18 NJL15:NJL18 MZP15:MZP18 MPT15:MPT18 MFX15:MFX18 LWB15:LWB18 LMF15:LMF18 LCJ15:LCJ18 KSN15:KSN18 KIR15:KIR18 JYV15:JYV18 JOZ15:JOZ18 JFD15:JFD18 IVH15:IVH18 ILL15:ILL18 IBP15:IBP18 HRT15:HRT18 HHX15:HHX18 GYB15:GYB18 GOF15:GOF18 GEJ15:GEJ18 FUN15:FUN18 FKR15:FKR18 FAV15:FAV18 EQZ15:EQZ18 EHD15:EHD18 DXH15:DXH18 DNL15:DNL18 DDP15:DDP18 CTT15:CTT18 CJX15:CJX18 CAB15:CAB18 BQF15:BQF18 BGJ15:BGJ18 AWN15:AWN18 AMR15:AMR18 ACV15:ACV18 SZ6:SZ13 ACV6:ACV13 AMR6:AMR13 AWN6:AWN13 BGJ6:BGJ13 BQF6:BQF13 CAB6:CAB13 CJX6:CJX13 CTT6:CTT13 DDP6:DDP13 DNL6:DNL13 DXH6:DXH13 EHD6:EHD13 EQZ6:EQZ13 FAV6:FAV13 FKR6:FKR13 FUN6:FUN13 GEJ6:GEJ13 GOF6:GOF13 GYB6:GYB13 HHX6:HHX13 HRT6:HRT13 IBP6:IBP13 ILL6:ILL13 IVH6:IVH13 JFD6:JFD13 JOZ6:JOZ13 JYV6:JYV13 KIR6:KIR13 KSN6:KSN13 LCJ6:LCJ13 LMF6:LMF13 LWB6:LWB13 MFX6:MFX13 MPT6:MPT13 MZP6:MZP13 NJL6:NJL13 NTH6:NTH13 ODD6:ODD13 OMZ6:OMZ13 OWV6:OWV13 PGR6:PGR13 PQN6:PQN13 QAJ6:QAJ13 QKF6:QKF13 QUB6:QUB13 RDX6:RDX13 RNT6:RNT13 RXP6:RXP13 SHL6:SHL13 SRH6:SRH13 TBD6:TBD13 TKZ6:TKZ13 TUV6:TUV13 UER6:UER13 UON6:UON13 UYJ6:UYJ13 VIF6:VIF13 VSB6:VSB13 WBX6:WBX13 WLT6:WLT13 WVP6:WVP13 JD6:JD13">
      <formula1>$II$6:$II$6</formula1>
    </dataValidation>
    <dataValidation type="list" allowBlank="1" showInputMessage="1" showErrorMessage="1" sqref="WLU15 WLU6:WLU13 JE6:JE13 TA6:TA13 ACW6:ACW13 AMS6:AMS13 AWO6:AWO13 BGK6:BGK13 BQG6:BQG13 CAC6:CAC13 CJY6:CJY13 CTU6:CTU13 DDQ6:DDQ13 DNM6:DNM13 DXI6:DXI13 EHE6:EHE13 ERA6:ERA13 FAW6:FAW13 FKS6:FKS13 FUO6:FUO13 GEK6:GEK13 GOG6:GOG13 GYC6:GYC13 HHY6:HHY13 HRU6:HRU13 IBQ6:IBQ13 ILM6:ILM13 IVI6:IVI13 JFE6:JFE13 JPA6:JPA13 JYW6:JYW13 KIS6:KIS13 KSO6:KSO13 LCK6:LCK13 LMG6:LMG13 LWC6:LWC13 MFY6:MFY13 MPU6:MPU13 MZQ6:MZQ13 NJM6:NJM13 NTI6:NTI13 ODE6:ODE13 ONA6:ONA13 OWW6:OWW13 PGS6:PGS13 PQO6:PQO13 QAK6:QAK13 QKG6:QKG13 QUC6:QUC13 RDY6:RDY13 RNU6:RNU13 RXQ6:RXQ13 SHM6:SHM13 SRI6:SRI13 TBE6:TBE13 TLA6:TLA13 TUW6:TUW13 UES6:UES13 UOO6:UOO13 UYK6:UYK13 VIG6:VIG13 VSC6:VSC13 WVQ6:WVQ13 WBY6:WBY13 TA15 ACW15 AMS15 AWO15 BGK15 BQG15 CAC15 CJY15 CTU15 DDQ15 DNM15 DXI15 EHE15 ERA15 FAW15 FKS15 FUO15 GEK15 GOG15 GYC15 HHY15 HRU15 IBQ15 ILM15 IVI15 JFE15 JPA15 JYW15 KIS15 KSO15 LCK15 LMG15 LWC15 MFY15 MPU15 MZQ15 NJM15 NTI15 ODE15 ONA15 OWW15 PGS15 PQO15 QAK15 QKG15 QUC15 RDY15 RNU15 RXQ15 SHM15 SRI15 TBE15 TLA15 TUW15 UES15 UOO15 UYK15 VIG15 VSC15 WVQ15 WBY15 JE15 I15">
      <formula1>$IE$25:$IE$32</formula1>
    </dataValidation>
    <dataValidation type="list" allowBlank="1" showInputMessage="1" showErrorMessage="1" sqref="M15:M22 WLY6:WLY22 JI6:JI22 TE6:TE22 ADA6:ADA22 AMW6:AMW22 AWS6:AWS22 BGO6:BGO22 BQK6:BQK22 CAG6:CAG22 CKC6:CKC22 CTY6:CTY22 DDU6:DDU22 DNQ6:DNQ22 DXM6:DXM22 EHI6:EHI22 ERE6:ERE22 FBA6:FBA22 FKW6:FKW22 FUS6:FUS22 GEO6:GEO22 GOK6:GOK22 GYG6:GYG22 HIC6:HIC22 HRY6:HRY22 IBU6:IBU22 ILQ6:ILQ22 IVM6:IVM22 JFI6:JFI22 JPE6:JPE22 JZA6:JZA22 KIW6:KIW22 KSS6:KSS22 LCO6:LCO22 LMK6:LMK22 LWG6:LWG22 MGC6:MGC22 MPY6:MPY22 MZU6:MZU22 NJQ6:NJQ22 NTM6:NTM22 ODI6:ODI22 ONE6:ONE22 OXA6:OXA22 PGW6:PGW22 PQS6:PQS22 QAO6:QAO22 QKK6:QKK22 QUG6:QUG22 REC6:REC22 RNY6:RNY22 RXU6:RXU22 SHQ6:SHQ22 SRM6:SRM22 TBI6:TBI22 TLE6:TLE22 TVA6:TVA22 UEW6:UEW22 UOS6:UOS22 UYO6:UYO22 VIK6:VIK22 VSG6:VSG22 WVU6:WVU22 WCC6:WCC22">
      <formula1>$II$11:$II$14</formula1>
    </dataValidation>
    <dataValidation type="list" allowBlank="1" showInputMessage="1" showErrorMessage="1" sqref="WVL15:WVL22 E15:E22 WVL11:WVL13 IZ11:IZ13 SV11:SV13 ACR11:ACR13 AMN11:AMN13 AWJ11:AWJ13 BGF11:BGF13 BQB11:BQB13 BZX11:BZX13 CJT11:CJT13 CTP11:CTP13 DDL11:DDL13 DNH11:DNH13 DXD11:DXD13 EGZ11:EGZ13 EQV11:EQV13 FAR11:FAR13 FKN11:FKN13 FUJ11:FUJ13 GEF11:GEF13 GOB11:GOB13 GXX11:GXX13 HHT11:HHT13 HRP11:HRP13 IBL11:IBL13 ILH11:ILH13 IVD11:IVD13 JEZ11:JEZ13 JOV11:JOV13 JYR11:JYR13 KIN11:KIN13 KSJ11:KSJ13 LCF11:LCF13 LMB11:LMB13 LVX11:LVX13 MFT11:MFT13 MPP11:MPP13 MZL11:MZL13 NJH11:NJH13 NTD11:NTD13 OCZ11:OCZ13 OMV11:OMV13 OWR11:OWR13 PGN11:PGN13 PQJ11:PQJ13 QAF11:QAF13 QKB11:QKB13 QTX11:QTX13 RDT11:RDT13 RNP11:RNP13 RXL11:RXL13 SHH11:SHH13 SRD11:SRD13 TAZ11:TAZ13 TKV11:TKV13 TUR11:TUR13 UEN11:UEN13 UOJ11:UOJ13 UYF11:UYF13 VIB11:VIB13 VRX11:VRX13 WBT11:WBT13 WLP11:WLP13 WLP15:WLP22 WBT15:WBT22 VRX15:VRX22 VIB15:VIB22 UYF15:UYF22 UOJ15:UOJ22 UEN15:UEN22 TUR15:TUR22 TKV15:TKV22 TAZ15:TAZ22 SRD15:SRD22 SHH15:SHH22 RXL15:RXL22 RNP15:RNP22 RDT15:RDT22 QTX15:QTX22 QKB15:QKB22 QAF15:QAF22 PQJ15:PQJ22 PGN15:PGN22 OWR15:OWR22 OMV15:OMV22 OCZ15:OCZ22 NTD15:NTD22 NJH15:NJH22 MZL15:MZL22 MPP15:MPP22 MFT15:MFT22 LVX15:LVX22 LMB15:LMB22 LCF15:LCF22 KSJ15:KSJ22 KIN15:KIN22 JYR15:JYR22 JOV15:JOV22 JEZ15:JEZ22 IVD15:IVD22 ILH15:ILH22 IBL15:IBL22 HRP15:HRP22 HHT15:HHT22 GXX15:GXX22 GOB15:GOB22 GEF15:GEF22 FUJ15:FUJ22 FKN15:FKN22 FAR15:FAR22 EQV15:EQV22 EGZ15:EGZ22 DXD15:DXD22 DNH15:DNH22 DDL15:DDL22 CTP15:CTP22 CJT15:CJT22 BZX15:BZX22 BQB15:BQB22 BGF15:BGF22 AWJ15:AWJ22 AMN15:AMN22 ACR15:ACR22 SV15:SV22 IZ15:IZ22">
      <formula1>#REF!</formula1>
    </dataValidation>
    <dataValidation type="list" allowBlank="1" showInputMessage="1" showErrorMessage="1" sqref="M13:M14 M11">
      <formula1>$IG$11:$IG$12</formula1>
    </dataValidation>
    <dataValidation type="list" allowBlank="1" showInputMessage="1" showErrorMessage="1" sqref="WLP14 WVL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formula1>$II$5:$II$6</formula1>
    </dataValidation>
    <dataValidation type="list" allowBlank="1" showInputMessage="1" showErrorMessage="1" sqref="JE14 TA14 ACW14 AMS14 AWO14 BGK14 BQG14 CAC14 CJY14 CTU14 DDQ14 DNM14 DXI14 EHE14 ERA14 FAW14 FKS14 FUO14 GEK14 GOG14 GYC14 HHY14 HRU14 IBQ14 ILM14 IVI14 JFE14 JPA14 JYW14 KIS14 KSO14 LCK14 LMG14 LWC14 MFY14 MPU14 MZQ14 NJM14 NTI14 ODE14 ONA14 OWW14 PGS14 PQO14 QAK14 QKG14 QUC14 RDY14 RNU14 RXQ14 SHM14 SRI14 TBE14 TLA14 TUW14 UES14 UOO14 UYK14 VIG14 VSC14 WBY14 WLU14 WVQ14">
      <formula1>$IE$26:$IE$33</formula1>
    </dataValidation>
    <dataValidation type="list" allowBlank="1" showInputMessage="1" showErrorMessage="1" sqref="WLT14 WBX14 VSB14 VIF14 UYJ14 UON14 UER14 TUV14 TKZ14 TBD14 SRH14 SHL14 RXP14 RNT14 RDX14 QUB14 QKF14 QAJ14 PQN14 PGR14 OWV14 OMZ14 ODD14 NTH14 NJL14 MZP14 MPT14 MFX14 LWB14 LMF14 LCJ14 KSN14 KIR14 JYV14 JOZ14 JFD14 IVH14 ILL14 IBP14 HRT14 HHX14 GYB14 GOF14 GEJ14 FUN14 FKR14 FAV14 EQZ14 EHD14 DXH14 DNL14 DDP14 CTT14 CJX14 CAB14 BQF14 BGJ14 AWN14 AMR14 ACV14 SZ14 JD14 WVP14">
      <formula1>#REF!</formula1>
    </dataValidation>
    <dataValidation type="list" allowBlank="1" showInputMessage="1" showErrorMessage="1" sqref="IF14 XEN14 WUR14 WKV14 WAZ14 VRD14 VHH14 UXL14 UNP14 UDT14 TTX14 TKB14 TAF14 SQJ14 SGN14 RWR14 RMV14 RCZ14 QTD14 QJH14 PZL14 PPP14 PFT14 OVX14 OMB14 OCF14 NSJ14 NIN14 MYR14 MOV14 MEZ14 LVD14 LLH14 LBL14 KRP14 KHT14 JXX14 JOB14 JEF14 IUJ14 IKN14 IAR14 HQV14 HGZ14 GXD14 GNH14 GDL14 FTP14 FJT14 EZX14 EQB14 EGF14 DWJ14 DMN14 DCR14 CSV14 CIZ14 BZD14 BPH14 BFL14 AVP14 ALT14 ABX14 SB14 SB12 ABX12 ALT12 AVP12 BFL12 BPH12 BZD12 CIZ12 CSV12 DCR12 DMN12 DWJ12 EGF12 EQB12 EZX12 FJT12 FTP12 GDL12 GNH12 GXD12 HGZ12 HQV12 IAR12 IKN12 IUJ12 JEF12 JOB12 JXX12 KHT12 KRP12 LBL12 LLH12 LVD12 MEZ12 MOV12 MYR12 NIN12 NSJ12 OCF12 OMB12 OVX12 PFT12 PPP12 PZL12 QJH12 QTD12 RCZ12 RMV12 RWR12 SGN12 SQJ12 TAF12 TKB12 TTX12 UDT12 UNP12 UXL12 VHH12 VRD12 WAZ12 WKV12 WUR12 XEN12 IF12">
      <formula1>"0,1,2,3,4,5"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H1493"/>
  <sheetViews>
    <sheetView topLeftCell="A13" workbookViewId="0">
      <selection activeCell="C8" sqref="C8"/>
    </sheetView>
  </sheetViews>
  <sheetFormatPr defaultRowHeight="13.2" x14ac:dyDescent="0.25"/>
  <cols>
    <col min="1" max="1" width="3.109375" style="157" customWidth="1"/>
    <col min="2" max="2" width="10" style="157" customWidth="1"/>
    <col min="3" max="3" width="25.6640625" customWidth="1"/>
    <col min="4" max="4" width="38.109375" customWidth="1"/>
    <col min="5" max="5" width="12.109375" customWidth="1"/>
    <col min="6" max="6" width="7.33203125" customWidth="1"/>
    <col min="7" max="7" width="10.6640625" customWidth="1"/>
    <col min="8" max="8" width="16.44140625" customWidth="1"/>
  </cols>
  <sheetData>
    <row r="1" spans="1:8" ht="15.6" x14ac:dyDescent="0.3">
      <c r="A1" s="190" t="s">
        <v>77</v>
      </c>
      <c r="B1" s="190"/>
      <c r="C1" s="190"/>
      <c r="D1" s="190"/>
      <c r="E1" s="190"/>
      <c r="F1" s="190"/>
      <c r="G1" s="191"/>
      <c r="H1" s="191"/>
    </row>
    <row r="2" spans="1:8" x14ac:dyDescent="0.25">
      <c r="A2" s="192"/>
      <c r="B2" s="192"/>
      <c r="C2" s="193"/>
      <c r="D2" s="193"/>
      <c r="E2" s="193"/>
      <c r="F2" s="193"/>
      <c r="G2" s="194"/>
      <c r="H2" s="194"/>
    </row>
    <row r="3" spans="1:8" ht="61.5" customHeight="1" x14ac:dyDescent="0.25">
      <c r="A3" s="159" t="s">
        <v>78</v>
      </c>
      <c r="B3" s="159" t="s">
        <v>79</v>
      </c>
      <c r="C3" s="159" t="s">
        <v>80</v>
      </c>
      <c r="D3" s="159" t="s">
        <v>81</v>
      </c>
      <c r="E3" s="159" t="s">
        <v>82</v>
      </c>
      <c r="F3" s="160" t="s">
        <v>83</v>
      </c>
      <c r="G3" s="159" t="s">
        <v>84</v>
      </c>
      <c r="H3" s="159" t="s">
        <v>85</v>
      </c>
    </row>
    <row r="4" spans="1:8" ht="34.5" customHeight="1" x14ac:dyDescent="0.25">
      <c r="A4" s="148"/>
      <c r="B4" s="149"/>
      <c r="C4" s="150"/>
      <c r="D4" s="150"/>
      <c r="E4" s="151"/>
      <c r="F4" s="150"/>
      <c r="G4" s="151"/>
      <c r="H4" s="149"/>
    </row>
    <row r="5" spans="1:8" ht="24" customHeight="1" x14ac:dyDescent="0.25">
      <c r="A5" s="148"/>
      <c r="B5" s="149"/>
      <c r="C5" s="150"/>
      <c r="D5" s="150"/>
      <c r="E5" s="151"/>
      <c r="F5" s="150"/>
      <c r="G5" s="151"/>
      <c r="H5" s="149"/>
    </row>
    <row r="6" spans="1:8" ht="30" customHeight="1" x14ac:dyDescent="0.25">
      <c r="A6" s="148"/>
      <c r="B6" s="151"/>
      <c r="C6" s="150"/>
      <c r="D6" s="150"/>
      <c r="E6" s="151"/>
      <c r="F6" s="150"/>
      <c r="G6" s="151"/>
      <c r="H6" s="151"/>
    </row>
    <row r="7" spans="1:8" ht="30" customHeight="1" x14ac:dyDescent="0.25">
      <c r="A7" s="148"/>
      <c r="B7" s="151"/>
      <c r="C7" s="150"/>
      <c r="D7" s="150"/>
      <c r="E7" s="151"/>
      <c r="F7" s="150"/>
      <c r="G7" s="151"/>
      <c r="H7" s="151"/>
    </row>
    <row r="8" spans="1:8" ht="30" customHeight="1" x14ac:dyDescent="0.25">
      <c r="A8" s="148"/>
      <c r="B8" s="151"/>
      <c r="C8" s="150"/>
      <c r="D8" s="150"/>
      <c r="E8" s="151"/>
      <c r="F8" s="150"/>
      <c r="G8" s="151"/>
      <c r="H8" s="151"/>
    </row>
    <row r="9" spans="1:8" ht="30" customHeight="1" x14ac:dyDescent="0.25">
      <c r="A9" s="148"/>
      <c r="B9" s="151"/>
      <c r="C9" s="150"/>
      <c r="D9" s="150"/>
      <c r="E9" s="151"/>
      <c r="F9" s="150"/>
      <c r="G9" s="151"/>
      <c r="H9" s="151"/>
    </row>
    <row r="10" spans="1:8" ht="30" customHeight="1" x14ac:dyDescent="0.25">
      <c r="A10" s="148"/>
      <c r="B10" s="151"/>
      <c r="C10" s="150"/>
      <c r="D10" s="150"/>
      <c r="E10" s="151"/>
      <c r="F10" s="150"/>
      <c r="G10" s="151"/>
      <c r="H10" s="151"/>
    </row>
    <row r="11" spans="1:8" ht="30" customHeight="1" x14ac:dyDescent="0.25">
      <c r="A11" s="148"/>
      <c r="B11" s="151"/>
      <c r="C11" s="150"/>
      <c r="D11" s="150"/>
      <c r="E11" s="151"/>
      <c r="F11" s="150"/>
      <c r="G11" s="151"/>
      <c r="H11" s="151"/>
    </row>
    <row r="12" spans="1:8" ht="30" customHeight="1" x14ac:dyDescent="0.25">
      <c r="A12" s="148"/>
      <c r="B12" s="151"/>
      <c r="C12" s="150"/>
      <c r="D12" s="150"/>
      <c r="E12" s="151"/>
      <c r="F12" s="150"/>
      <c r="G12" s="151"/>
      <c r="H12" s="151"/>
    </row>
    <row r="13" spans="1:8" ht="30" customHeight="1" x14ac:dyDescent="0.25">
      <c r="A13" s="148"/>
      <c r="B13" s="151"/>
      <c r="C13" s="150"/>
      <c r="D13" s="150"/>
      <c r="E13" s="151"/>
      <c r="F13" s="150"/>
      <c r="G13" s="151"/>
      <c r="H13" s="151"/>
    </row>
    <row r="14" spans="1:8" ht="30" customHeight="1" x14ac:dyDescent="0.25">
      <c r="A14" s="148"/>
      <c r="B14" s="151"/>
      <c r="C14" s="150"/>
      <c r="D14" s="150"/>
      <c r="E14" s="151"/>
      <c r="F14" s="150"/>
      <c r="G14" s="151"/>
      <c r="H14" s="151"/>
    </row>
    <row r="15" spans="1:8" ht="30" customHeight="1" x14ac:dyDescent="0.25">
      <c r="A15" s="148"/>
      <c r="B15" s="151"/>
      <c r="C15" s="150"/>
      <c r="D15" s="150"/>
      <c r="E15" s="151"/>
      <c r="F15" s="150"/>
      <c r="G15" s="151"/>
      <c r="H15" s="151"/>
    </row>
    <row r="16" spans="1:8" ht="30" customHeight="1" x14ac:dyDescent="0.25">
      <c r="A16" s="148"/>
      <c r="B16" s="151"/>
      <c r="C16" s="150"/>
      <c r="D16" s="150"/>
      <c r="E16" s="151"/>
      <c r="F16" s="150"/>
      <c r="G16" s="151"/>
      <c r="H16" s="151"/>
    </row>
    <row r="17" spans="1:8" ht="30" customHeight="1" x14ac:dyDescent="0.25">
      <c r="A17" s="148"/>
      <c r="B17" s="151"/>
      <c r="C17" s="150"/>
      <c r="D17" s="150"/>
      <c r="E17" s="151"/>
      <c r="F17" s="150"/>
      <c r="G17" s="151"/>
      <c r="H17" s="151"/>
    </row>
    <row r="18" spans="1:8" ht="30" customHeight="1" x14ac:dyDescent="0.25">
      <c r="A18" s="148"/>
      <c r="B18" s="151"/>
      <c r="C18" s="150"/>
      <c r="D18" s="150"/>
      <c r="E18" s="151"/>
      <c r="F18" s="150"/>
      <c r="G18" s="151"/>
      <c r="H18" s="151"/>
    </row>
    <row r="19" spans="1:8" ht="30" customHeight="1" x14ac:dyDescent="0.25">
      <c r="A19" s="148"/>
      <c r="B19" s="151"/>
      <c r="C19" s="150"/>
      <c r="D19" s="150"/>
      <c r="E19" s="151"/>
      <c r="F19" s="150"/>
      <c r="G19" s="151"/>
      <c r="H19" s="151"/>
    </row>
    <row r="20" spans="1:8" ht="21.75" customHeight="1" x14ac:dyDescent="0.25">
      <c r="A20" s="152"/>
      <c r="B20" s="152"/>
      <c r="C20" s="153"/>
      <c r="D20" s="153"/>
      <c r="E20" s="154"/>
      <c r="F20" s="153"/>
      <c r="G20" s="154"/>
      <c r="H20" s="154"/>
    </row>
    <row r="21" spans="1:8" ht="21.75" customHeight="1" x14ac:dyDescent="0.25">
      <c r="A21" s="152"/>
      <c r="B21" s="152"/>
      <c r="C21" s="153"/>
      <c r="D21" s="153"/>
      <c r="E21" s="154"/>
      <c r="F21" s="153"/>
      <c r="G21" s="154"/>
      <c r="H21" s="154"/>
    </row>
    <row r="22" spans="1:8" ht="21.75" customHeight="1" x14ac:dyDescent="0.25">
      <c r="A22" s="152"/>
      <c r="B22" s="152"/>
      <c r="C22" s="153"/>
      <c r="D22" s="153"/>
      <c r="E22" s="154"/>
      <c r="F22" s="153"/>
      <c r="G22" s="154"/>
      <c r="H22" s="154"/>
    </row>
    <row r="23" spans="1:8" ht="21.75" customHeight="1" x14ac:dyDescent="0.25">
      <c r="A23" s="152"/>
      <c r="B23" s="152"/>
      <c r="C23" s="153"/>
      <c r="D23" s="153"/>
      <c r="E23" s="154"/>
      <c r="F23" s="153"/>
      <c r="G23" s="154"/>
      <c r="H23" s="154"/>
    </row>
    <row r="24" spans="1:8" x14ac:dyDescent="0.25">
      <c r="A24" s="152"/>
      <c r="B24" s="152"/>
      <c r="C24" s="153"/>
      <c r="D24" s="153"/>
      <c r="E24" s="153"/>
      <c r="F24" s="153"/>
      <c r="G24" s="154"/>
      <c r="H24" s="154"/>
    </row>
    <row r="25" spans="1:8" x14ac:dyDescent="0.25">
      <c r="A25" s="152"/>
      <c r="B25" s="152"/>
      <c r="C25" s="153"/>
      <c r="D25" s="153"/>
      <c r="E25" s="153"/>
      <c r="F25" s="153"/>
      <c r="G25" s="154"/>
      <c r="H25" s="154"/>
    </row>
    <row r="26" spans="1:8" x14ac:dyDescent="0.25">
      <c r="A26" s="152"/>
      <c r="B26" s="152"/>
      <c r="C26" s="153"/>
      <c r="D26" s="153"/>
      <c r="E26" s="153"/>
      <c r="F26" s="153"/>
      <c r="G26" s="154"/>
      <c r="H26" s="154"/>
    </row>
    <row r="27" spans="1:8" x14ac:dyDescent="0.25">
      <c r="A27" s="152"/>
      <c r="B27" s="152"/>
      <c r="C27" s="153"/>
      <c r="D27" s="153"/>
      <c r="E27" s="153"/>
      <c r="F27" s="153"/>
      <c r="G27" s="154"/>
      <c r="H27" s="154"/>
    </row>
    <row r="28" spans="1:8" x14ac:dyDescent="0.25">
      <c r="A28" s="152"/>
      <c r="B28" s="152"/>
      <c r="C28" s="153"/>
      <c r="D28" s="153"/>
      <c r="E28" s="153"/>
      <c r="F28" s="153"/>
      <c r="G28" s="154"/>
      <c r="H28" s="154"/>
    </row>
    <row r="29" spans="1:8" x14ac:dyDescent="0.25">
      <c r="A29" s="152"/>
      <c r="B29" s="152"/>
      <c r="C29" s="153"/>
      <c r="D29" s="153"/>
      <c r="E29" s="153"/>
      <c r="F29" s="153"/>
      <c r="G29" s="154"/>
      <c r="H29" s="154"/>
    </row>
    <row r="30" spans="1:8" x14ac:dyDescent="0.25">
      <c r="A30" s="152"/>
      <c r="B30" s="152"/>
      <c r="C30" s="153"/>
      <c r="D30" s="153"/>
      <c r="E30" s="153"/>
      <c r="F30" s="153"/>
      <c r="G30" s="154"/>
      <c r="H30" s="154"/>
    </row>
    <row r="31" spans="1:8" x14ac:dyDescent="0.25">
      <c r="A31" s="152"/>
      <c r="B31" s="152"/>
      <c r="C31" s="153"/>
      <c r="D31" s="153"/>
      <c r="E31" s="153"/>
      <c r="F31" s="153"/>
      <c r="G31" s="154"/>
      <c r="H31" s="154"/>
    </row>
    <row r="32" spans="1:8" x14ac:dyDescent="0.25">
      <c r="A32" s="152"/>
      <c r="B32" s="152"/>
      <c r="C32" s="153"/>
      <c r="D32" s="153"/>
      <c r="E32" s="153"/>
      <c r="F32" s="153"/>
      <c r="G32" s="154"/>
      <c r="H32" s="154"/>
    </row>
    <row r="33" spans="1:8" x14ac:dyDescent="0.25">
      <c r="A33" s="152"/>
      <c r="B33" s="152"/>
      <c r="C33" s="153"/>
      <c r="D33" s="153"/>
      <c r="E33" s="153"/>
      <c r="F33" s="153"/>
      <c r="G33" s="154"/>
      <c r="H33" s="154"/>
    </row>
    <row r="34" spans="1:8" x14ac:dyDescent="0.25">
      <c r="A34" s="152"/>
      <c r="B34" s="152"/>
      <c r="C34" s="153"/>
      <c r="D34" s="153"/>
      <c r="E34" s="153"/>
      <c r="F34" s="153"/>
      <c r="G34" s="154"/>
      <c r="H34" s="154"/>
    </row>
    <row r="35" spans="1:8" x14ac:dyDescent="0.25">
      <c r="A35" s="152"/>
      <c r="B35" s="152"/>
      <c r="C35" s="153"/>
      <c r="D35" s="153"/>
      <c r="E35" s="153"/>
      <c r="F35" s="153"/>
      <c r="G35" s="154"/>
      <c r="H35" s="154"/>
    </row>
    <row r="36" spans="1:8" x14ac:dyDescent="0.25">
      <c r="A36" s="152"/>
      <c r="B36" s="152"/>
      <c r="C36" s="153"/>
      <c r="D36" s="153"/>
      <c r="E36" s="153"/>
      <c r="F36" s="153"/>
      <c r="G36" s="154"/>
      <c r="H36" s="154"/>
    </row>
    <row r="37" spans="1:8" x14ac:dyDescent="0.25">
      <c r="A37" s="152"/>
      <c r="B37" s="152"/>
      <c r="C37" s="153"/>
      <c r="D37" s="153"/>
      <c r="E37" s="153"/>
      <c r="F37" s="153"/>
      <c r="G37" s="154"/>
      <c r="H37" s="154"/>
    </row>
    <row r="38" spans="1:8" x14ac:dyDescent="0.25">
      <c r="A38" s="152"/>
      <c r="B38" s="152"/>
      <c r="C38" s="153"/>
      <c r="D38" s="153"/>
      <c r="E38" s="153"/>
      <c r="F38" s="153"/>
      <c r="G38" s="154"/>
      <c r="H38" s="154"/>
    </row>
    <row r="39" spans="1:8" x14ac:dyDescent="0.25">
      <c r="A39" s="152"/>
      <c r="B39" s="152"/>
      <c r="C39" s="153"/>
      <c r="D39" s="153"/>
      <c r="E39" s="153"/>
      <c r="F39" s="153"/>
      <c r="G39" s="154"/>
      <c r="H39" s="154"/>
    </row>
    <row r="40" spans="1:8" x14ac:dyDescent="0.25">
      <c r="A40" s="152"/>
      <c r="B40" s="152"/>
      <c r="C40" s="153"/>
      <c r="D40" s="153"/>
      <c r="E40" s="153"/>
      <c r="F40" s="153"/>
      <c r="G40" s="154"/>
      <c r="H40" s="154"/>
    </row>
    <row r="41" spans="1:8" x14ac:dyDescent="0.25">
      <c r="A41" s="152"/>
      <c r="B41" s="152"/>
      <c r="C41" s="153"/>
      <c r="D41" s="153"/>
      <c r="E41" s="153"/>
      <c r="F41" s="153"/>
      <c r="G41" s="154"/>
      <c r="H41" s="154"/>
    </row>
    <row r="42" spans="1:8" x14ac:dyDescent="0.25">
      <c r="A42" s="152"/>
      <c r="B42" s="152"/>
      <c r="C42" s="153"/>
      <c r="D42" s="153"/>
      <c r="E42" s="153"/>
      <c r="F42" s="153"/>
      <c r="G42" s="154"/>
      <c r="H42" s="154"/>
    </row>
    <row r="43" spans="1:8" x14ac:dyDescent="0.25">
      <c r="A43" s="152"/>
      <c r="B43" s="152"/>
      <c r="C43" s="153"/>
      <c r="D43" s="153"/>
      <c r="E43" s="153"/>
      <c r="F43" s="153"/>
      <c r="G43" s="154"/>
      <c r="H43" s="154"/>
    </row>
    <row r="44" spans="1:8" x14ac:dyDescent="0.25">
      <c r="A44" s="152"/>
      <c r="B44" s="152"/>
      <c r="C44" s="153"/>
      <c r="D44" s="153"/>
      <c r="E44" s="153"/>
      <c r="F44" s="153"/>
      <c r="G44" s="154"/>
      <c r="H44" s="154"/>
    </row>
    <row r="45" spans="1:8" x14ac:dyDescent="0.25">
      <c r="A45" s="152"/>
      <c r="B45" s="152"/>
      <c r="C45" s="153"/>
      <c r="D45" s="153"/>
      <c r="E45" s="153"/>
      <c r="F45" s="153"/>
      <c r="G45" s="154"/>
      <c r="H45" s="154"/>
    </row>
    <row r="46" spans="1:8" x14ac:dyDescent="0.25">
      <c r="A46" s="152"/>
      <c r="B46" s="152"/>
      <c r="C46" s="153"/>
      <c r="D46" s="153"/>
      <c r="E46" s="153"/>
      <c r="F46" s="153"/>
      <c r="G46" s="154"/>
      <c r="H46" s="154"/>
    </row>
    <row r="47" spans="1:8" x14ac:dyDescent="0.25">
      <c r="A47" s="152"/>
      <c r="B47" s="152"/>
      <c r="C47" s="153"/>
      <c r="D47" s="153"/>
      <c r="E47" s="153"/>
      <c r="F47" s="153"/>
      <c r="G47" s="154"/>
      <c r="H47" s="154"/>
    </row>
    <row r="48" spans="1:8" x14ac:dyDescent="0.25">
      <c r="A48" s="152"/>
      <c r="B48" s="152"/>
      <c r="C48" s="153"/>
      <c r="D48" s="153"/>
      <c r="E48" s="153"/>
      <c r="F48" s="153"/>
      <c r="G48" s="154"/>
      <c r="H48" s="154"/>
    </row>
    <row r="49" spans="1:8" x14ac:dyDescent="0.25">
      <c r="A49" s="152"/>
      <c r="B49" s="152"/>
      <c r="C49" s="153"/>
      <c r="D49" s="153"/>
      <c r="E49" s="153"/>
      <c r="F49" s="153"/>
      <c r="G49" s="154"/>
      <c r="H49" s="154"/>
    </row>
    <row r="50" spans="1:8" x14ac:dyDescent="0.25">
      <c r="A50" s="152"/>
      <c r="B50" s="152"/>
      <c r="C50" s="153"/>
      <c r="D50" s="153"/>
      <c r="E50" s="153"/>
      <c r="F50" s="153"/>
      <c r="G50" s="154"/>
      <c r="H50" s="154"/>
    </row>
    <row r="51" spans="1:8" x14ac:dyDescent="0.25">
      <c r="A51" s="152"/>
      <c r="B51" s="152"/>
      <c r="C51" s="153"/>
      <c r="D51" s="153"/>
      <c r="E51" s="153"/>
      <c r="F51" s="153"/>
      <c r="G51" s="154"/>
      <c r="H51" s="154"/>
    </row>
    <row r="52" spans="1:8" x14ac:dyDescent="0.25">
      <c r="A52" s="152"/>
      <c r="B52" s="152"/>
      <c r="C52" s="153"/>
      <c r="D52" s="153"/>
      <c r="E52" s="153"/>
      <c r="F52" s="153"/>
      <c r="G52" s="154"/>
      <c r="H52" s="154"/>
    </row>
    <row r="53" spans="1:8" x14ac:dyDescent="0.25">
      <c r="A53" s="152"/>
      <c r="B53" s="152"/>
      <c r="C53" s="153"/>
      <c r="D53" s="153"/>
      <c r="E53" s="153"/>
      <c r="F53" s="153"/>
      <c r="G53" s="154"/>
      <c r="H53" s="154"/>
    </row>
    <row r="54" spans="1:8" x14ac:dyDescent="0.25">
      <c r="A54" s="152"/>
      <c r="B54" s="152"/>
      <c r="C54" s="153"/>
      <c r="D54" s="153"/>
      <c r="E54" s="153"/>
      <c r="F54" s="153"/>
      <c r="G54" s="154"/>
      <c r="H54" s="154"/>
    </row>
    <row r="55" spans="1:8" x14ac:dyDescent="0.25">
      <c r="A55" s="152"/>
      <c r="B55" s="152"/>
      <c r="C55" s="153"/>
      <c r="D55" s="153"/>
      <c r="E55" s="153"/>
      <c r="F55" s="153"/>
      <c r="G55" s="154"/>
      <c r="H55" s="154"/>
    </row>
    <row r="56" spans="1:8" x14ac:dyDescent="0.25">
      <c r="A56" s="152"/>
      <c r="B56" s="152"/>
      <c r="C56" s="153"/>
      <c r="D56" s="153"/>
      <c r="E56" s="153"/>
      <c r="F56" s="153"/>
      <c r="G56" s="154"/>
      <c r="H56" s="154"/>
    </row>
    <row r="57" spans="1:8" x14ac:dyDescent="0.25">
      <c r="A57" s="152"/>
      <c r="B57" s="152"/>
      <c r="C57" s="153"/>
      <c r="D57" s="153"/>
      <c r="E57" s="153"/>
      <c r="F57" s="153"/>
      <c r="G57" s="154"/>
      <c r="H57" s="154"/>
    </row>
    <row r="58" spans="1:8" x14ac:dyDescent="0.25">
      <c r="A58" s="152"/>
      <c r="B58" s="152"/>
      <c r="C58" s="153"/>
      <c r="D58" s="153"/>
      <c r="E58" s="153"/>
      <c r="F58" s="153"/>
      <c r="G58" s="154"/>
      <c r="H58" s="154"/>
    </row>
    <row r="59" spans="1:8" x14ac:dyDescent="0.25">
      <c r="A59" s="152"/>
      <c r="B59" s="152"/>
      <c r="C59" s="153"/>
      <c r="D59" s="153"/>
      <c r="E59" s="153"/>
      <c r="F59" s="153"/>
      <c r="G59" s="154"/>
      <c r="H59" s="154"/>
    </row>
    <row r="60" spans="1:8" x14ac:dyDescent="0.25">
      <c r="A60" s="152"/>
      <c r="B60" s="152"/>
      <c r="C60" s="153"/>
      <c r="D60" s="153"/>
      <c r="E60" s="153"/>
      <c r="F60" s="153"/>
      <c r="G60" s="154"/>
      <c r="H60" s="154"/>
    </row>
    <row r="61" spans="1:8" x14ac:dyDescent="0.25">
      <c r="A61" s="152"/>
      <c r="B61" s="152"/>
      <c r="C61" s="153"/>
      <c r="D61" s="153"/>
      <c r="E61" s="153"/>
      <c r="F61" s="153"/>
      <c r="G61" s="154"/>
      <c r="H61" s="154"/>
    </row>
    <row r="62" spans="1:8" x14ac:dyDescent="0.25">
      <c r="A62" s="152"/>
      <c r="B62" s="152"/>
      <c r="C62" s="153"/>
      <c r="D62" s="153"/>
      <c r="E62" s="153"/>
      <c r="F62" s="153"/>
      <c r="G62" s="154"/>
      <c r="H62" s="154"/>
    </row>
    <row r="63" spans="1:8" x14ac:dyDescent="0.25">
      <c r="A63" s="152"/>
      <c r="B63" s="152"/>
      <c r="C63" s="153"/>
      <c r="D63" s="153"/>
      <c r="E63" s="153"/>
      <c r="F63" s="153"/>
      <c r="G63" s="154"/>
      <c r="H63" s="154"/>
    </row>
    <row r="64" spans="1:8" x14ac:dyDescent="0.25">
      <c r="A64" s="152"/>
      <c r="B64" s="152"/>
      <c r="C64" s="153"/>
      <c r="D64" s="153"/>
      <c r="E64" s="153"/>
      <c r="F64" s="153"/>
      <c r="G64" s="154"/>
      <c r="H64" s="154"/>
    </row>
    <row r="65" spans="1:8" x14ac:dyDescent="0.25">
      <c r="A65" s="152"/>
      <c r="B65" s="152"/>
      <c r="C65" s="153"/>
      <c r="D65" s="153"/>
      <c r="E65" s="153"/>
      <c r="F65" s="153"/>
      <c r="G65" s="154"/>
      <c r="H65" s="154"/>
    </row>
    <row r="66" spans="1:8" x14ac:dyDescent="0.25">
      <c r="A66" s="152"/>
      <c r="B66" s="152"/>
      <c r="C66" s="153"/>
      <c r="D66" s="153"/>
      <c r="E66" s="153"/>
      <c r="F66" s="153"/>
      <c r="G66" s="154"/>
      <c r="H66" s="154"/>
    </row>
    <row r="67" spans="1:8" x14ac:dyDescent="0.25">
      <c r="A67" s="152"/>
      <c r="B67" s="152"/>
      <c r="C67" s="153"/>
      <c r="D67" s="153"/>
      <c r="E67" s="153"/>
      <c r="F67" s="153"/>
      <c r="G67" s="154"/>
      <c r="H67" s="154"/>
    </row>
    <row r="68" spans="1:8" x14ac:dyDescent="0.25">
      <c r="A68" s="152"/>
      <c r="B68" s="152"/>
      <c r="C68" s="153"/>
      <c r="D68" s="153"/>
      <c r="E68" s="153"/>
      <c r="F68" s="153"/>
      <c r="G68" s="154"/>
      <c r="H68" s="154"/>
    </row>
    <row r="69" spans="1:8" x14ac:dyDescent="0.25">
      <c r="A69" s="152"/>
      <c r="B69" s="152"/>
      <c r="C69" s="153"/>
      <c r="D69" s="153"/>
      <c r="E69" s="153"/>
      <c r="F69" s="153"/>
      <c r="G69" s="154"/>
      <c r="H69" s="154"/>
    </row>
    <row r="70" spans="1:8" x14ac:dyDescent="0.25">
      <c r="A70" s="152"/>
      <c r="B70" s="152"/>
      <c r="C70" s="153"/>
      <c r="D70" s="153"/>
      <c r="E70" s="153"/>
      <c r="F70" s="153"/>
      <c r="G70" s="154"/>
      <c r="H70" s="154"/>
    </row>
    <row r="71" spans="1:8" x14ac:dyDescent="0.25">
      <c r="A71" s="152"/>
      <c r="B71" s="152"/>
      <c r="C71" s="153"/>
      <c r="D71" s="153"/>
      <c r="E71" s="153"/>
      <c r="F71" s="153"/>
      <c r="G71" s="154"/>
      <c r="H71" s="154"/>
    </row>
    <row r="72" spans="1:8" x14ac:dyDescent="0.25">
      <c r="A72" s="152"/>
      <c r="B72" s="152"/>
      <c r="C72" s="153"/>
      <c r="D72" s="153"/>
      <c r="E72" s="153"/>
      <c r="F72" s="153"/>
      <c r="G72" s="154"/>
      <c r="H72" s="154"/>
    </row>
    <row r="73" spans="1:8" x14ac:dyDescent="0.25">
      <c r="A73" s="152"/>
      <c r="B73" s="152"/>
      <c r="C73" s="153"/>
      <c r="D73" s="153"/>
      <c r="E73" s="153"/>
      <c r="F73" s="153"/>
      <c r="G73" s="154"/>
      <c r="H73" s="154"/>
    </row>
    <row r="74" spans="1:8" x14ac:dyDescent="0.25">
      <c r="A74" s="152"/>
      <c r="B74" s="152"/>
      <c r="C74" s="153"/>
      <c r="D74" s="153"/>
      <c r="E74" s="153"/>
      <c r="F74" s="153"/>
      <c r="G74" s="154"/>
      <c r="H74" s="154"/>
    </row>
    <row r="75" spans="1:8" x14ac:dyDescent="0.25">
      <c r="A75" s="152"/>
      <c r="B75" s="152"/>
      <c r="C75" s="153"/>
      <c r="D75" s="153"/>
      <c r="E75" s="153"/>
      <c r="F75" s="153"/>
      <c r="G75" s="154"/>
      <c r="H75" s="154"/>
    </row>
    <row r="76" spans="1:8" x14ac:dyDescent="0.25">
      <c r="A76" s="152"/>
      <c r="B76" s="152"/>
      <c r="C76" s="153"/>
      <c r="D76" s="153"/>
      <c r="E76" s="153"/>
      <c r="F76" s="153"/>
      <c r="G76" s="154"/>
      <c r="H76" s="154"/>
    </row>
    <row r="77" spans="1:8" x14ac:dyDescent="0.25">
      <c r="A77" s="152"/>
      <c r="B77" s="152"/>
      <c r="C77" s="153"/>
      <c r="D77" s="153"/>
      <c r="E77" s="153"/>
      <c r="F77" s="153"/>
      <c r="G77" s="154"/>
      <c r="H77" s="154"/>
    </row>
    <row r="78" spans="1:8" x14ac:dyDescent="0.25">
      <c r="A78" s="152"/>
      <c r="B78" s="152"/>
      <c r="C78" s="153"/>
      <c r="D78" s="153"/>
      <c r="E78" s="153"/>
      <c r="F78" s="153"/>
      <c r="G78" s="154"/>
      <c r="H78" s="154"/>
    </row>
    <row r="79" spans="1:8" x14ac:dyDescent="0.25">
      <c r="A79" s="152"/>
      <c r="B79" s="152"/>
      <c r="C79" s="153"/>
      <c r="D79" s="153"/>
      <c r="E79" s="153"/>
      <c r="F79" s="153"/>
      <c r="G79" s="154"/>
      <c r="H79" s="154"/>
    </row>
    <row r="80" spans="1:8" x14ac:dyDescent="0.25">
      <c r="A80" s="152"/>
      <c r="B80" s="152"/>
      <c r="C80" s="153"/>
      <c r="D80" s="153"/>
      <c r="E80" s="153"/>
      <c r="F80" s="153"/>
      <c r="G80" s="154"/>
      <c r="H80" s="154"/>
    </row>
    <row r="81" spans="1:8" x14ac:dyDescent="0.25">
      <c r="A81" s="152"/>
      <c r="B81" s="152"/>
      <c r="C81" s="153"/>
      <c r="D81" s="153"/>
      <c r="E81" s="153"/>
      <c r="F81" s="153"/>
      <c r="G81" s="154"/>
      <c r="H81" s="154"/>
    </row>
    <row r="82" spans="1:8" x14ac:dyDescent="0.25">
      <c r="A82" s="152"/>
      <c r="B82" s="152"/>
      <c r="C82" s="153"/>
      <c r="D82" s="153"/>
      <c r="E82" s="153"/>
      <c r="F82" s="153"/>
      <c r="G82" s="154"/>
      <c r="H82" s="154"/>
    </row>
    <row r="83" spans="1:8" x14ac:dyDescent="0.25">
      <c r="A83" s="152"/>
      <c r="B83" s="152"/>
      <c r="C83" s="153"/>
      <c r="D83" s="153"/>
      <c r="E83" s="153"/>
      <c r="F83" s="153"/>
      <c r="G83" s="154"/>
      <c r="H83" s="154"/>
    </row>
    <row r="84" spans="1:8" x14ac:dyDescent="0.25">
      <c r="A84" s="152"/>
      <c r="B84" s="152"/>
      <c r="C84" s="153"/>
      <c r="D84" s="153"/>
      <c r="E84" s="153"/>
      <c r="F84" s="153"/>
      <c r="G84" s="154"/>
      <c r="H84" s="154"/>
    </row>
    <row r="85" spans="1:8" x14ac:dyDescent="0.25">
      <c r="A85" s="152"/>
      <c r="B85" s="152"/>
      <c r="C85" s="153"/>
      <c r="D85" s="153"/>
      <c r="E85" s="153"/>
      <c r="F85" s="153"/>
      <c r="G85" s="154"/>
      <c r="H85" s="154"/>
    </row>
    <row r="86" spans="1:8" x14ac:dyDescent="0.25">
      <c r="A86" s="152"/>
      <c r="B86" s="152"/>
      <c r="C86" s="153"/>
      <c r="D86" s="153"/>
      <c r="E86" s="153"/>
      <c r="F86" s="153"/>
      <c r="G86" s="154"/>
      <c r="H86" s="154"/>
    </row>
    <row r="87" spans="1:8" x14ac:dyDescent="0.25">
      <c r="A87" s="152"/>
      <c r="B87" s="152"/>
      <c r="C87" s="153"/>
      <c r="D87" s="153"/>
      <c r="E87" s="153"/>
      <c r="F87" s="153"/>
      <c r="G87" s="154"/>
      <c r="H87" s="154"/>
    </row>
    <row r="88" spans="1:8" x14ac:dyDescent="0.25">
      <c r="A88" s="152"/>
      <c r="B88" s="152"/>
      <c r="C88" s="153"/>
      <c r="D88" s="153"/>
      <c r="E88" s="153"/>
      <c r="F88" s="153"/>
      <c r="G88" s="154"/>
      <c r="H88" s="154"/>
    </row>
    <row r="89" spans="1:8" x14ac:dyDescent="0.25">
      <c r="A89" s="152"/>
      <c r="B89" s="152"/>
      <c r="C89" s="153"/>
      <c r="D89" s="153"/>
      <c r="E89" s="153"/>
      <c r="F89" s="153"/>
      <c r="G89" s="154"/>
      <c r="H89" s="154"/>
    </row>
    <row r="90" spans="1:8" x14ac:dyDescent="0.25">
      <c r="A90" s="152"/>
      <c r="B90" s="152"/>
      <c r="C90" s="153"/>
      <c r="D90" s="153"/>
      <c r="E90" s="153"/>
      <c r="F90" s="153"/>
      <c r="G90" s="154"/>
      <c r="H90" s="154"/>
    </row>
    <row r="91" spans="1:8" x14ac:dyDescent="0.25">
      <c r="A91" s="152"/>
      <c r="B91" s="152"/>
      <c r="C91" s="153"/>
      <c r="D91" s="153"/>
      <c r="E91" s="153"/>
      <c r="F91" s="153"/>
      <c r="G91" s="154"/>
      <c r="H91" s="154"/>
    </row>
    <row r="92" spans="1:8" x14ac:dyDescent="0.25">
      <c r="A92" s="152"/>
      <c r="B92" s="152"/>
      <c r="C92" s="153"/>
      <c r="D92" s="153"/>
      <c r="E92" s="153"/>
      <c r="F92" s="153"/>
      <c r="G92" s="154"/>
      <c r="H92" s="154"/>
    </row>
    <row r="93" spans="1:8" x14ac:dyDescent="0.25">
      <c r="A93" s="152"/>
      <c r="B93" s="152"/>
      <c r="C93" s="153"/>
      <c r="D93" s="153"/>
      <c r="E93" s="153"/>
      <c r="F93" s="153"/>
      <c r="G93" s="154"/>
      <c r="H93" s="154"/>
    </row>
    <row r="94" spans="1:8" x14ac:dyDescent="0.25">
      <c r="A94" s="152"/>
      <c r="B94" s="152"/>
      <c r="C94" s="153"/>
      <c r="D94" s="153"/>
      <c r="E94" s="153"/>
      <c r="F94" s="153"/>
      <c r="G94" s="154"/>
      <c r="H94" s="154"/>
    </row>
    <row r="95" spans="1:8" x14ac:dyDescent="0.25">
      <c r="A95" s="152"/>
      <c r="B95" s="152"/>
      <c r="C95" s="153"/>
      <c r="D95" s="153"/>
      <c r="E95" s="153"/>
      <c r="F95" s="153"/>
      <c r="G95" s="154"/>
      <c r="H95" s="154"/>
    </row>
    <row r="96" spans="1:8" x14ac:dyDescent="0.25">
      <c r="A96" s="152"/>
      <c r="B96" s="152"/>
      <c r="C96" s="153"/>
      <c r="D96" s="153"/>
      <c r="E96" s="153"/>
      <c r="F96" s="153"/>
      <c r="G96" s="154"/>
      <c r="H96" s="154"/>
    </row>
    <row r="97" spans="1:8" x14ac:dyDescent="0.25">
      <c r="A97" s="152"/>
      <c r="B97" s="152"/>
      <c r="C97" s="153"/>
      <c r="D97" s="153"/>
      <c r="E97" s="153"/>
      <c r="F97" s="153"/>
      <c r="G97" s="154"/>
      <c r="H97" s="154"/>
    </row>
    <row r="98" spans="1:8" x14ac:dyDescent="0.25">
      <c r="A98" s="152"/>
      <c r="B98" s="152"/>
      <c r="C98" s="153"/>
      <c r="D98" s="153"/>
      <c r="E98" s="153"/>
      <c r="F98" s="153"/>
      <c r="G98" s="154"/>
      <c r="H98" s="154"/>
    </row>
    <row r="99" spans="1:8" x14ac:dyDescent="0.25">
      <c r="A99" s="152"/>
      <c r="B99" s="152"/>
      <c r="C99" s="153"/>
      <c r="D99" s="153"/>
      <c r="E99" s="153"/>
      <c r="F99" s="153"/>
      <c r="G99" s="154"/>
      <c r="H99" s="154"/>
    </row>
    <row r="100" spans="1:8" x14ac:dyDescent="0.25">
      <c r="A100" s="152"/>
      <c r="B100" s="152"/>
      <c r="C100" s="153"/>
      <c r="D100" s="153"/>
      <c r="E100" s="153"/>
      <c r="F100" s="153"/>
      <c r="G100" s="154"/>
      <c r="H100" s="154"/>
    </row>
    <row r="101" spans="1:8" x14ac:dyDescent="0.25">
      <c r="A101" s="152"/>
      <c r="B101" s="152"/>
      <c r="C101" s="153"/>
      <c r="D101" s="153"/>
      <c r="E101" s="153"/>
      <c r="F101" s="153"/>
      <c r="G101" s="154"/>
      <c r="H101" s="154"/>
    </row>
    <row r="102" spans="1:8" x14ac:dyDescent="0.25">
      <c r="A102" s="152"/>
      <c r="B102" s="152"/>
      <c r="C102" s="153"/>
      <c r="D102" s="153"/>
      <c r="E102" s="153"/>
      <c r="F102" s="153"/>
      <c r="G102" s="154"/>
      <c r="H102" s="154"/>
    </row>
    <row r="103" spans="1:8" x14ac:dyDescent="0.25">
      <c r="A103" s="152"/>
      <c r="B103" s="152"/>
      <c r="C103" s="153"/>
      <c r="D103" s="153"/>
      <c r="E103" s="153"/>
      <c r="F103" s="153"/>
      <c r="G103" s="154"/>
      <c r="H103" s="154"/>
    </row>
    <row r="104" spans="1:8" x14ac:dyDescent="0.25">
      <c r="A104" s="152"/>
      <c r="B104" s="152"/>
      <c r="C104" s="153"/>
      <c r="D104" s="153"/>
      <c r="E104" s="153"/>
      <c r="F104" s="153"/>
      <c r="G104" s="154"/>
      <c r="H104" s="154"/>
    </row>
    <row r="105" spans="1:8" x14ac:dyDescent="0.25">
      <c r="A105" s="152"/>
      <c r="B105" s="152"/>
      <c r="C105" s="153"/>
      <c r="D105" s="153"/>
      <c r="E105" s="153"/>
      <c r="F105" s="153"/>
      <c r="G105" s="154"/>
      <c r="H105" s="154"/>
    </row>
    <row r="106" spans="1:8" x14ac:dyDescent="0.25">
      <c r="A106" s="152"/>
      <c r="B106" s="152"/>
      <c r="C106" s="153"/>
      <c r="D106" s="153"/>
      <c r="E106" s="153"/>
      <c r="F106" s="153"/>
      <c r="G106" s="154"/>
      <c r="H106" s="154"/>
    </row>
    <row r="107" spans="1:8" x14ac:dyDescent="0.25">
      <c r="A107" s="152"/>
      <c r="B107" s="152"/>
      <c r="C107" s="153"/>
      <c r="D107" s="153"/>
      <c r="E107" s="153"/>
      <c r="F107" s="153"/>
      <c r="G107" s="154"/>
      <c r="H107" s="154"/>
    </row>
    <row r="108" spans="1:8" x14ac:dyDescent="0.25">
      <c r="A108" s="152"/>
      <c r="B108" s="152"/>
      <c r="C108" s="153"/>
      <c r="D108" s="153"/>
      <c r="E108" s="153"/>
      <c r="F108" s="153"/>
      <c r="G108" s="154"/>
      <c r="H108" s="154"/>
    </row>
    <row r="109" spans="1:8" x14ac:dyDescent="0.25">
      <c r="A109" s="152"/>
      <c r="B109" s="152"/>
      <c r="C109" s="153"/>
      <c r="D109" s="153"/>
      <c r="E109" s="153"/>
      <c r="F109" s="153"/>
      <c r="G109" s="154"/>
      <c r="H109" s="154"/>
    </row>
    <row r="110" spans="1:8" x14ac:dyDescent="0.25">
      <c r="A110" s="152"/>
      <c r="B110" s="152"/>
      <c r="C110" s="153"/>
      <c r="D110" s="153"/>
      <c r="E110" s="153"/>
      <c r="F110" s="153"/>
      <c r="G110" s="154"/>
      <c r="H110" s="154"/>
    </row>
    <row r="111" spans="1:8" x14ac:dyDescent="0.25">
      <c r="A111" s="152"/>
      <c r="B111" s="152"/>
      <c r="C111" s="153"/>
      <c r="D111" s="153"/>
      <c r="E111" s="153"/>
      <c r="F111" s="153"/>
      <c r="G111" s="154"/>
      <c r="H111" s="154"/>
    </row>
    <row r="112" spans="1:8" x14ac:dyDescent="0.25">
      <c r="A112" s="152"/>
      <c r="B112" s="152"/>
      <c r="C112" s="153"/>
      <c r="D112" s="153"/>
      <c r="E112" s="153"/>
      <c r="F112" s="153"/>
      <c r="G112" s="154"/>
      <c r="H112" s="154"/>
    </row>
    <row r="113" spans="1:8" x14ac:dyDescent="0.25">
      <c r="A113" s="152"/>
      <c r="B113" s="152"/>
      <c r="C113" s="153"/>
      <c r="D113" s="153"/>
      <c r="E113" s="153"/>
      <c r="F113" s="153"/>
      <c r="G113" s="154"/>
      <c r="H113" s="154"/>
    </row>
    <row r="114" spans="1:8" x14ac:dyDescent="0.25">
      <c r="A114" s="152"/>
      <c r="B114" s="152"/>
      <c r="C114" s="153"/>
      <c r="D114" s="153"/>
      <c r="E114" s="153"/>
      <c r="F114" s="153"/>
      <c r="G114" s="154"/>
      <c r="H114" s="154"/>
    </row>
    <row r="115" spans="1:8" x14ac:dyDescent="0.25">
      <c r="A115" s="152"/>
      <c r="B115" s="152"/>
      <c r="C115" s="153"/>
      <c r="D115" s="153"/>
      <c r="E115" s="153"/>
      <c r="F115" s="153"/>
      <c r="G115" s="154"/>
      <c r="H115" s="154"/>
    </row>
    <row r="116" spans="1:8" x14ac:dyDescent="0.25">
      <c r="A116" s="152"/>
      <c r="B116" s="152"/>
      <c r="C116" s="153"/>
      <c r="D116" s="153"/>
      <c r="E116" s="153"/>
      <c r="F116" s="153"/>
      <c r="G116" s="154"/>
      <c r="H116" s="154"/>
    </row>
    <row r="117" spans="1:8" x14ac:dyDescent="0.25">
      <c r="A117" s="152"/>
      <c r="B117" s="152"/>
      <c r="C117" s="153"/>
      <c r="D117" s="153"/>
      <c r="E117" s="153"/>
      <c r="F117" s="153"/>
      <c r="G117" s="154"/>
      <c r="H117" s="154"/>
    </row>
    <row r="118" spans="1:8" x14ac:dyDescent="0.25">
      <c r="A118" s="152"/>
      <c r="B118" s="152"/>
      <c r="C118" s="153"/>
      <c r="D118" s="153"/>
      <c r="E118" s="153"/>
      <c r="F118" s="153"/>
      <c r="G118" s="154"/>
      <c r="H118" s="154"/>
    </row>
    <row r="119" spans="1:8" x14ac:dyDescent="0.25">
      <c r="A119" s="152"/>
      <c r="B119" s="152"/>
      <c r="C119" s="153"/>
      <c r="D119" s="153"/>
      <c r="E119" s="153"/>
      <c r="F119" s="153"/>
      <c r="G119" s="154"/>
      <c r="H119" s="154"/>
    </row>
    <row r="120" spans="1:8" x14ac:dyDescent="0.25">
      <c r="A120" s="152"/>
      <c r="B120" s="152"/>
      <c r="C120" s="153"/>
      <c r="D120" s="153"/>
      <c r="E120" s="153"/>
      <c r="F120" s="153"/>
      <c r="G120" s="154"/>
      <c r="H120" s="154"/>
    </row>
    <row r="121" spans="1:8" x14ac:dyDescent="0.25">
      <c r="A121" s="152"/>
      <c r="B121" s="152"/>
      <c r="C121" s="153"/>
      <c r="D121" s="153"/>
      <c r="E121" s="153"/>
      <c r="F121" s="153"/>
      <c r="G121" s="154"/>
      <c r="H121" s="154"/>
    </row>
    <row r="122" spans="1:8" x14ac:dyDescent="0.25">
      <c r="A122" s="152"/>
      <c r="B122" s="152"/>
      <c r="C122" s="153"/>
      <c r="D122" s="153"/>
      <c r="E122" s="153"/>
      <c r="F122" s="153"/>
      <c r="G122" s="154"/>
      <c r="H122" s="154"/>
    </row>
    <row r="123" spans="1:8" x14ac:dyDescent="0.25">
      <c r="A123" s="152"/>
      <c r="B123" s="152"/>
      <c r="C123" s="153"/>
      <c r="D123" s="153"/>
      <c r="E123" s="153"/>
      <c r="F123" s="153"/>
      <c r="G123" s="154"/>
      <c r="H123" s="154"/>
    </row>
    <row r="124" spans="1:8" x14ac:dyDescent="0.25">
      <c r="A124" s="152"/>
      <c r="B124" s="152"/>
      <c r="C124" s="153"/>
      <c r="D124" s="153"/>
      <c r="E124" s="153"/>
      <c r="F124" s="153"/>
      <c r="G124" s="154"/>
      <c r="H124" s="154"/>
    </row>
    <row r="125" spans="1:8" x14ac:dyDescent="0.25">
      <c r="A125" s="152"/>
      <c r="B125" s="152"/>
      <c r="C125" s="153"/>
      <c r="D125" s="153"/>
      <c r="E125" s="153"/>
      <c r="F125" s="153"/>
      <c r="G125" s="154"/>
      <c r="H125" s="154"/>
    </row>
    <row r="126" spans="1:8" x14ac:dyDescent="0.25">
      <c r="A126" s="152"/>
      <c r="B126" s="152"/>
      <c r="C126" s="153"/>
      <c r="D126" s="153"/>
      <c r="E126" s="153"/>
      <c r="F126" s="153"/>
      <c r="G126" s="154"/>
      <c r="H126" s="154"/>
    </row>
    <row r="127" spans="1:8" x14ac:dyDescent="0.25">
      <c r="A127" s="152"/>
      <c r="B127" s="152"/>
      <c r="C127" s="153"/>
      <c r="D127" s="153"/>
      <c r="E127" s="153"/>
      <c r="F127" s="153"/>
      <c r="G127" s="154"/>
      <c r="H127" s="154"/>
    </row>
    <row r="128" spans="1:8" x14ac:dyDescent="0.25">
      <c r="A128" s="152"/>
      <c r="B128" s="152"/>
      <c r="C128" s="153"/>
      <c r="D128" s="153"/>
      <c r="E128" s="153"/>
      <c r="F128" s="153"/>
      <c r="G128" s="154"/>
      <c r="H128" s="154"/>
    </row>
    <row r="129" spans="1:8" x14ac:dyDescent="0.25">
      <c r="A129" s="152"/>
      <c r="B129" s="152"/>
      <c r="C129" s="153"/>
      <c r="D129" s="153"/>
      <c r="E129" s="153"/>
      <c r="F129" s="153"/>
      <c r="G129" s="154"/>
      <c r="H129" s="154"/>
    </row>
    <row r="130" spans="1:8" x14ac:dyDescent="0.25">
      <c r="A130" s="152"/>
      <c r="B130" s="152"/>
      <c r="C130" s="153"/>
      <c r="D130" s="153"/>
      <c r="E130" s="153"/>
      <c r="F130" s="153"/>
      <c r="G130" s="154"/>
      <c r="H130" s="154"/>
    </row>
    <row r="131" spans="1:8" x14ac:dyDescent="0.25">
      <c r="A131" s="152"/>
      <c r="B131" s="152"/>
      <c r="C131" s="153"/>
      <c r="D131" s="153"/>
      <c r="E131" s="153"/>
      <c r="F131" s="153"/>
      <c r="G131" s="154"/>
      <c r="H131" s="154"/>
    </row>
    <row r="132" spans="1:8" x14ac:dyDescent="0.25">
      <c r="A132" s="152"/>
      <c r="B132" s="152"/>
      <c r="C132" s="153"/>
      <c r="D132" s="153"/>
      <c r="E132" s="153"/>
      <c r="F132" s="153"/>
      <c r="G132" s="154"/>
      <c r="H132" s="154"/>
    </row>
    <row r="133" spans="1:8" x14ac:dyDescent="0.25">
      <c r="A133" s="152"/>
      <c r="B133" s="152"/>
      <c r="C133" s="153"/>
      <c r="D133" s="153"/>
      <c r="E133" s="153"/>
      <c r="F133" s="153"/>
      <c r="G133" s="154"/>
      <c r="H133" s="154"/>
    </row>
    <row r="134" spans="1:8" x14ac:dyDescent="0.25">
      <c r="A134" s="152"/>
      <c r="B134" s="152"/>
      <c r="C134" s="153"/>
      <c r="D134" s="153"/>
      <c r="E134" s="153"/>
      <c r="F134" s="153"/>
      <c r="G134" s="154"/>
      <c r="H134" s="154"/>
    </row>
    <row r="135" spans="1:8" x14ac:dyDescent="0.25">
      <c r="A135" s="152"/>
      <c r="B135" s="152"/>
      <c r="C135" s="153"/>
      <c r="D135" s="153"/>
      <c r="E135" s="153"/>
      <c r="F135" s="153"/>
      <c r="G135" s="154"/>
      <c r="H135" s="154"/>
    </row>
    <row r="136" spans="1:8" x14ac:dyDescent="0.25">
      <c r="A136" s="152"/>
      <c r="B136" s="152"/>
      <c r="C136" s="153"/>
      <c r="D136" s="153"/>
      <c r="E136" s="153"/>
      <c r="F136" s="153"/>
      <c r="G136" s="154"/>
      <c r="H136" s="154"/>
    </row>
    <row r="137" spans="1:8" x14ac:dyDescent="0.25">
      <c r="A137" s="152"/>
      <c r="B137" s="152"/>
      <c r="C137" s="153"/>
      <c r="D137" s="153"/>
      <c r="E137" s="153"/>
      <c r="F137" s="153"/>
      <c r="G137" s="154"/>
      <c r="H137" s="154"/>
    </row>
    <row r="138" spans="1:8" x14ac:dyDescent="0.25">
      <c r="A138" s="152"/>
      <c r="B138" s="152"/>
      <c r="C138" s="153"/>
      <c r="D138" s="153"/>
      <c r="E138" s="153"/>
      <c r="F138" s="153"/>
      <c r="G138" s="154"/>
      <c r="H138" s="154"/>
    </row>
    <row r="139" spans="1:8" x14ac:dyDescent="0.25">
      <c r="A139" s="152"/>
      <c r="B139" s="152"/>
      <c r="C139" s="153"/>
      <c r="D139" s="153"/>
      <c r="E139" s="153"/>
      <c r="F139" s="153"/>
      <c r="G139" s="154"/>
      <c r="H139" s="154"/>
    </row>
    <row r="140" spans="1:8" x14ac:dyDescent="0.25">
      <c r="A140" s="152"/>
      <c r="B140" s="152"/>
      <c r="C140" s="153"/>
      <c r="D140" s="153"/>
      <c r="E140" s="153"/>
      <c r="F140" s="153"/>
      <c r="G140" s="154"/>
      <c r="H140" s="154"/>
    </row>
    <row r="141" spans="1:8" x14ac:dyDescent="0.25">
      <c r="A141" s="152"/>
      <c r="B141" s="152"/>
      <c r="C141" s="153"/>
      <c r="D141" s="153"/>
      <c r="E141" s="153"/>
      <c r="F141" s="153"/>
      <c r="G141" s="154"/>
      <c r="H141" s="154"/>
    </row>
    <row r="142" spans="1:8" x14ac:dyDescent="0.25">
      <c r="A142" s="152"/>
      <c r="B142" s="152"/>
      <c r="C142" s="153"/>
      <c r="D142" s="153"/>
      <c r="E142" s="153"/>
      <c r="F142" s="153"/>
      <c r="G142" s="154"/>
      <c r="H142" s="154"/>
    </row>
    <row r="143" spans="1:8" x14ac:dyDescent="0.25">
      <c r="A143" s="152"/>
      <c r="B143" s="152"/>
      <c r="C143" s="153"/>
      <c r="D143" s="153"/>
      <c r="E143" s="153"/>
      <c r="F143" s="153"/>
      <c r="G143" s="154"/>
      <c r="H143" s="154"/>
    </row>
    <row r="144" spans="1:8" x14ac:dyDescent="0.25">
      <c r="A144" s="152"/>
      <c r="B144" s="152"/>
      <c r="C144" s="153"/>
      <c r="D144" s="153"/>
      <c r="E144" s="153"/>
      <c r="F144" s="153"/>
      <c r="G144" s="154"/>
      <c r="H144" s="154"/>
    </row>
    <row r="145" spans="1:8" x14ac:dyDescent="0.25">
      <c r="A145" s="152"/>
      <c r="B145" s="152"/>
      <c r="C145" s="153"/>
      <c r="D145" s="153"/>
      <c r="E145" s="153"/>
      <c r="F145" s="153"/>
      <c r="G145" s="154"/>
      <c r="H145" s="154"/>
    </row>
    <row r="146" spans="1:8" x14ac:dyDescent="0.25">
      <c r="A146" s="152"/>
      <c r="B146" s="152"/>
      <c r="C146" s="153"/>
      <c r="D146" s="153"/>
      <c r="E146" s="153"/>
      <c r="F146" s="153"/>
      <c r="G146" s="154"/>
      <c r="H146" s="154"/>
    </row>
    <row r="147" spans="1:8" x14ac:dyDescent="0.25">
      <c r="A147" s="152"/>
      <c r="B147" s="152"/>
      <c r="C147" s="153"/>
      <c r="D147" s="153"/>
      <c r="E147" s="153"/>
      <c r="F147" s="153"/>
      <c r="G147" s="154"/>
      <c r="H147" s="154"/>
    </row>
    <row r="148" spans="1:8" x14ac:dyDescent="0.25">
      <c r="A148" s="152"/>
      <c r="B148" s="152"/>
      <c r="C148" s="153"/>
      <c r="D148" s="153"/>
      <c r="E148" s="153"/>
      <c r="F148" s="153"/>
      <c r="G148" s="154"/>
      <c r="H148" s="154"/>
    </row>
    <row r="149" spans="1:8" x14ac:dyDescent="0.25">
      <c r="A149" s="152"/>
      <c r="B149" s="152"/>
      <c r="C149" s="153"/>
      <c r="D149" s="153"/>
      <c r="E149" s="153"/>
      <c r="F149" s="153"/>
      <c r="G149" s="154"/>
      <c r="H149" s="154"/>
    </row>
    <row r="150" spans="1:8" x14ac:dyDescent="0.25">
      <c r="A150" s="152"/>
      <c r="B150" s="152"/>
      <c r="C150" s="153"/>
      <c r="D150" s="153"/>
      <c r="E150" s="153"/>
      <c r="F150" s="153"/>
      <c r="G150" s="154"/>
      <c r="H150" s="154"/>
    </row>
    <row r="151" spans="1:8" x14ac:dyDescent="0.25">
      <c r="A151" s="152"/>
      <c r="B151" s="152"/>
      <c r="C151" s="153"/>
      <c r="D151" s="153"/>
      <c r="E151" s="153"/>
      <c r="F151" s="153"/>
      <c r="G151" s="154"/>
      <c r="H151" s="154"/>
    </row>
    <row r="152" spans="1:8" x14ac:dyDescent="0.25">
      <c r="A152" s="152"/>
      <c r="B152" s="152"/>
      <c r="C152" s="153"/>
      <c r="D152" s="153"/>
      <c r="E152" s="153"/>
      <c r="F152" s="153"/>
      <c r="G152" s="154"/>
      <c r="H152" s="154"/>
    </row>
    <row r="153" spans="1:8" x14ac:dyDescent="0.25">
      <c r="A153" s="152"/>
      <c r="B153" s="152"/>
      <c r="C153" s="153"/>
      <c r="D153" s="153"/>
      <c r="E153" s="153"/>
      <c r="F153" s="153"/>
      <c r="G153" s="154"/>
      <c r="H153" s="154"/>
    </row>
    <row r="154" spans="1:8" x14ac:dyDescent="0.25">
      <c r="A154" s="152"/>
      <c r="B154" s="152"/>
      <c r="C154" s="153"/>
      <c r="D154" s="153"/>
      <c r="E154" s="153"/>
      <c r="F154" s="153"/>
      <c r="G154" s="154"/>
      <c r="H154" s="154"/>
    </row>
    <row r="155" spans="1:8" x14ac:dyDescent="0.25">
      <c r="A155" s="152"/>
      <c r="B155" s="152"/>
      <c r="C155" s="153"/>
      <c r="D155" s="153"/>
      <c r="E155" s="153"/>
      <c r="F155" s="153"/>
      <c r="G155" s="154"/>
      <c r="H155" s="154"/>
    </row>
    <row r="156" spans="1:8" x14ac:dyDescent="0.25">
      <c r="A156" s="152"/>
      <c r="B156" s="152"/>
      <c r="C156" s="153"/>
      <c r="D156" s="153"/>
      <c r="E156" s="153"/>
      <c r="F156" s="153"/>
      <c r="G156" s="154"/>
      <c r="H156" s="154"/>
    </row>
    <row r="157" spans="1:8" x14ac:dyDescent="0.25">
      <c r="A157" s="152"/>
      <c r="B157" s="152"/>
      <c r="C157" s="153"/>
      <c r="D157" s="153"/>
      <c r="E157" s="153"/>
      <c r="F157" s="153"/>
      <c r="G157" s="154"/>
      <c r="H157" s="154"/>
    </row>
    <row r="158" spans="1:8" x14ac:dyDescent="0.25">
      <c r="A158" s="152"/>
      <c r="B158" s="152"/>
      <c r="C158" s="153"/>
      <c r="D158" s="153"/>
      <c r="E158" s="153"/>
      <c r="F158" s="153"/>
      <c r="G158" s="154"/>
      <c r="H158" s="154"/>
    </row>
    <row r="159" spans="1:8" x14ac:dyDescent="0.25">
      <c r="A159" s="152"/>
      <c r="B159" s="152"/>
      <c r="C159" s="153"/>
      <c r="D159" s="153"/>
      <c r="E159" s="153"/>
      <c r="F159" s="153"/>
      <c r="G159" s="154"/>
      <c r="H159" s="154"/>
    </row>
    <row r="160" spans="1:8" x14ac:dyDescent="0.25">
      <c r="A160" s="152"/>
      <c r="B160" s="152"/>
      <c r="C160" s="153"/>
      <c r="D160" s="153"/>
      <c r="E160" s="153"/>
      <c r="F160" s="153"/>
      <c r="G160" s="154"/>
      <c r="H160" s="154"/>
    </row>
    <row r="161" spans="1:8" x14ac:dyDescent="0.25">
      <c r="A161" s="152"/>
      <c r="B161" s="152"/>
      <c r="C161" s="153"/>
      <c r="D161" s="153"/>
      <c r="E161" s="153"/>
      <c r="F161" s="153"/>
      <c r="G161" s="154"/>
      <c r="H161" s="154"/>
    </row>
    <row r="162" spans="1:8" x14ac:dyDescent="0.25">
      <c r="A162" s="152"/>
      <c r="B162" s="152"/>
      <c r="C162" s="153"/>
      <c r="D162" s="153"/>
      <c r="E162" s="153"/>
      <c r="F162" s="153"/>
      <c r="G162" s="154"/>
      <c r="H162" s="154"/>
    </row>
    <row r="163" spans="1:8" x14ac:dyDescent="0.25">
      <c r="A163" s="152"/>
      <c r="B163" s="152"/>
      <c r="C163" s="153"/>
      <c r="D163" s="153"/>
      <c r="E163" s="153"/>
      <c r="F163" s="153"/>
      <c r="G163" s="154"/>
      <c r="H163" s="154"/>
    </row>
    <row r="164" spans="1:8" x14ac:dyDescent="0.25">
      <c r="A164" s="152"/>
      <c r="B164" s="152"/>
      <c r="C164" s="153"/>
      <c r="D164" s="153"/>
      <c r="E164" s="153"/>
      <c r="F164" s="153"/>
      <c r="G164" s="154"/>
      <c r="H164" s="154"/>
    </row>
    <row r="165" spans="1:8" x14ac:dyDescent="0.25">
      <c r="A165" s="152"/>
      <c r="B165" s="152"/>
      <c r="C165" s="153"/>
      <c r="D165" s="153"/>
      <c r="E165" s="153"/>
      <c r="F165" s="153"/>
      <c r="G165" s="154"/>
      <c r="H165" s="154"/>
    </row>
    <row r="166" spans="1:8" x14ac:dyDescent="0.25">
      <c r="A166" s="152"/>
      <c r="B166" s="152"/>
      <c r="C166" s="153"/>
      <c r="D166" s="153"/>
      <c r="E166" s="153"/>
      <c r="F166" s="153"/>
      <c r="G166" s="154"/>
      <c r="H166" s="154"/>
    </row>
    <row r="167" spans="1:8" x14ac:dyDescent="0.25">
      <c r="A167" s="152"/>
      <c r="B167" s="152"/>
      <c r="C167" s="153"/>
      <c r="D167" s="153"/>
      <c r="E167" s="153"/>
      <c r="F167" s="153"/>
      <c r="G167" s="154"/>
      <c r="H167" s="154"/>
    </row>
    <row r="168" spans="1:8" x14ac:dyDescent="0.25">
      <c r="A168" s="152"/>
      <c r="B168" s="152"/>
      <c r="C168" s="153"/>
      <c r="D168" s="153"/>
      <c r="E168" s="153"/>
      <c r="F168" s="153"/>
      <c r="G168" s="154"/>
      <c r="H168" s="154"/>
    </row>
    <row r="169" spans="1:8" x14ac:dyDescent="0.25">
      <c r="A169" s="152"/>
      <c r="B169" s="152"/>
      <c r="C169" s="153"/>
      <c r="D169" s="153"/>
      <c r="E169" s="153"/>
      <c r="F169" s="153"/>
      <c r="G169" s="154"/>
      <c r="H169" s="154"/>
    </row>
    <row r="170" spans="1:8" x14ac:dyDescent="0.25">
      <c r="A170" s="152"/>
      <c r="B170" s="152"/>
      <c r="C170" s="153"/>
      <c r="D170" s="153"/>
      <c r="E170" s="153"/>
      <c r="F170" s="153"/>
      <c r="G170" s="154"/>
      <c r="H170" s="154"/>
    </row>
    <row r="171" spans="1:8" x14ac:dyDescent="0.25">
      <c r="A171" s="152"/>
      <c r="B171" s="152"/>
      <c r="C171" s="153"/>
      <c r="D171" s="153"/>
      <c r="E171" s="153"/>
      <c r="F171" s="153"/>
      <c r="G171" s="154"/>
      <c r="H171" s="154"/>
    </row>
    <row r="172" spans="1:8" x14ac:dyDescent="0.25">
      <c r="A172" s="152"/>
      <c r="B172" s="152"/>
      <c r="C172" s="153"/>
      <c r="D172" s="153"/>
      <c r="E172" s="153"/>
      <c r="F172" s="153"/>
      <c r="G172" s="154"/>
      <c r="H172" s="154"/>
    </row>
    <row r="173" spans="1:8" x14ac:dyDescent="0.25">
      <c r="A173" s="152"/>
      <c r="B173" s="152"/>
      <c r="C173" s="153"/>
      <c r="D173" s="153"/>
      <c r="E173" s="153"/>
      <c r="F173" s="153"/>
      <c r="G173" s="154"/>
      <c r="H173" s="154"/>
    </row>
    <row r="174" spans="1:8" x14ac:dyDescent="0.25">
      <c r="A174" s="152"/>
      <c r="B174" s="152"/>
      <c r="C174" s="153"/>
      <c r="D174" s="153"/>
      <c r="E174" s="153"/>
      <c r="F174" s="153"/>
      <c r="G174" s="154"/>
      <c r="H174" s="154"/>
    </row>
    <row r="175" spans="1:8" x14ac:dyDescent="0.25">
      <c r="A175" s="152"/>
      <c r="B175" s="152"/>
      <c r="C175" s="153"/>
      <c r="D175" s="153"/>
      <c r="E175" s="153"/>
      <c r="F175" s="153"/>
      <c r="G175" s="154"/>
      <c r="H175" s="154"/>
    </row>
    <row r="176" spans="1:8" x14ac:dyDescent="0.25">
      <c r="A176" s="152"/>
      <c r="B176" s="152"/>
      <c r="C176" s="153"/>
      <c r="D176" s="153"/>
      <c r="E176" s="153"/>
      <c r="F176" s="153"/>
      <c r="G176" s="154"/>
      <c r="H176" s="154"/>
    </row>
    <row r="177" spans="1:8" x14ac:dyDescent="0.25">
      <c r="A177" s="152"/>
      <c r="B177" s="152"/>
      <c r="C177" s="153"/>
      <c r="D177" s="153"/>
      <c r="E177" s="153"/>
      <c r="F177" s="153"/>
      <c r="G177" s="154"/>
      <c r="H177" s="154"/>
    </row>
    <row r="178" spans="1:8" x14ac:dyDescent="0.25">
      <c r="A178" s="152"/>
      <c r="B178" s="152"/>
      <c r="C178" s="153"/>
      <c r="D178" s="153"/>
      <c r="E178" s="153"/>
      <c r="F178" s="153"/>
      <c r="G178" s="154"/>
      <c r="H178" s="154"/>
    </row>
    <row r="179" spans="1:8" x14ac:dyDescent="0.25">
      <c r="A179" s="152"/>
      <c r="B179" s="152"/>
      <c r="C179" s="153"/>
      <c r="D179" s="153"/>
      <c r="E179" s="153"/>
      <c r="F179" s="153"/>
      <c r="G179" s="154"/>
      <c r="H179" s="154"/>
    </row>
    <row r="180" spans="1:8" x14ac:dyDescent="0.25">
      <c r="A180" s="152"/>
      <c r="B180" s="152"/>
      <c r="C180" s="153"/>
      <c r="D180" s="153"/>
      <c r="E180" s="153"/>
      <c r="F180" s="153"/>
      <c r="G180" s="154"/>
      <c r="H180" s="154"/>
    </row>
    <row r="181" spans="1:8" x14ac:dyDescent="0.25">
      <c r="A181" s="152"/>
      <c r="B181" s="152"/>
      <c r="C181" s="153"/>
      <c r="D181" s="153"/>
      <c r="E181" s="153"/>
      <c r="F181" s="153"/>
      <c r="G181" s="154"/>
      <c r="H181" s="154"/>
    </row>
    <row r="182" spans="1:8" x14ac:dyDescent="0.25">
      <c r="A182" s="152"/>
      <c r="B182" s="152"/>
      <c r="C182" s="153"/>
      <c r="D182" s="153"/>
      <c r="E182" s="153"/>
      <c r="F182" s="153"/>
      <c r="G182" s="154"/>
      <c r="H182" s="154"/>
    </row>
    <row r="183" spans="1:8" x14ac:dyDescent="0.25">
      <c r="A183" s="152"/>
      <c r="B183" s="152"/>
      <c r="C183" s="153"/>
      <c r="D183" s="153"/>
      <c r="E183" s="153"/>
      <c r="F183" s="153"/>
      <c r="G183" s="154"/>
      <c r="H183" s="154"/>
    </row>
    <row r="184" spans="1:8" x14ac:dyDescent="0.25">
      <c r="A184" s="152"/>
      <c r="B184" s="152"/>
      <c r="C184" s="153"/>
      <c r="D184" s="153"/>
      <c r="E184" s="153"/>
      <c r="F184" s="153"/>
      <c r="G184" s="154"/>
      <c r="H184" s="154"/>
    </row>
    <row r="185" spans="1:8" x14ac:dyDescent="0.25">
      <c r="A185" s="152"/>
      <c r="B185" s="152"/>
      <c r="C185" s="153"/>
      <c r="D185" s="153"/>
      <c r="E185" s="153"/>
      <c r="F185" s="153"/>
      <c r="G185" s="154"/>
      <c r="H185" s="154"/>
    </row>
    <row r="186" spans="1:8" x14ac:dyDescent="0.25">
      <c r="A186" s="152"/>
      <c r="B186" s="152"/>
      <c r="C186" s="153"/>
      <c r="D186" s="153"/>
      <c r="E186" s="153"/>
      <c r="F186" s="153"/>
      <c r="G186" s="154"/>
      <c r="H186" s="154"/>
    </row>
    <row r="187" spans="1:8" x14ac:dyDescent="0.25">
      <c r="A187" s="152"/>
      <c r="B187" s="152"/>
      <c r="C187" s="153"/>
      <c r="D187" s="153"/>
      <c r="E187" s="153"/>
      <c r="F187" s="153"/>
      <c r="G187" s="154"/>
      <c r="H187" s="154"/>
    </row>
    <row r="188" spans="1:8" x14ac:dyDescent="0.25">
      <c r="A188" s="152"/>
      <c r="B188" s="152"/>
      <c r="C188" s="153"/>
      <c r="D188" s="153"/>
      <c r="E188" s="153"/>
      <c r="F188" s="153"/>
      <c r="G188" s="154"/>
      <c r="H188" s="154"/>
    </row>
    <row r="189" spans="1:8" x14ac:dyDescent="0.25">
      <c r="A189" s="152"/>
      <c r="B189" s="152"/>
      <c r="C189" s="153"/>
      <c r="D189" s="153"/>
      <c r="E189" s="153"/>
      <c r="F189" s="153"/>
      <c r="G189" s="154"/>
      <c r="H189" s="154"/>
    </row>
    <row r="190" spans="1:8" x14ac:dyDescent="0.25">
      <c r="A190" s="152"/>
      <c r="B190" s="152"/>
      <c r="C190" s="153"/>
      <c r="D190" s="153"/>
      <c r="E190" s="153"/>
      <c r="F190" s="153"/>
      <c r="G190" s="154"/>
      <c r="H190" s="154"/>
    </row>
    <row r="191" spans="1:8" x14ac:dyDescent="0.25">
      <c r="A191" s="152"/>
      <c r="B191" s="152"/>
      <c r="C191" s="153"/>
      <c r="D191" s="153"/>
      <c r="E191" s="153"/>
      <c r="F191" s="153"/>
      <c r="G191" s="154"/>
      <c r="H191" s="154"/>
    </row>
    <row r="192" spans="1:8" x14ac:dyDescent="0.25">
      <c r="A192" s="152"/>
      <c r="B192" s="152"/>
      <c r="C192" s="153"/>
      <c r="D192" s="153"/>
      <c r="E192" s="153"/>
      <c r="F192" s="153"/>
      <c r="G192" s="154"/>
      <c r="H192" s="154"/>
    </row>
    <row r="193" spans="1:8" x14ac:dyDescent="0.25">
      <c r="A193" s="152"/>
      <c r="B193" s="152"/>
      <c r="C193" s="153"/>
      <c r="D193" s="153"/>
      <c r="E193" s="153"/>
      <c r="F193" s="153"/>
      <c r="G193" s="154"/>
      <c r="H193" s="154"/>
    </row>
    <row r="194" spans="1:8" x14ac:dyDescent="0.25">
      <c r="A194" s="152"/>
      <c r="B194" s="152"/>
      <c r="C194" s="153"/>
      <c r="D194" s="153"/>
      <c r="E194" s="153"/>
      <c r="F194" s="153"/>
      <c r="G194" s="154"/>
      <c r="H194" s="154"/>
    </row>
    <row r="195" spans="1:8" x14ac:dyDescent="0.25">
      <c r="A195" s="152"/>
      <c r="B195" s="152"/>
      <c r="C195" s="153"/>
      <c r="D195" s="153"/>
      <c r="E195" s="153"/>
      <c r="F195" s="153"/>
      <c r="G195" s="154"/>
      <c r="H195" s="154"/>
    </row>
    <row r="196" spans="1:8" x14ac:dyDescent="0.25">
      <c r="A196" s="152"/>
      <c r="B196" s="152"/>
      <c r="C196" s="153"/>
      <c r="D196" s="153"/>
      <c r="E196" s="153"/>
      <c r="F196" s="153"/>
      <c r="G196" s="154"/>
      <c r="H196" s="154"/>
    </row>
    <row r="197" spans="1:8" x14ac:dyDescent="0.25">
      <c r="A197" s="152"/>
      <c r="B197" s="152"/>
      <c r="C197" s="153"/>
      <c r="D197" s="153"/>
      <c r="E197" s="153"/>
      <c r="F197" s="153"/>
      <c r="G197" s="154"/>
      <c r="H197" s="154"/>
    </row>
    <row r="198" spans="1:8" x14ac:dyDescent="0.25">
      <c r="A198" s="152"/>
      <c r="B198" s="152"/>
      <c r="C198" s="153"/>
      <c r="D198" s="153"/>
      <c r="E198" s="153"/>
      <c r="F198" s="153"/>
      <c r="G198" s="154"/>
      <c r="H198" s="154"/>
    </row>
    <row r="199" spans="1:8" x14ac:dyDescent="0.25">
      <c r="A199" s="152"/>
      <c r="B199" s="152"/>
      <c r="C199" s="153"/>
      <c r="D199" s="153"/>
      <c r="E199" s="153"/>
      <c r="F199" s="153"/>
      <c r="G199" s="154"/>
      <c r="H199" s="154"/>
    </row>
    <row r="200" spans="1:8" x14ac:dyDescent="0.25">
      <c r="A200" s="152"/>
      <c r="B200" s="152"/>
      <c r="C200" s="153"/>
      <c r="D200" s="153"/>
      <c r="E200" s="153"/>
      <c r="F200" s="153"/>
      <c r="G200" s="154"/>
      <c r="H200" s="154"/>
    </row>
    <row r="201" spans="1:8" x14ac:dyDescent="0.25">
      <c r="A201" s="152"/>
      <c r="B201" s="152"/>
      <c r="C201" s="153"/>
      <c r="D201" s="153"/>
      <c r="E201" s="153"/>
      <c r="F201" s="153"/>
      <c r="G201" s="154"/>
      <c r="H201" s="154"/>
    </row>
    <row r="202" spans="1:8" x14ac:dyDescent="0.25">
      <c r="A202" s="152"/>
      <c r="B202" s="152"/>
      <c r="C202" s="153"/>
      <c r="D202" s="153"/>
      <c r="E202" s="153"/>
      <c r="F202" s="153"/>
      <c r="G202" s="154"/>
      <c r="H202" s="154"/>
    </row>
    <row r="203" spans="1:8" x14ac:dyDescent="0.25">
      <c r="A203" s="152"/>
      <c r="B203" s="152"/>
      <c r="C203" s="153"/>
      <c r="D203" s="153"/>
      <c r="E203" s="153"/>
      <c r="F203" s="153"/>
      <c r="G203" s="154"/>
      <c r="H203" s="154"/>
    </row>
    <row r="204" spans="1:8" x14ac:dyDescent="0.25">
      <c r="A204" s="152"/>
      <c r="B204" s="152"/>
      <c r="C204" s="153"/>
      <c r="D204" s="153"/>
      <c r="E204" s="153"/>
      <c r="F204" s="153"/>
      <c r="G204" s="154"/>
      <c r="H204" s="154"/>
    </row>
    <row r="205" spans="1:8" x14ac:dyDescent="0.25">
      <c r="A205" s="152"/>
      <c r="B205" s="152"/>
      <c r="C205" s="153"/>
      <c r="D205" s="153"/>
      <c r="E205" s="153"/>
      <c r="F205" s="153"/>
      <c r="G205" s="154"/>
      <c r="H205" s="154"/>
    </row>
    <row r="206" spans="1:8" x14ac:dyDescent="0.25">
      <c r="A206" s="152"/>
      <c r="B206" s="152"/>
      <c r="C206" s="153"/>
      <c r="D206" s="153"/>
      <c r="E206" s="153"/>
      <c r="F206" s="153"/>
      <c r="G206" s="154"/>
      <c r="H206" s="154"/>
    </row>
    <row r="207" spans="1:8" x14ac:dyDescent="0.25">
      <c r="A207" s="152"/>
      <c r="B207" s="152"/>
      <c r="C207" s="153"/>
      <c r="D207" s="153"/>
      <c r="E207" s="153"/>
      <c r="F207" s="153"/>
      <c r="G207" s="154"/>
      <c r="H207" s="154"/>
    </row>
    <row r="208" spans="1:8" x14ac:dyDescent="0.25">
      <c r="A208" s="152"/>
      <c r="B208" s="152"/>
      <c r="C208" s="153"/>
      <c r="D208" s="153"/>
      <c r="E208" s="153"/>
      <c r="F208" s="153"/>
      <c r="G208" s="154"/>
      <c r="H208" s="154"/>
    </row>
    <row r="209" spans="1:8" x14ac:dyDescent="0.25">
      <c r="A209" s="152"/>
      <c r="B209" s="152"/>
      <c r="C209" s="153"/>
      <c r="D209" s="153"/>
      <c r="E209" s="153"/>
      <c r="F209" s="153"/>
      <c r="G209" s="154"/>
      <c r="H209" s="154"/>
    </row>
    <row r="210" spans="1:8" x14ac:dyDescent="0.25">
      <c r="A210" s="152"/>
      <c r="B210" s="152"/>
      <c r="C210" s="153"/>
      <c r="D210" s="153"/>
      <c r="E210" s="153"/>
      <c r="F210" s="153"/>
      <c r="G210" s="154"/>
      <c r="H210" s="154"/>
    </row>
    <row r="211" spans="1:8" x14ac:dyDescent="0.25">
      <c r="A211" s="152"/>
      <c r="B211" s="152"/>
      <c r="C211" s="153"/>
      <c r="D211" s="153"/>
      <c r="E211" s="153"/>
      <c r="F211" s="153"/>
      <c r="G211" s="154"/>
      <c r="H211" s="154"/>
    </row>
    <row r="212" spans="1:8" x14ac:dyDescent="0.25">
      <c r="A212" s="152"/>
      <c r="B212" s="152"/>
      <c r="C212" s="153"/>
      <c r="D212" s="153"/>
      <c r="E212" s="153"/>
      <c r="F212" s="153"/>
      <c r="G212" s="154"/>
      <c r="H212" s="154"/>
    </row>
    <row r="213" spans="1:8" x14ac:dyDescent="0.25">
      <c r="A213" s="152"/>
      <c r="B213" s="152"/>
      <c r="C213" s="153"/>
      <c r="D213" s="153"/>
      <c r="E213" s="153"/>
      <c r="F213" s="153"/>
      <c r="G213" s="154"/>
      <c r="H213" s="154"/>
    </row>
    <row r="214" spans="1:8" x14ac:dyDescent="0.25">
      <c r="A214" s="152"/>
      <c r="B214" s="152"/>
      <c r="C214" s="153"/>
      <c r="D214" s="153"/>
      <c r="E214" s="153"/>
      <c r="F214" s="153"/>
      <c r="G214" s="154"/>
      <c r="H214" s="154"/>
    </row>
    <row r="215" spans="1:8" x14ac:dyDescent="0.25">
      <c r="A215" s="152"/>
      <c r="B215" s="152"/>
      <c r="C215" s="153"/>
      <c r="D215" s="153"/>
      <c r="E215" s="153"/>
      <c r="F215" s="153"/>
      <c r="G215" s="154"/>
      <c r="H215" s="154"/>
    </row>
    <row r="216" spans="1:8" x14ac:dyDescent="0.25">
      <c r="A216" s="152"/>
      <c r="B216" s="152"/>
      <c r="C216" s="153"/>
      <c r="D216" s="153"/>
      <c r="E216" s="153"/>
      <c r="F216" s="153"/>
      <c r="G216" s="154"/>
      <c r="H216" s="154"/>
    </row>
    <row r="217" spans="1:8" x14ac:dyDescent="0.25">
      <c r="A217" s="152"/>
      <c r="B217" s="152"/>
      <c r="C217" s="153"/>
      <c r="D217" s="153"/>
      <c r="E217" s="153"/>
      <c r="F217" s="153"/>
      <c r="G217" s="154"/>
      <c r="H217" s="154"/>
    </row>
    <row r="218" spans="1:8" x14ac:dyDescent="0.25">
      <c r="A218" s="152"/>
      <c r="B218" s="152"/>
      <c r="C218" s="153"/>
      <c r="D218" s="153"/>
      <c r="E218" s="153"/>
      <c r="F218" s="153"/>
      <c r="G218" s="154"/>
      <c r="H218" s="154"/>
    </row>
    <row r="219" spans="1:8" x14ac:dyDescent="0.25">
      <c r="A219" s="152"/>
      <c r="B219" s="152"/>
      <c r="C219" s="153"/>
      <c r="D219" s="153"/>
      <c r="E219" s="153"/>
      <c r="F219" s="153"/>
      <c r="G219" s="154"/>
      <c r="H219" s="154"/>
    </row>
    <row r="220" spans="1:8" x14ac:dyDescent="0.25">
      <c r="A220" s="152"/>
      <c r="B220" s="152"/>
      <c r="C220" s="153"/>
      <c r="D220" s="153"/>
      <c r="E220" s="153"/>
      <c r="F220" s="153"/>
      <c r="G220" s="154"/>
      <c r="H220" s="154"/>
    </row>
    <row r="221" spans="1:8" x14ac:dyDescent="0.25">
      <c r="A221" s="152"/>
      <c r="B221" s="152"/>
      <c r="C221" s="153"/>
      <c r="D221" s="153"/>
      <c r="E221" s="153"/>
      <c r="F221" s="153"/>
      <c r="G221" s="154"/>
      <c r="H221" s="154"/>
    </row>
    <row r="222" spans="1:8" x14ac:dyDescent="0.25">
      <c r="A222" s="152"/>
      <c r="B222" s="152"/>
      <c r="C222" s="153"/>
      <c r="D222" s="153"/>
      <c r="E222" s="153"/>
      <c r="F222" s="153"/>
      <c r="G222" s="154"/>
      <c r="H222" s="154"/>
    </row>
    <row r="223" spans="1:8" x14ac:dyDescent="0.25">
      <c r="A223" s="152"/>
      <c r="B223" s="152"/>
      <c r="C223" s="153"/>
      <c r="D223" s="153"/>
      <c r="E223" s="153"/>
      <c r="F223" s="153"/>
      <c r="G223" s="154"/>
      <c r="H223" s="154"/>
    </row>
    <row r="224" spans="1:8" x14ac:dyDescent="0.25">
      <c r="A224" s="152"/>
      <c r="B224" s="152"/>
      <c r="C224" s="153"/>
      <c r="D224" s="153"/>
      <c r="E224" s="153"/>
      <c r="F224" s="153"/>
      <c r="G224" s="154"/>
      <c r="H224" s="154"/>
    </row>
    <row r="225" spans="1:8" x14ac:dyDescent="0.25">
      <c r="A225" s="152"/>
      <c r="B225" s="152"/>
      <c r="C225" s="153"/>
      <c r="D225" s="153"/>
      <c r="E225" s="153"/>
      <c r="F225" s="153"/>
      <c r="G225" s="154"/>
      <c r="H225" s="154"/>
    </row>
    <row r="226" spans="1:8" x14ac:dyDescent="0.25">
      <c r="A226" s="152"/>
      <c r="B226" s="152"/>
      <c r="C226" s="153"/>
      <c r="D226" s="153"/>
      <c r="E226" s="153"/>
      <c r="F226" s="153"/>
      <c r="G226" s="154"/>
      <c r="H226" s="154"/>
    </row>
    <row r="227" spans="1:8" x14ac:dyDescent="0.25">
      <c r="A227" s="152"/>
      <c r="B227" s="152"/>
      <c r="C227" s="153"/>
      <c r="D227" s="153"/>
      <c r="E227" s="153"/>
      <c r="F227" s="153"/>
      <c r="G227" s="154"/>
      <c r="H227" s="154"/>
    </row>
    <row r="228" spans="1:8" x14ac:dyDescent="0.25">
      <c r="A228" s="152"/>
      <c r="B228" s="152"/>
      <c r="C228" s="153"/>
      <c r="D228" s="153"/>
      <c r="E228" s="153"/>
      <c r="F228" s="153"/>
      <c r="G228" s="154"/>
      <c r="H228" s="154"/>
    </row>
    <row r="229" spans="1:8" x14ac:dyDescent="0.25">
      <c r="A229" s="152"/>
      <c r="B229" s="152"/>
      <c r="C229" s="153"/>
      <c r="D229" s="153"/>
      <c r="E229" s="153"/>
      <c r="F229" s="153"/>
      <c r="G229" s="154"/>
      <c r="H229" s="154"/>
    </row>
    <row r="230" spans="1:8" x14ac:dyDescent="0.25">
      <c r="A230" s="152"/>
      <c r="B230" s="152"/>
      <c r="C230" s="153"/>
      <c r="D230" s="153"/>
      <c r="E230" s="153"/>
      <c r="F230" s="153"/>
      <c r="G230" s="154"/>
      <c r="H230" s="154"/>
    </row>
    <row r="231" spans="1:8" x14ac:dyDescent="0.25">
      <c r="A231" s="152"/>
      <c r="B231" s="152"/>
      <c r="C231" s="153"/>
      <c r="D231" s="153"/>
      <c r="E231" s="153"/>
      <c r="F231" s="153"/>
      <c r="G231" s="154"/>
      <c r="H231" s="154"/>
    </row>
    <row r="232" spans="1:8" x14ac:dyDescent="0.25">
      <c r="A232" s="152"/>
      <c r="B232" s="152"/>
      <c r="C232" s="153"/>
      <c r="D232" s="153"/>
      <c r="E232" s="153"/>
      <c r="F232" s="153"/>
      <c r="G232" s="154"/>
      <c r="H232" s="154"/>
    </row>
    <row r="233" spans="1:8" x14ac:dyDescent="0.25">
      <c r="A233" s="152"/>
      <c r="B233" s="152"/>
      <c r="C233" s="153"/>
      <c r="D233" s="153"/>
      <c r="E233" s="153"/>
      <c r="F233" s="153"/>
      <c r="G233" s="154"/>
      <c r="H233" s="154"/>
    </row>
    <row r="234" spans="1:8" x14ac:dyDescent="0.25">
      <c r="A234" s="152"/>
      <c r="B234" s="152"/>
      <c r="C234" s="153"/>
      <c r="D234" s="153"/>
      <c r="E234" s="153"/>
      <c r="F234" s="153"/>
      <c r="G234" s="154"/>
      <c r="H234" s="154"/>
    </row>
    <row r="235" spans="1:8" x14ac:dyDescent="0.25">
      <c r="A235" s="152"/>
      <c r="B235" s="152"/>
      <c r="C235" s="153"/>
      <c r="D235" s="153"/>
      <c r="E235" s="153"/>
      <c r="F235" s="153"/>
      <c r="G235" s="154"/>
      <c r="H235" s="154"/>
    </row>
    <row r="236" spans="1:8" x14ac:dyDescent="0.25">
      <c r="A236" s="152"/>
      <c r="B236" s="152"/>
      <c r="C236" s="153"/>
      <c r="D236" s="153"/>
      <c r="E236" s="153"/>
      <c r="F236" s="153"/>
      <c r="G236" s="154"/>
      <c r="H236" s="154"/>
    </row>
    <row r="237" spans="1:8" x14ac:dyDescent="0.25">
      <c r="A237" s="152"/>
      <c r="B237" s="152"/>
      <c r="C237" s="153"/>
      <c r="D237" s="153"/>
      <c r="E237" s="153"/>
      <c r="F237" s="153"/>
      <c r="G237" s="154"/>
      <c r="H237" s="154"/>
    </row>
    <row r="238" spans="1:8" x14ac:dyDescent="0.25">
      <c r="A238" s="152"/>
      <c r="B238" s="152"/>
      <c r="C238" s="153"/>
      <c r="D238" s="153"/>
      <c r="E238" s="153"/>
      <c r="F238" s="153"/>
      <c r="G238" s="154"/>
      <c r="H238" s="154"/>
    </row>
    <row r="239" spans="1:8" x14ac:dyDescent="0.25">
      <c r="A239" s="152"/>
      <c r="B239" s="152"/>
      <c r="C239" s="153"/>
      <c r="D239" s="153"/>
      <c r="E239" s="153"/>
      <c r="F239" s="153"/>
      <c r="G239" s="154"/>
      <c r="H239" s="154"/>
    </row>
    <row r="240" spans="1:8" x14ac:dyDescent="0.25">
      <c r="A240" s="152"/>
      <c r="B240" s="152"/>
      <c r="C240" s="153"/>
      <c r="D240" s="153"/>
      <c r="E240" s="153"/>
      <c r="F240" s="153"/>
      <c r="G240" s="154"/>
      <c r="H240" s="154"/>
    </row>
    <row r="241" spans="1:8" x14ac:dyDescent="0.25">
      <c r="A241" s="152"/>
      <c r="B241" s="152"/>
      <c r="C241" s="153"/>
      <c r="D241" s="153"/>
      <c r="E241" s="153"/>
      <c r="F241" s="153"/>
      <c r="G241" s="154"/>
      <c r="H241" s="154"/>
    </row>
    <row r="242" spans="1:8" x14ac:dyDescent="0.25">
      <c r="A242" s="152"/>
      <c r="B242" s="152"/>
      <c r="C242" s="153"/>
      <c r="D242" s="153"/>
      <c r="E242" s="153"/>
      <c r="F242" s="153"/>
      <c r="G242" s="154"/>
      <c r="H242" s="154"/>
    </row>
    <row r="243" spans="1:8" x14ac:dyDescent="0.25">
      <c r="A243" s="152"/>
      <c r="B243" s="152"/>
      <c r="C243" s="153"/>
      <c r="D243" s="153"/>
      <c r="E243" s="153"/>
      <c r="F243" s="153"/>
      <c r="G243" s="154"/>
      <c r="H243" s="154"/>
    </row>
    <row r="244" spans="1:8" x14ac:dyDescent="0.25">
      <c r="A244" s="152"/>
      <c r="B244" s="152"/>
      <c r="C244" s="153"/>
      <c r="D244" s="153"/>
      <c r="E244" s="153"/>
      <c r="F244" s="153"/>
      <c r="G244" s="154"/>
      <c r="H244" s="154"/>
    </row>
    <row r="245" spans="1:8" x14ac:dyDescent="0.25">
      <c r="A245" s="152"/>
      <c r="B245" s="152"/>
      <c r="C245" s="153"/>
      <c r="D245" s="153"/>
      <c r="E245" s="153"/>
      <c r="F245" s="153"/>
      <c r="G245" s="154"/>
      <c r="H245" s="154"/>
    </row>
    <row r="246" spans="1:8" x14ac:dyDescent="0.25">
      <c r="A246" s="152"/>
      <c r="B246" s="152"/>
      <c r="C246" s="153"/>
      <c r="D246" s="153"/>
      <c r="E246" s="153"/>
      <c r="F246" s="153"/>
      <c r="G246" s="154"/>
      <c r="H246" s="154"/>
    </row>
    <row r="247" spans="1:8" x14ac:dyDescent="0.25">
      <c r="A247" s="152"/>
      <c r="B247" s="152"/>
      <c r="C247" s="153"/>
      <c r="D247" s="153"/>
      <c r="E247" s="153"/>
      <c r="F247" s="153"/>
      <c r="G247" s="154"/>
      <c r="H247" s="154"/>
    </row>
    <row r="248" spans="1:8" x14ac:dyDescent="0.25">
      <c r="A248" s="152"/>
      <c r="B248" s="152"/>
      <c r="C248" s="153"/>
      <c r="D248" s="153"/>
      <c r="E248" s="153"/>
      <c r="F248" s="153"/>
      <c r="G248" s="154"/>
      <c r="H248" s="154"/>
    </row>
    <row r="249" spans="1:8" x14ac:dyDescent="0.25">
      <c r="A249" s="152"/>
      <c r="B249" s="152"/>
      <c r="C249" s="153"/>
      <c r="D249" s="153"/>
      <c r="E249" s="153"/>
      <c r="F249" s="153"/>
      <c r="G249" s="154"/>
      <c r="H249" s="154"/>
    </row>
    <row r="250" spans="1:8" x14ac:dyDescent="0.25">
      <c r="A250" s="152"/>
      <c r="B250" s="152"/>
      <c r="C250" s="153"/>
      <c r="D250" s="153"/>
      <c r="E250" s="153"/>
      <c r="F250" s="153"/>
      <c r="G250" s="154"/>
      <c r="H250" s="154"/>
    </row>
    <row r="251" spans="1:8" x14ac:dyDescent="0.25">
      <c r="A251" s="152"/>
      <c r="B251" s="152"/>
      <c r="C251" s="153"/>
      <c r="D251" s="153"/>
      <c r="E251" s="153"/>
      <c r="F251" s="153"/>
      <c r="G251" s="154"/>
      <c r="H251" s="154"/>
    </row>
    <row r="252" spans="1:8" x14ac:dyDescent="0.25">
      <c r="A252" s="152"/>
      <c r="B252" s="152"/>
      <c r="C252" s="153"/>
      <c r="D252" s="153"/>
      <c r="E252" s="153"/>
      <c r="F252" s="153"/>
      <c r="G252" s="154"/>
      <c r="H252" s="154"/>
    </row>
    <row r="253" spans="1:8" x14ac:dyDescent="0.25">
      <c r="A253" s="152"/>
      <c r="B253" s="152"/>
      <c r="C253" s="153"/>
      <c r="D253" s="153"/>
      <c r="E253" s="153"/>
      <c r="F253" s="153"/>
      <c r="G253" s="154"/>
      <c r="H253" s="154"/>
    </row>
    <row r="254" spans="1:8" x14ac:dyDescent="0.25">
      <c r="A254" s="152"/>
      <c r="B254" s="152"/>
      <c r="C254" s="153"/>
      <c r="D254" s="153"/>
      <c r="E254" s="153"/>
      <c r="F254" s="153"/>
      <c r="G254" s="154"/>
      <c r="H254" s="154"/>
    </row>
    <row r="255" spans="1:8" x14ac:dyDescent="0.25">
      <c r="A255" s="152"/>
      <c r="B255" s="152"/>
      <c r="C255" s="153"/>
      <c r="D255" s="153"/>
      <c r="E255" s="153"/>
      <c r="F255" s="153"/>
      <c r="G255" s="154"/>
      <c r="H255" s="154"/>
    </row>
    <row r="256" spans="1:8" x14ac:dyDescent="0.25">
      <c r="A256" s="152"/>
      <c r="B256" s="152"/>
      <c r="C256" s="153"/>
      <c r="D256" s="153"/>
      <c r="E256" s="153"/>
      <c r="F256" s="153"/>
      <c r="G256" s="154"/>
      <c r="H256" s="154"/>
    </row>
    <row r="257" spans="1:8" x14ac:dyDescent="0.25">
      <c r="A257" s="152"/>
      <c r="B257" s="152"/>
      <c r="C257" s="153"/>
      <c r="D257" s="153"/>
      <c r="E257" s="153"/>
      <c r="F257" s="153"/>
      <c r="G257" s="154"/>
      <c r="H257" s="154"/>
    </row>
    <row r="258" spans="1:8" x14ac:dyDescent="0.25">
      <c r="A258" s="152"/>
      <c r="B258" s="152"/>
      <c r="C258" s="153"/>
      <c r="D258" s="153"/>
      <c r="E258" s="153"/>
      <c r="F258" s="153"/>
      <c r="G258" s="154"/>
      <c r="H258" s="154"/>
    </row>
    <row r="259" spans="1:8" x14ac:dyDescent="0.25">
      <c r="A259" s="152"/>
      <c r="B259" s="152"/>
      <c r="C259" s="153"/>
      <c r="D259" s="153"/>
      <c r="E259" s="153"/>
      <c r="F259" s="153"/>
      <c r="G259" s="154"/>
      <c r="H259" s="154"/>
    </row>
    <row r="260" spans="1:8" x14ac:dyDescent="0.25">
      <c r="A260" s="152"/>
      <c r="B260" s="152"/>
      <c r="C260" s="153"/>
      <c r="D260" s="153"/>
      <c r="E260" s="153"/>
      <c r="F260" s="153"/>
      <c r="G260" s="154"/>
      <c r="H260" s="154"/>
    </row>
    <row r="261" spans="1:8" x14ac:dyDescent="0.25">
      <c r="A261" s="152"/>
      <c r="B261" s="152"/>
      <c r="C261" s="153"/>
      <c r="D261" s="153"/>
      <c r="E261" s="153"/>
      <c r="F261" s="153"/>
      <c r="G261" s="154"/>
      <c r="H261" s="154"/>
    </row>
    <row r="262" spans="1:8" x14ac:dyDescent="0.25">
      <c r="A262" s="152"/>
      <c r="B262" s="152"/>
      <c r="C262" s="153"/>
      <c r="D262" s="153"/>
      <c r="E262" s="153"/>
      <c r="F262" s="153"/>
      <c r="G262" s="154"/>
      <c r="H262" s="154"/>
    </row>
    <row r="263" spans="1:8" x14ac:dyDescent="0.25">
      <c r="A263" s="152"/>
      <c r="B263" s="152"/>
      <c r="C263" s="153"/>
      <c r="D263" s="153"/>
      <c r="E263" s="153"/>
      <c r="F263" s="153"/>
      <c r="G263" s="154"/>
      <c r="H263" s="154"/>
    </row>
    <row r="264" spans="1:8" x14ac:dyDescent="0.25">
      <c r="A264" s="152"/>
      <c r="B264" s="152"/>
      <c r="C264" s="153"/>
      <c r="D264" s="153"/>
      <c r="E264" s="153"/>
      <c r="F264" s="153"/>
      <c r="G264" s="154"/>
      <c r="H264" s="154"/>
    </row>
    <row r="265" spans="1:8" x14ac:dyDescent="0.25">
      <c r="A265" s="152"/>
      <c r="B265" s="152"/>
      <c r="C265" s="153"/>
      <c r="D265" s="153"/>
      <c r="E265" s="153"/>
      <c r="F265" s="153"/>
      <c r="G265" s="154"/>
      <c r="H265" s="154"/>
    </row>
    <row r="266" spans="1:8" x14ac:dyDescent="0.25">
      <c r="A266" s="152"/>
      <c r="B266" s="152"/>
      <c r="C266" s="153"/>
      <c r="D266" s="153"/>
      <c r="E266" s="153"/>
      <c r="F266" s="153"/>
      <c r="G266" s="154"/>
      <c r="H266" s="154"/>
    </row>
    <row r="267" spans="1:8" x14ac:dyDescent="0.25">
      <c r="A267" s="152"/>
      <c r="B267" s="152"/>
      <c r="C267" s="153"/>
      <c r="D267" s="153"/>
      <c r="E267" s="153"/>
      <c r="F267" s="153"/>
      <c r="G267" s="154"/>
      <c r="H267" s="154"/>
    </row>
    <row r="268" spans="1:8" x14ac:dyDescent="0.25">
      <c r="A268" s="152"/>
      <c r="B268" s="152"/>
      <c r="C268" s="153"/>
      <c r="D268" s="153"/>
      <c r="E268" s="153"/>
      <c r="F268" s="153"/>
      <c r="G268" s="154"/>
      <c r="H268" s="154"/>
    </row>
    <row r="269" spans="1:8" x14ac:dyDescent="0.25">
      <c r="A269" s="152"/>
      <c r="B269" s="152"/>
      <c r="C269" s="153"/>
      <c r="D269" s="153"/>
      <c r="E269" s="153"/>
      <c r="F269" s="153"/>
      <c r="G269" s="154"/>
      <c r="H269" s="154"/>
    </row>
    <row r="270" spans="1:8" x14ac:dyDescent="0.25">
      <c r="A270" s="152"/>
      <c r="B270" s="152"/>
      <c r="C270" s="153"/>
      <c r="D270" s="153"/>
      <c r="E270" s="153"/>
      <c r="F270" s="153"/>
      <c r="G270" s="154"/>
      <c r="H270" s="154"/>
    </row>
    <row r="271" spans="1:8" x14ac:dyDescent="0.25">
      <c r="A271" s="152"/>
      <c r="B271" s="152"/>
      <c r="C271" s="153"/>
      <c r="D271" s="153"/>
      <c r="E271" s="153"/>
      <c r="F271" s="153"/>
      <c r="G271" s="154"/>
      <c r="H271" s="154"/>
    </row>
    <row r="272" spans="1:8" x14ac:dyDescent="0.25">
      <c r="A272" s="152"/>
      <c r="B272" s="152"/>
      <c r="C272" s="153"/>
      <c r="D272" s="153"/>
      <c r="E272" s="153"/>
      <c r="F272" s="153"/>
      <c r="G272" s="154"/>
      <c r="H272" s="154"/>
    </row>
    <row r="273" spans="1:8" x14ac:dyDescent="0.25">
      <c r="A273" s="152"/>
      <c r="B273" s="152"/>
      <c r="C273" s="153"/>
      <c r="D273" s="153"/>
      <c r="E273" s="153"/>
      <c r="F273" s="153"/>
      <c r="G273" s="154"/>
      <c r="H273" s="154"/>
    </row>
    <row r="274" spans="1:8" x14ac:dyDescent="0.25">
      <c r="A274" s="152"/>
      <c r="B274" s="152"/>
      <c r="C274" s="153"/>
      <c r="D274" s="153"/>
      <c r="E274" s="153"/>
      <c r="F274" s="153"/>
      <c r="G274" s="154"/>
      <c r="H274" s="154"/>
    </row>
    <row r="275" spans="1:8" x14ac:dyDescent="0.25">
      <c r="A275" s="152"/>
      <c r="B275" s="152"/>
      <c r="C275" s="153"/>
      <c r="D275" s="153"/>
      <c r="E275" s="153"/>
      <c r="F275" s="153"/>
      <c r="G275" s="154"/>
      <c r="H275" s="154"/>
    </row>
    <row r="276" spans="1:8" x14ac:dyDescent="0.25">
      <c r="A276" s="152"/>
      <c r="B276" s="152"/>
      <c r="C276" s="153"/>
      <c r="D276" s="153"/>
      <c r="E276" s="153"/>
      <c r="F276" s="153"/>
      <c r="G276" s="154"/>
      <c r="H276" s="154"/>
    </row>
    <row r="277" spans="1:8" x14ac:dyDescent="0.25">
      <c r="A277" s="152"/>
      <c r="B277" s="152"/>
      <c r="C277" s="153"/>
      <c r="D277" s="153"/>
      <c r="E277" s="153"/>
      <c r="F277" s="153"/>
      <c r="G277" s="154"/>
      <c r="H277" s="154"/>
    </row>
    <row r="278" spans="1:8" x14ac:dyDescent="0.25">
      <c r="A278" s="152"/>
      <c r="B278" s="152"/>
      <c r="C278" s="153"/>
      <c r="D278" s="153"/>
      <c r="E278" s="153"/>
      <c r="F278" s="153"/>
      <c r="G278" s="154"/>
      <c r="H278" s="154"/>
    </row>
    <row r="279" spans="1:8" x14ac:dyDescent="0.25">
      <c r="A279" s="152"/>
      <c r="B279" s="152"/>
      <c r="C279" s="153"/>
      <c r="D279" s="153"/>
      <c r="E279" s="153"/>
      <c r="F279" s="153"/>
      <c r="G279" s="154"/>
      <c r="H279" s="154"/>
    </row>
    <row r="280" spans="1:8" x14ac:dyDescent="0.25">
      <c r="A280" s="152"/>
      <c r="B280" s="152"/>
      <c r="C280" s="153"/>
      <c r="D280" s="153"/>
      <c r="E280" s="153"/>
      <c r="F280" s="153"/>
      <c r="G280" s="154"/>
      <c r="H280" s="154"/>
    </row>
    <row r="281" spans="1:8" x14ac:dyDescent="0.25">
      <c r="A281" s="152"/>
      <c r="B281" s="152"/>
      <c r="C281" s="153"/>
      <c r="D281" s="153"/>
      <c r="E281" s="153"/>
      <c r="F281" s="153"/>
      <c r="G281" s="154"/>
      <c r="H281" s="154"/>
    </row>
    <row r="282" spans="1:8" x14ac:dyDescent="0.25">
      <c r="A282" s="152"/>
      <c r="B282" s="152"/>
      <c r="C282" s="153"/>
      <c r="D282" s="153"/>
      <c r="E282" s="153"/>
      <c r="F282" s="153"/>
      <c r="G282" s="154"/>
      <c r="H282" s="154"/>
    </row>
    <row r="283" spans="1:8" x14ac:dyDescent="0.25">
      <c r="A283" s="152"/>
      <c r="B283" s="152"/>
      <c r="C283" s="153"/>
      <c r="D283" s="153"/>
      <c r="E283" s="153"/>
      <c r="F283" s="153"/>
      <c r="G283" s="154"/>
      <c r="H283" s="154"/>
    </row>
    <row r="284" spans="1:8" x14ac:dyDescent="0.25">
      <c r="A284" s="152"/>
      <c r="B284" s="152"/>
      <c r="C284" s="153"/>
      <c r="D284" s="153"/>
      <c r="E284" s="153"/>
      <c r="F284" s="153"/>
      <c r="G284" s="154"/>
      <c r="H284" s="154"/>
    </row>
    <row r="285" spans="1:8" x14ac:dyDescent="0.25">
      <c r="A285" s="152"/>
      <c r="B285" s="152"/>
      <c r="C285" s="153"/>
      <c r="D285" s="153"/>
      <c r="E285" s="153"/>
      <c r="F285" s="153"/>
      <c r="G285" s="154"/>
      <c r="H285" s="154"/>
    </row>
    <row r="286" spans="1:8" x14ac:dyDescent="0.25">
      <c r="A286" s="152"/>
      <c r="B286" s="152"/>
      <c r="C286" s="153"/>
      <c r="D286" s="153"/>
      <c r="E286" s="153"/>
      <c r="F286" s="153"/>
      <c r="G286" s="154"/>
      <c r="H286" s="154"/>
    </row>
    <row r="287" spans="1:8" x14ac:dyDescent="0.25">
      <c r="A287" s="152"/>
      <c r="B287" s="152"/>
      <c r="C287" s="153"/>
      <c r="D287" s="153"/>
      <c r="E287" s="153"/>
      <c r="F287" s="153"/>
      <c r="G287" s="154"/>
      <c r="H287" s="154"/>
    </row>
    <row r="288" spans="1:8" x14ac:dyDescent="0.25">
      <c r="A288" s="152"/>
      <c r="B288" s="152"/>
      <c r="C288" s="153"/>
      <c r="D288" s="153"/>
      <c r="E288" s="153"/>
      <c r="F288" s="153"/>
      <c r="G288" s="154"/>
      <c r="H288" s="154"/>
    </row>
    <row r="289" spans="1:8" x14ac:dyDescent="0.25">
      <c r="A289" s="152"/>
      <c r="B289" s="152"/>
      <c r="C289" s="153"/>
      <c r="D289" s="153"/>
      <c r="E289" s="153"/>
      <c r="F289" s="153"/>
      <c r="G289" s="154"/>
      <c r="H289" s="154"/>
    </row>
    <row r="290" spans="1:8" x14ac:dyDescent="0.25">
      <c r="A290" s="152"/>
      <c r="B290" s="152"/>
      <c r="C290" s="153"/>
      <c r="D290" s="153"/>
      <c r="E290" s="153"/>
      <c r="F290" s="153"/>
      <c r="G290" s="154"/>
      <c r="H290" s="154"/>
    </row>
    <row r="291" spans="1:8" x14ac:dyDescent="0.25">
      <c r="A291" s="152"/>
      <c r="B291" s="152"/>
      <c r="C291" s="153"/>
      <c r="D291" s="153"/>
      <c r="E291" s="153"/>
      <c r="F291" s="153"/>
      <c r="G291" s="154"/>
      <c r="H291" s="154"/>
    </row>
    <row r="292" spans="1:8" x14ac:dyDescent="0.25">
      <c r="A292" s="152"/>
      <c r="B292" s="152"/>
      <c r="C292" s="153"/>
      <c r="D292" s="153"/>
      <c r="E292" s="153"/>
      <c r="F292" s="153"/>
      <c r="G292" s="154"/>
      <c r="H292" s="154"/>
    </row>
    <row r="293" spans="1:8" x14ac:dyDescent="0.25">
      <c r="A293" s="152"/>
      <c r="B293" s="152"/>
      <c r="C293" s="153"/>
      <c r="D293" s="153"/>
      <c r="E293" s="153"/>
      <c r="F293" s="153"/>
      <c r="G293" s="154"/>
      <c r="H293" s="154"/>
    </row>
    <row r="294" spans="1:8" x14ac:dyDescent="0.25">
      <c r="A294" s="152"/>
      <c r="B294" s="152"/>
      <c r="C294" s="153"/>
      <c r="D294" s="153"/>
      <c r="E294" s="153"/>
      <c r="F294" s="153"/>
      <c r="G294" s="154"/>
      <c r="H294" s="154"/>
    </row>
    <row r="295" spans="1:8" x14ac:dyDescent="0.25">
      <c r="A295" s="152"/>
      <c r="B295" s="152"/>
      <c r="C295" s="153"/>
      <c r="D295" s="153"/>
      <c r="E295" s="153"/>
      <c r="F295" s="153"/>
      <c r="G295" s="154"/>
      <c r="H295" s="154"/>
    </row>
    <row r="296" spans="1:8" x14ac:dyDescent="0.25">
      <c r="A296" s="152"/>
      <c r="B296" s="152"/>
      <c r="C296" s="153"/>
      <c r="D296" s="153"/>
      <c r="E296" s="153"/>
      <c r="F296" s="153"/>
      <c r="G296" s="154"/>
      <c r="H296" s="154"/>
    </row>
    <row r="297" spans="1:8" x14ac:dyDescent="0.25">
      <c r="A297" s="152"/>
      <c r="B297" s="152"/>
      <c r="C297" s="153"/>
      <c r="D297" s="153"/>
      <c r="E297" s="153"/>
      <c r="F297" s="153"/>
      <c r="G297" s="154"/>
      <c r="H297" s="154"/>
    </row>
    <row r="298" spans="1:8" x14ac:dyDescent="0.25">
      <c r="A298" s="152"/>
      <c r="B298" s="152"/>
      <c r="C298" s="153"/>
      <c r="D298" s="153"/>
      <c r="E298" s="153"/>
      <c r="F298" s="153"/>
      <c r="G298" s="154"/>
      <c r="H298" s="154"/>
    </row>
    <row r="299" spans="1:8" x14ac:dyDescent="0.25">
      <c r="A299" s="152"/>
      <c r="B299" s="152"/>
      <c r="C299" s="153"/>
      <c r="D299" s="153"/>
      <c r="E299" s="153"/>
      <c r="F299" s="153"/>
      <c r="G299" s="154"/>
      <c r="H299" s="154"/>
    </row>
    <row r="300" spans="1:8" x14ac:dyDescent="0.25">
      <c r="A300" s="152"/>
      <c r="B300" s="152"/>
      <c r="C300" s="153"/>
      <c r="D300" s="153"/>
      <c r="E300" s="153"/>
      <c r="F300" s="153"/>
      <c r="G300" s="154"/>
      <c r="H300" s="154"/>
    </row>
    <row r="301" spans="1:8" x14ac:dyDescent="0.25">
      <c r="A301" s="152"/>
      <c r="B301" s="152"/>
      <c r="C301" s="153"/>
      <c r="D301" s="153"/>
      <c r="E301" s="153"/>
      <c r="F301" s="153"/>
      <c r="G301" s="154"/>
      <c r="H301" s="154"/>
    </row>
    <row r="302" spans="1:8" x14ac:dyDescent="0.25">
      <c r="A302" s="152"/>
      <c r="B302" s="152"/>
      <c r="C302" s="153"/>
      <c r="D302" s="153"/>
      <c r="E302" s="153"/>
      <c r="F302" s="153"/>
      <c r="G302" s="154"/>
      <c r="H302" s="154"/>
    </row>
    <row r="303" spans="1:8" x14ac:dyDescent="0.25">
      <c r="A303" s="152"/>
      <c r="B303" s="152"/>
      <c r="C303" s="153"/>
      <c r="D303" s="153"/>
      <c r="E303" s="153"/>
      <c r="F303" s="153"/>
      <c r="G303" s="154"/>
      <c r="H303" s="154"/>
    </row>
    <row r="304" spans="1:8" x14ac:dyDescent="0.25">
      <c r="A304" s="152"/>
      <c r="B304" s="152"/>
      <c r="C304" s="153"/>
      <c r="D304" s="153"/>
      <c r="E304" s="153"/>
      <c r="F304" s="153"/>
      <c r="G304" s="154"/>
      <c r="H304" s="154"/>
    </row>
    <row r="305" spans="1:8" x14ac:dyDescent="0.25">
      <c r="A305" s="152"/>
      <c r="B305" s="152"/>
      <c r="C305" s="153"/>
      <c r="D305" s="153"/>
      <c r="E305" s="153"/>
      <c r="F305" s="153"/>
      <c r="G305" s="154"/>
      <c r="H305" s="154"/>
    </row>
    <row r="306" spans="1:8" x14ac:dyDescent="0.25">
      <c r="A306" s="152"/>
      <c r="B306" s="152"/>
      <c r="C306" s="153"/>
      <c r="D306" s="153"/>
      <c r="E306" s="153"/>
      <c r="F306" s="153"/>
      <c r="G306" s="154"/>
      <c r="H306" s="154"/>
    </row>
    <row r="307" spans="1:8" x14ac:dyDescent="0.25">
      <c r="A307" s="152"/>
      <c r="B307" s="152"/>
      <c r="C307" s="153"/>
      <c r="D307" s="153"/>
      <c r="E307" s="153"/>
      <c r="F307" s="153"/>
      <c r="G307" s="154"/>
      <c r="H307" s="154"/>
    </row>
    <row r="308" spans="1:8" x14ac:dyDescent="0.25">
      <c r="A308" s="152"/>
      <c r="B308" s="152"/>
      <c r="C308" s="153"/>
      <c r="D308" s="153"/>
      <c r="E308" s="153"/>
      <c r="F308" s="153"/>
      <c r="G308" s="154"/>
      <c r="H308" s="154"/>
    </row>
    <row r="309" spans="1:8" x14ac:dyDescent="0.25">
      <c r="A309" s="152"/>
      <c r="B309" s="152"/>
      <c r="C309" s="153"/>
      <c r="D309" s="153"/>
      <c r="E309" s="153"/>
      <c r="F309" s="153"/>
      <c r="G309" s="154"/>
      <c r="H309" s="154"/>
    </row>
    <row r="310" spans="1:8" x14ac:dyDescent="0.25">
      <c r="A310" s="152"/>
      <c r="B310" s="152"/>
      <c r="C310" s="153"/>
      <c r="D310" s="153"/>
      <c r="E310" s="153"/>
      <c r="F310" s="153"/>
      <c r="G310" s="154"/>
      <c r="H310" s="154"/>
    </row>
    <row r="311" spans="1:8" x14ac:dyDescent="0.25">
      <c r="A311" s="152"/>
      <c r="B311" s="152"/>
      <c r="C311" s="153"/>
      <c r="D311" s="153"/>
      <c r="E311" s="153"/>
      <c r="F311" s="153"/>
      <c r="G311" s="154"/>
      <c r="H311" s="154"/>
    </row>
    <row r="312" spans="1:8" x14ac:dyDescent="0.25">
      <c r="A312" s="152"/>
      <c r="B312" s="152"/>
      <c r="C312" s="153"/>
      <c r="D312" s="153"/>
      <c r="E312" s="153"/>
      <c r="F312" s="153"/>
      <c r="G312" s="154"/>
      <c r="H312" s="154"/>
    </row>
    <row r="313" spans="1:8" x14ac:dyDescent="0.25">
      <c r="A313" s="152"/>
      <c r="B313" s="152"/>
      <c r="C313" s="153"/>
      <c r="D313" s="153"/>
      <c r="E313" s="153"/>
      <c r="F313" s="153"/>
      <c r="G313" s="154"/>
      <c r="H313" s="154"/>
    </row>
    <row r="314" spans="1:8" x14ac:dyDescent="0.25">
      <c r="A314" s="152"/>
      <c r="B314" s="152"/>
      <c r="C314" s="153"/>
      <c r="D314" s="153"/>
      <c r="E314" s="153"/>
      <c r="F314" s="153"/>
      <c r="G314" s="154"/>
      <c r="H314" s="154"/>
    </row>
    <row r="315" spans="1:8" x14ac:dyDescent="0.25">
      <c r="A315" s="152"/>
      <c r="B315" s="152"/>
      <c r="C315" s="153"/>
      <c r="D315" s="153"/>
      <c r="E315" s="153"/>
      <c r="F315" s="153"/>
      <c r="G315" s="154"/>
      <c r="H315" s="154"/>
    </row>
    <row r="316" spans="1:8" x14ac:dyDescent="0.25">
      <c r="A316" s="152"/>
      <c r="B316" s="152"/>
      <c r="C316" s="153"/>
      <c r="D316" s="153"/>
      <c r="E316" s="153"/>
      <c r="F316" s="153"/>
      <c r="G316" s="154"/>
      <c r="H316" s="154"/>
    </row>
    <row r="317" spans="1:8" x14ac:dyDescent="0.25">
      <c r="A317" s="152"/>
      <c r="B317" s="152"/>
      <c r="C317" s="153"/>
      <c r="D317" s="153"/>
      <c r="E317" s="153"/>
      <c r="F317" s="153"/>
      <c r="G317" s="154"/>
      <c r="H317" s="154"/>
    </row>
    <row r="318" spans="1:8" x14ac:dyDescent="0.25">
      <c r="A318" s="152"/>
      <c r="B318" s="152"/>
      <c r="C318" s="153"/>
      <c r="D318" s="153"/>
      <c r="E318" s="153"/>
      <c r="F318" s="153"/>
      <c r="G318" s="154"/>
      <c r="H318" s="154"/>
    </row>
    <row r="319" spans="1:8" x14ac:dyDescent="0.25">
      <c r="A319" s="152"/>
      <c r="B319" s="152"/>
      <c r="C319" s="153"/>
      <c r="D319" s="153"/>
      <c r="E319" s="153"/>
      <c r="F319" s="153"/>
      <c r="G319" s="154"/>
      <c r="H319" s="154"/>
    </row>
    <row r="320" spans="1:8" x14ac:dyDescent="0.25">
      <c r="A320" s="152"/>
      <c r="B320" s="152"/>
      <c r="C320" s="153"/>
      <c r="D320" s="153"/>
      <c r="E320" s="153"/>
      <c r="F320" s="153"/>
      <c r="G320" s="154"/>
      <c r="H320" s="154"/>
    </row>
    <row r="321" spans="1:8" x14ac:dyDescent="0.25">
      <c r="A321" s="152"/>
      <c r="B321" s="152"/>
      <c r="C321" s="153"/>
      <c r="D321" s="153"/>
      <c r="E321" s="153"/>
      <c r="F321" s="153"/>
      <c r="G321" s="154"/>
      <c r="H321" s="154"/>
    </row>
    <row r="322" spans="1:8" x14ac:dyDescent="0.25">
      <c r="A322" s="152"/>
      <c r="B322" s="152"/>
      <c r="C322" s="153"/>
      <c r="D322" s="153"/>
      <c r="E322" s="153"/>
      <c r="F322" s="153"/>
      <c r="G322" s="154"/>
      <c r="H322" s="154"/>
    </row>
    <row r="323" spans="1:8" x14ac:dyDescent="0.25">
      <c r="A323" s="152"/>
      <c r="B323" s="152"/>
      <c r="C323" s="153"/>
      <c r="D323" s="153"/>
      <c r="E323" s="153"/>
      <c r="F323" s="153"/>
      <c r="G323" s="154"/>
      <c r="H323" s="154"/>
    </row>
    <row r="324" spans="1:8" x14ac:dyDescent="0.25">
      <c r="A324" s="152"/>
      <c r="B324" s="152"/>
      <c r="C324" s="153"/>
      <c r="D324" s="153"/>
      <c r="E324" s="153"/>
      <c r="F324" s="153"/>
      <c r="G324" s="154"/>
      <c r="H324" s="154"/>
    </row>
    <row r="325" spans="1:8" x14ac:dyDescent="0.25">
      <c r="A325" s="152"/>
      <c r="B325" s="152"/>
      <c r="C325" s="153"/>
      <c r="D325" s="153"/>
      <c r="E325" s="153"/>
      <c r="F325" s="153"/>
      <c r="G325" s="154"/>
      <c r="H325" s="154"/>
    </row>
    <row r="326" spans="1:8" x14ac:dyDescent="0.25">
      <c r="A326" s="152"/>
      <c r="B326" s="152"/>
      <c r="C326" s="153"/>
      <c r="D326" s="153"/>
      <c r="E326" s="153"/>
      <c r="F326" s="153"/>
      <c r="G326" s="154"/>
      <c r="H326" s="154"/>
    </row>
    <row r="327" spans="1:8" x14ac:dyDescent="0.25">
      <c r="A327" s="152"/>
      <c r="B327" s="152"/>
      <c r="C327" s="153"/>
      <c r="D327" s="153"/>
      <c r="E327" s="153"/>
      <c r="F327" s="153"/>
      <c r="G327" s="154"/>
      <c r="H327" s="154"/>
    </row>
    <row r="328" spans="1:8" x14ac:dyDescent="0.25">
      <c r="A328" s="152"/>
      <c r="B328" s="152"/>
      <c r="C328" s="153"/>
      <c r="D328" s="153"/>
      <c r="E328" s="153"/>
      <c r="F328" s="153"/>
      <c r="G328" s="154"/>
      <c r="H328" s="154"/>
    </row>
    <row r="329" spans="1:8" x14ac:dyDescent="0.25">
      <c r="A329" s="152"/>
      <c r="B329" s="152"/>
      <c r="C329" s="153"/>
      <c r="D329" s="153"/>
      <c r="E329" s="153"/>
      <c r="F329" s="153"/>
      <c r="G329" s="154"/>
      <c r="H329" s="154"/>
    </row>
    <row r="330" spans="1:8" x14ac:dyDescent="0.25">
      <c r="A330" s="152"/>
      <c r="B330" s="152"/>
      <c r="C330" s="153"/>
      <c r="D330" s="153"/>
      <c r="E330" s="153"/>
      <c r="F330" s="153"/>
      <c r="G330" s="154"/>
      <c r="H330" s="154"/>
    </row>
    <row r="331" spans="1:8" x14ac:dyDescent="0.25">
      <c r="A331" s="152"/>
      <c r="B331" s="152"/>
      <c r="C331" s="153"/>
      <c r="D331" s="153"/>
      <c r="E331" s="153"/>
      <c r="F331" s="153"/>
      <c r="G331" s="154"/>
      <c r="H331" s="154"/>
    </row>
    <row r="332" spans="1:8" x14ac:dyDescent="0.25">
      <c r="A332" s="152"/>
      <c r="B332" s="152"/>
      <c r="C332" s="153"/>
      <c r="D332" s="153"/>
      <c r="E332" s="153"/>
      <c r="F332" s="153"/>
      <c r="G332" s="154"/>
      <c r="H332" s="154"/>
    </row>
    <row r="333" spans="1:8" x14ac:dyDescent="0.25">
      <c r="A333" s="152"/>
      <c r="B333" s="152"/>
      <c r="C333" s="153"/>
      <c r="D333" s="153"/>
      <c r="E333" s="153"/>
      <c r="F333" s="153"/>
      <c r="G333" s="154"/>
      <c r="H333" s="154"/>
    </row>
    <row r="334" spans="1:8" x14ac:dyDescent="0.25">
      <c r="A334" s="152"/>
      <c r="B334" s="152"/>
      <c r="C334" s="153"/>
      <c r="D334" s="153"/>
      <c r="E334" s="153"/>
      <c r="F334" s="153"/>
      <c r="G334" s="154"/>
      <c r="H334" s="154"/>
    </row>
    <row r="335" spans="1:8" x14ac:dyDescent="0.25">
      <c r="A335" s="152"/>
      <c r="B335" s="152"/>
      <c r="C335" s="153"/>
      <c r="D335" s="153"/>
      <c r="E335" s="153"/>
      <c r="F335" s="153"/>
      <c r="G335" s="154"/>
      <c r="H335" s="154"/>
    </row>
    <row r="336" spans="1:8" x14ac:dyDescent="0.25">
      <c r="A336" s="152"/>
      <c r="B336" s="152"/>
      <c r="C336" s="153"/>
      <c r="D336" s="153"/>
      <c r="E336" s="153"/>
      <c r="F336" s="153"/>
      <c r="G336" s="154"/>
      <c r="H336" s="154"/>
    </row>
    <row r="337" spans="1:8" x14ac:dyDescent="0.25">
      <c r="A337" s="152"/>
      <c r="B337" s="152"/>
      <c r="C337" s="153"/>
      <c r="D337" s="153"/>
      <c r="E337" s="153"/>
      <c r="F337" s="153"/>
      <c r="G337" s="154"/>
      <c r="H337" s="154"/>
    </row>
    <row r="338" spans="1:8" x14ac:dyDescent="0.25">
      <c r="A338" s="152"/>
      <c r="B338" s="152"/>
      <c r="C338" s="153"/>
      <c r="D338" s="153"/>
      <c r="E338" s="153"/>
      <c r="F338" s="153"/>
      <c r="G338" s="154"/>
      <c r="H338" s="154"/>
    </row>
    <row r="339" spans="1:8" x14ac:dyDescent="0.25">
      <c r="A339" s="152"/>
      <c r="B339" s="152"/>
      <c r="C339" s="153"/>
      <c r="D339" s="153"/>
      <c r="E339" s="153"/>
      <c r="F339" s="153"/>
      <c r="G339" s="154"/>
      <c r="H339" s="154"/>
    </row>
    <row r="340" spans="1:8" x14ac:dyDescent="0.25">
      <c r="A340" s="152"/>
      <c r="B340" s="152"/>
      <c r="C340" s="153"/>
      <c r="D340" s="153"/>
      <c r="E340" s="153"/>
      <c r="F340" s="153"/>
      <c r="G340" s="154"/>
      <c r="H340" s="154"/>
    </row>
    <row r="341" spans="1:8" x14ac:dyDescent="0.25">
      <c r="A341" s="152"/>
      <c r="B341" s="152"/>
      <c r="C341" s="153"/>
      <c r="D341" s="153"/>
      <c r="E341" s="153"/>
      <c r="F341" s="153"/>
      <c r="G341" s="154"/>
      <c r="H341" s="154"/>
    </row>
    <row r="342" spans="1:8" x14ac:dyDescent="0.25">
      <c r="A342" s="152"/>
      <c r="B342" s="152"/>
      <c r="C342" s="153"/>
      <c r="D342" s="153"/>
      <c r="E342" s="153"/>
      <c r="F342" s="153"/>
      <c r="G342" s="154"/>
      <c r="H342" s="154"/>
    </row>
    <row r="343" spans="1:8" x14ac:dyDescent="0.25">
      <c r="A343" s="152"/>
      <c r="B343" s="152"/>
      <c r="C343" s="153"/>
      <c r="D343" s="153"/>
      <c r="E343" s="153"/>
      <c r="F343" s="153"/>
      <c r="G343" s="154"/>
      <c r="H343" s="154"/>
    </row>
    <row r="344" spans="1:8" x14ac:dyDescent="0.25">
      <c r="A344" s="152"/>
      <c r="B344" s="152"/>
      <c r="C344" s="153"/>
      <c r="D344" s="153"/>
      <c r="E344" s="153"/>
      <c r="F344" s="153"/>
      <c r="G344" s="154"/>
      <c r="H344" s="154"/>
    </row>
    <row r="345" spans="1:8" x14ac:dyDescent="0.25">
      <c r="A345" s="152"/>
      <c r="B345" s="152"/>
      <c r="C345" s="153"/>
      <c r="D345" s="153"/>
      <c r="E345" s="153"/>
      <c r="F345" s="153"/>
      <c r="G345" s="154"/>
      <c r="H345" s="154"/>
    </row>
    <row r="346" spans="1:8" x14ac:dyDescent="0.25">
      <c r="A346" s="152"/>
      <c r="B346" s="152"/>
      <c r="C346" s="153"/>
      <c r="D346" s="153"/>
      <c r="E346" s="153"/>
      <c r="F346" s="153"/>
      <c r="G346" s="154"/>
      <c r="H346" s="154"/>
    </row>
    <row r="347" spans="1:8" x14ac:dyDescent="0.25">
      <c r="A347" s="152"/>
      <c r="B347" s="152"/>
      <c r="C347" s="153"/>
      <c r="D347" s="153"/>
      <c r="E347" s="153"/>
      <c r="F347" s="153"/>
      <c r="G347" s="154"/>
      <c r="H347" s="154"/>
    </row>
    <row r="348" spans="1:8" x14ac:dyDescent="0.25">
      <c r="A348" s="152"/>
      <c r="B348" s="152"/>
      <c r="C348" s="153"/>
      <c r="D348" s="153"/>
      <c r="E348" s="153"/>
      <c r="F348" s="153"/>
      <c r="G348" s="154"/>
      <c r="H348" s="154"/>
    </row>
    <row r="349" spans="1:8" x14ac:dyDescent="0.25">
      <c r="A349" s="152"/>
      <c r="B349" s="152"/>
      <c r="C349" s="153"/>
      <c r="D349" s="153"/>
      <c r="E349" s="153"/>
      <c r="F349" s="153"/>
      <c r="G349" s="154"/>
      <c r="H349" s="154"/>
    </row>
    <row r="350" spans="1:8" x14ac:dyDescent="0.25">
      <c r="A350" s="152"/>
      <c r="B350" s="152"/>
      <c r="C350" s="153"/>
      <c r="D350" s="153"/>
      <c r="E350" s="153"/>
      <c r="F350" s="153"/>
      <c r="G350" s="154"/>
      <c r="H350" s="154"/>
    </row>
    <row r="351" spans="1:8" x14ac:dyDescent="0.25">
      <c r="A351" s="152"/>
      <c r="B351" s="152"/>
      <c r="C351" s="153"/>
      <c r="D351" s="153"/>
      <c r="E351" s="153"/>
      <c r="F351" s="153"/>
      <c r="G351" s="154"/>
      <c r="H351" s="154"/>
    </row>
    <row r="352" spans="1:8" x14ac:dyDescent="0.25">
      <c r="A352" s="152"/>
      <c r="B352" s="152"/>
      <c r="C352" s="153"/>
      <c r="D352" s="153"/>
      <c r="E352" s="153"/>
      <c r="F352" s="153"/>
      <c r="G352" s="154"/>
      <c r="H352" s="154"/>
    </row>
    <row r="353" spans="1:8" x14ac:dyDescent="0.25">
      <c r="A353" s="152"/>
      <c r="B353" s="152"/>
      <c r="C353" s="153"/>
      <c r="D353" s="153"/>
      <c r="E353" s="153"/>
      <c r="F353" s="153"/>
      <c r="G353" s="154"/>
      <c r="H353" s="154"/>
    </row>
    <row r="354" spans="1:8" x14ac:dyDescent="0.25">
      <c r="A354" s="152"/>
      <c r="B354" s="152"/>
      <c r="C354" s="153"/>
      <c r="D354" s="153"/>
      <c r="E354" s="153"/>
      <c r="F354" s="153"/>
      <c r="G354" s="154"/>
      <c r="H354" s="154"/>
    </row>
    <row r="355" spans="1:8" x14ac:dyDescent="0.25">
      <c r="A355" s="152"/>
      <c r="B355" s="152"/>
      <c r="C355" s="153"/>
      <c r="D355" s="153"/>
      <c r="E355" s="153"/>
      <c r="F355" s="153"/>
      <c r="G355" s="154"/>
      <c r="H355" s="154"/>
    </row>
    <row r="356" spans="1:8" x14ac:dyDescent="0.25">
      <c r="A356" s="152"/>
      <c r="B356" s="152"/>
      <c r="C356" s="153"/>
      <c r="D356" s="153"/>
      <c r="E356" s="153"/>
      <c r="F356" s="153"/>
      <c r="G356" s="154"/>
      <c r="H356" s="154"/>
    </row>
    <row r="357" spans="1:8" x14ac:dyDescent="0.25">
      <c r="A357" s="152"/>
      <c r="B357" s="152"/>
      <c r="C357" s="153"/>
      <c r="D357" s="153"/>
      <c r="E357" s="153"/>
      <c r="F357" s="153"/>
      <c r="G357" s="154"/>
      <c r="H357" s="154"/>
    </row>
    <row r="358" spans="1:8" x14ac:dyDescent="0.25">
      <c r="A358" s="152"/>
      <c r="B358" s="152"/>
      <c r="C358" s="153"/>
      <c r="D358" s="153"/>
      <c r="E358" s="153"/>
      <c r="F358" s="153"/>
      <c r="G358" s="154"/>
      <c r="H358" s="154"/>
    </row>
    <row r="359" spans="1:8" x14ac:dyDescent="0.25">
      <c r="A359" s="152"/>
      <c r="B359" s="152"/>
      <c r="C359" s="153"/>
      <c r="D359" s="153"/>
      <c r="E359" s="153"/>
      <c r="F359" s="153"/>
      <c r="G359" s="154"/>
      <c r="H359" s="154"/>
    </row>
    <row r="360" spans="1:8" x14ac:dyDescent="0.25">
      <c r="A360" s="152"/>
      <c r="B360" s="152"/>
      <c r="C360" s="153"/>
      <c r="D360" s="153"/>
      <c r="E360" s="153"/>
      <c r="F360" s="153"/>
      <c r="G360" s="154"/>
      <c r="H360" s="154"/>
    </row>
    <row r="361" spans="1:8" x14ac:dyDescent="0.25">
      <c r="A361" s="152"/>
      <c r="B361" s="152"/>
      <c r="C361" s="153"/>
      <c r="D361" s="153"/>
      <c r="E361" s="153"/>
      <c r="F361" s="153"/>
      <c r="G361" s="154"/>
      <c r="H361" s="154"/>
    </row>
    <row r="362" spans="1:8" x14ac:dyDescent="0.25">
      <c r="A362" s="152"/>
      <c r="B362" s="152"/>
      <c r="C362" s="153"/>
      <c r="D362" s="153"/>
      <c r="E362" s="153"/>
      <c r="F362" s="153"/>
      <c r="G362" s="154"/>
      <c r="H362" s="154"/>
    </row>
    <row r="363" spans="1:8" x14ac:dyDescent="0.25">
      <c r="A363" s="152"/>
      <c r="B363" s="152"/>
      <c r="C363" s="153"/>
      <c r="D363" s="153"/>
      <c r="E363" s="153"/>
      <c r="F363" s="153"/>
      <c r="G363" s="154"/>
      <c r="H363" s="154"/>
    </row>
    <row r="364" spans="1:8" x14ac:dyDescent="0.25">
      <c r="A364" s="152"/>
      <c r="B364" s="152"/>
      <c r="C364" s="153"/>
      <c r="D364" s="153"/>
      <c r="E364" s="153"/>
      <c r="F364" s="153"/>
      <c r="G364" s="154"/>
      <c r="H364" s="154"/>
    </row>
    <row r="365" spans="1:8" x14ac:dyDescent="0.25">
      <c r="A365" s="152"/>
      <c r="B365" s="152"/>
      <c r="C365" s="153"/>
      <c r="D365" s="153"/>
      <c r="E365" s="153"/>
      <c r="F365" s="153"/>
      <c r="G365" s="154"/>
      <c r="H365" s="154"/>
    </row>
    <row r="366" spans="1:8" x14ac:dyDescent="0.25">
      <c r="A366" s="152"/>
      <c r="B366" s="152"/>
      <c r="C366" s="153"/>
      <c r="D366" s="153"/>
      <c r="E366" s="153"/>
      <c r="F366" s="153"/>
      <c r="G366" s="154"/>
      <c r="H366" s="154"/>
    </row>
    <row r="367" spans="1:8" x14ac:dyDescent="0.25">
      <c r="A367" s="152"/>
      <c r="B367" s="152"/>
      <c r="C367" s="153"/>
      <c r="D367" s="153"/>
      <c r="E367" s="153"/>
      <c r="F367" s="153"/>
      <c r="G367" s="154"/>
      <c r="H367" s="154"/>
    </row>
    <row r="368" spans="1:8" x14ac:dyDescent="0.25">
      <c r="A368" s="152"/>
      <c r="B368" s="152"/>
      <c r="C368" s="153"/>
      <c r="D368" s="153"/>
      <c r="E368" s="153"/>
      <c r="F368" s="153"/>
      <c r="G368" s="154"/>
      <c r="H368" s="154"/>
    </row>
    <row r="369" spans="1:8" x14ac:dyDescent="0.25">
      <c r="A369" s="152"/>
      <c r="B369" s="152"/>
      <c r="C369" s="153"/>
      <c r="D369" s="153"/>
      <c r="E369" s="153"/>
      <c r="F369" s="153"/>
      <c r="G369" s="154"/>
      <c r="H369" s="154"/>
    </row>
    <row r="370" spans="1:8" x14ac:dyDescent="0.25">
      <c r="A370" s="152"/>
      <c r="B370" s="152"/>
      <c r="C370" s="153"/>
      <c r="D370" s="153"/>
      <c r="E370" s="153"/>
      <c r="F370" s="153"/>
      <c r="G370" s="154"/>
      <c r="H370" s="154"/>
    </row>
    <row r="371" spans="1:8" x14ac:dyDescent="0.25">
      <c r="A371" s="152"/>
      <c r="B371" s="152"/>
      <c r="C371" s="153"/>
      <c r="D371" s="153"/>
      <c r="E371" s="153"/>
      <c r="F371" s="153"/>
      <c r="G371" s="154"/>
      <c r="H371" s="154"/>
    </row>
    <row r="372" spans="1:8" x14ac:dyDescent="0.25">
      <c r="A372" s="152"/>
      <c r="B372" s="152"/>
      <c r="C372" s="153"/>
      <c r="D372" s="153"/>
      <c r="E372" s="153"/>
      <c r="F372" s="153"/>
      <c r="G372" s="154"/>
      <c r="H372" s="154"/>
    </row>
    <row r="373" spans="1:8" x14ac:dyDescent="0.25">
      <c r="A373" s="152"/>
      <c r="B373" s="152"/>
      <c r="C373" s="153"/>
      <c r="D373" s="153"/>
      <c r="E373" s="153"/>
      <c r="F373" s="153"/>
      <c r="G373" s="154"/>
      <c r="H373" s="154"/>
    </row>
    <row r="374" spans="1:8" x14ac:dyDescent="0.25">
      <c r="A374" s="152"/>
      <c r="B374" s="152"/>
      <c r="C374" s="153"/>
      <c r="D374" s="153"/>
      <c r="E374" s="153"/>
      <c r="F374" s="153"/>
      <c r="G374" s="154"/>
      <c r="H374" s="154"/>
    </row>
    <row r="375" spans="1:8" x14ac:dyDescent="0.25">
      <c r="A375" s="152"/>
      <c r="B375" s="152"/>
      <c r="C375" s="153"/>
      <c r="D375" s="153"/>
      <c r="E375" s="153"/>
      <c r="F375" s="153"/>
      <c r="G375" s="154"/>
      <c r="H375" s="154"/>
    </row>
    <row r="376" spans="1:8" x14ac:dyDescent="0.25">
      <c r="A376" s="152"/>
      <c r="B376" s="152"/>
      <c r="C376" s="153"/>
      <c r="D376" s="153"/>
      <c r="E376" s="153"/>
      <c r="F376" s="153"/>
      <c r="G376" s="154"/>
      <c r="H376" s="154"/>
    </row>
    <row r="377" spans="1:8" x14ac:dyDescent="0.25">
      <c r="A377" s="152"/>
      <c r="B377" s="152"/>
      <c r="C377" s="153"/>
      <c r="D377" s="153"/>
      <c r="E377" s="153"/>
      <c r="F377" s="153"/>
      <c r="G377" s="154"/>
      <c r="H377" s="154"/>
    </row>
    <row r="378" spans="1:8" x14ac:dyDescent="0.25">
      <c r="A378" s="152"/>
      <c r="B378" s="152"/>
      <c r="C378" s="153"/>
      <c r="D378" s="153"/>
      <c r="E378" s="153"/>
      <c r="F378" s="153"/>
      <c r="G378" s="154"/>
      <c r="H378" s="154"/>
    </row>
    <row r="379" spans="1:8" x14ac:dyDescent="0.25">
      <c r="A379" s="152"/>
      <c r="B379" s="152"/>
      <c r="C379" s="153"/>
      <c r="D379" s="153"/>
      <c r="E379" s="153"/>
      <c r="F379" s="153"/>
      <c r="G379" s="154"/>
      <c r="H379" s="154"/>
    </row>
    <row r="380" spans="1:8" x14ac:dyDescent="0.25">
      <c r="A380" s="152"/>
      <c r="B380" s="152"/>
      <c r="C380" s="153"/>
      <c r="D380" s="153"/>
      <c r="E380" s="153"/>
      <c r="F380" s="153"/>
      <c r="G380" s="154"/>
      <c r="H380" s="154"/>
    </row>
    <row r="381" spans="1:8" x14ac:dyDescent="0.25">
      <c r="A381" s="152"/>
      <c r="B381" s="152"/>
      <c r="C381" s="153"/>
      <c r="D381" s="153"/>
      <c r="E381" s="153"/>
      <c r="F381" s="153"/>
      <c r="G381" s="154"/>
      <c r="H381" s="154"/>
    </row>
    <row r="382" spans="1:8" x14ac:dyDescent="0.25">
      <c r="A382" s="152"/>
      <c r="B382" s="152"/>
      <c r="C382" s="153"/>
      <c r="D382" s="153"/>
      <c r="E382" s="153"/>
      <c r="F382" s="153"/>
      <c r="G382" s="154"/>
      <c r="H382" s="154"/>
    </row>
    <row r="383" spans="1:8" x14ac:dyDescent="0.25">
      <c r="A383" s="152"/>
      <c r="B383" s="152"/>
      <c r="C383" s="153"/>
      <c r="D383" s="153"/>
      <c r="E383" s="153"/>
      <c r="F383" s="153"/>
      <c r="G383" s="154"/>
      <c r="H383" s="154"/>
    </row>
    <row r="384" spans="1:8" x14ac:dyDescent="0.25">
      <c r="A384" s="152"/>
      <c r="B384" s="152"/>
      <c r="C384" s="153"/>
      <c r="D384" s="153"/>
      <c r="E384" s="153"/>
      <c r="F384" s="153"/>
      <c r="G384" s="154"/>
      <c r="H384" s="154"/>
    </row>
    <row r="385" spans="1:8" x14ac:dyDescent="0.25">
      <c r="A385" s="152"/>
      <c r="B385" s="152"/>
      <c r="C385" s="153"/>
      <c r="D385" s="153"/>
      <c r="E385" s="153"/>
      <c r="F385" s="153"/>
      <c r="G385" s="154"/>
      <c r="H385" s="154"/>
    </row>
    <row r="386" spans="1:8" x14ac:dyDescent="0.25">
      <c r="A386" s="152"/>
      <c r="B386" s="152"/>
      <c r="C386" s="153"/>
      <c r="D386" s="153"/>
      <c r="E386" s="153"/>
      <c r="F386" s="153"/>
      <c r="G386" s="154"/>
      <c r="H386" s="154"/>
    </row>
    <row r="387" spans="1:8" x14ac:dyDescent="0.25">
      <c r="A387" s="152"/>
      <c r="B387" s="152"/>
      <c r="C387" s="153"/>
      <c r="D387" s="153"/>
      <c r="E387" s="153"/>
      <c r="F387" s="153"/>
      <c r="G387" s="154"/>
      <c r="H387" s="154"/>
    </row>
    <row r="388" spans="1:8" x14ac:dyDescent="0.25">
      <c r="A388" s="152"/>
      <c r="B388" s="152"/>
      <c r="C388" s="153"/>
      <c r="D388" s="153"/>
      <c r="E388" s="153"/>
      <c r="F388" s="153"/>
      <c r="G388" s="154"/>
      <c r="H388" s="154"/>
    </row>
    <row r="389" spans="1:8" x14ac:dyDescent="0.25">
      <c r="A389" s="152"/>
      <c r="B389" s="152"/>
      <c r="C389" s="153"/>
      <c r="D389" s="153"/>
      <c r="E389" s="153"/>
      <c r="F389" s="153"/>
      <c r="G389" s="154"/>
      <c r="H389" s="154"/>
    </row>
    <row r="390" spans="1:8" x14ac:dyDescent="0.25">
      <c r="A390" s="152"/>
      <c r="B390" s="152"/>
      <c r="C390" s="153"/>
      <c r="D390" s="153"/>
      <c r="E390" s="153"/>
      <c r="F390" s="153"/>
      <c r="G390" s="154"/>
      <c r="H390" s="154"/>
    </row>
    <row r="391" spans="1:8" x14ac:dyDescent="0.25">
      <c r="A391" s="152"/>
      <c r="B391" s="152"/>
      <c r="C391" s="153"/>
      <c r="D391" s="153"/>
      <c r="E391" s="153"/>
      <c r="F391" s="153"/>
      <c r="G391" s="154"/>
      <c r="H391" s="154"/>
    </row>
    <row r="392" spans="1:8" x14ac:dyDescent="0.25">
      <c r="A392" s="152"/>
      <c r="B392" s="152"/>
      <c r="C392" s="153"/>
      <c r="D392" s="153"/>
      <c r="E392" s="153"/>
      <c r="F392" s="153"/>
      <c r="G392" s="154"/>
      <c r="H392" s="154"/>
    </row>
    <row r="393" spans="1:8" x14ac:dyDescent="0.25">
      <c r="A393" s="152"/>
      <c r="B393" s="152"/>
      <c r="C393" s="153"/>
      <c r="D393" s="153"/>
      <c r="E393" s="153"/>
      <c r="F393" s="153"/>
      <c r="G393" s="154"/>
      <c r="H393" s="154"/>
    </row>
    <row r="394" spans="1:8" x14ac:dyDescent="0.25">
      <c r="A394" s="152"/>
      <c r="B394" s="152"/>
      <c r="C394" s="153"/>
      <c r="D394" s="153"/>
      <c r="E394" s="153"/>
      <c r="F394" s="153"/>
      <c r="G394" s="154"/>
      <c r="H394" s="154"/>
    </row>
    <row r="395" spans="1:8" x14ac:dyDescent="0.25">
      <c r="A395" s="152"/>
      <c r="B395" s="152"/>
      <c r="C395" s="153"/>
      <c r="D395" s="153"/>
      <c r="E395" s="153"/>
      <c r="F395" s="153"/>
      <c r="G395" s="154"/>
      <c r="H395" s="154"/>
    </row>
    <row r="396" spans="1:8" x14ac:dyDescent="0.25">
      <c r="A396" s="152"/>
      <c r="B396" s="152"/>
      <c r="C396" s="153"/>
      <c r="D396" s="153"/>
      <c r="E396" s="153"/>
      <c r="F396" s="153"/>
      <c r="G396" s="154"/>
      <c r="H396" s="154"/>
    </row>
    <row r="397" spans="1:8" x14ac:dyDescent="0.25">
      <c r="A397" s="152"/>
      <c r="B397" s="152"/>
      <c r="C397" s="153"/>
      <c r="D397" s="153"/>
      <c r="E397" s="153"/>
      <c r="F397" s="153"/>
      <c r="G397" s="154"/>
      <c r="H397" s="154"/>
    </row>
    <row r="398" spans="1:8" x14ac:dyDescent="0.25">
      <c r="A398" s="152"/>
      <c r="B398" s="152"/>
      <c r="C398" s="153"/>
      <c r="D398" s="153"/>
      <c r="E398" s="153"/>
      <c r="F398" s="153"/>
      <c r="G398" s="154"/>
      <c r="H398" s="154"/>
    </row>
    <row r="399" spans="1:8" x14ac:dyDescent="0.25">
      <c r="A399" s="152"/>
      <c r="B399" s="152"/>
      <c r="C399" s="153"/>
      <c r="D399" s="153"/>
      <c r="E399" s="153"/>
      <c r="F399" s="153"/>
      <c r="G399" s="154"/>
      <c r="H399" s="154"/>
    </row>
    <row r="400" spans="1:8" x14ac:dyDescent="0.25">
      <c r="A400" s="152"/>
      <c r="B400" s="152"/>
      <c r="C400" s="153"/>
      <c r="D400" s="153"/>
      <c r="E400" s="153"/>
      <c r="F400" s="153"/>
      <c r="G400" s="154"/>
      <c r="H400" s="154"/>
    </row>
    <row r="401" spans="1:8" x14ac:dyDescent="0.25">
      <c r="A401" s="152"/>
      <c r="B401" s="152"/>
      <c r="C401" s="153"/>
      <c r="D401" s="153"/>
      <c r="E401" s="153"/>
      <c r="F401" s="153"/>
      <c r="G401" s="154"/>
      <c r="H401" s="154"/>
    </row>
    <row r="402" spans="1:8" x14ac:dyDescent="0.25">
      <c r="A402" s="152"/>
      <c r="B402" s="152"/>
      <c r="C402" s="153"/>
      <c r="D402" s="153"/>
      <c r="E402" s="153"/>
      <c r="F402" s="153"/>
      <c r="G402" s="154"/>
      <c r="H402" s="154"/>
    </row>
    <row r="403" spans="1:8" x14ac:dyDescent="0.25">
      <c r="A403" s="152"/>
      <c r="B403" s="152"/>
      <c r="C403" s="153"/>
      <c r="D403" s="153"/>
      <c r="E403" s="153"/>
      <c r="F403" s="153"/>
      <c r="G403" s="154"/>
      <c r="H403" s="154"/>
    </row>
    <row r="404" spans="1:8" x14ac:dyDescent="0.25">
      <c r="A404" s="152"/>
      <c r="B404" s="152"/>
      <c r="C404" s="153"/>
      <c r="D404" s="153"/>
      <c r="E404" s="153"/>
      <c r="F404" s="153"/>
      <c r="G404" s="154"/>
      <c r="H404" s="154"/>
    </row>
    <row r="405" spans="1:8" x14ac:dyDescent="0.25">
      <c r="A405" s="152"/>
      <c r="B405" s="152"/>
      <c r="C405" s="153"/>
      <c r="D405" s="153"/>
      <c r="E405" s="153"/>
      <c r="F405" s="153"/>
      <c r="G405" s="154"/>
      <c r="H405" s="154"/>
    </row>
    <row r="406" spans="1:8" x14ac:dyDescent="0.25">
      <c r="A406" s="152"/>
      <c r="B406" s="152"/>
      <c r="C406" s="153"/>
      <c r="D406" s="153"/>
      <c r="E406" s="153"/>
      <c r="F406" s="153"/>
      <c r="G406" s="154"/>
      <c r="H406" s="154"/>
    </row>
    <row r="407" spans="1:8" x14ac:dyDescent="0.25">
      <c r="A407" s="152"/>
      <c r="B407" s="152"/>
      <c r="C407" s="153"/>
      <c r="D407" s="153"/>
      <c r="E407" s="153"/>
      <c r="F407" s="153"/>
      <c r="G407" s="154"/>
      <c r="H407" s="154"/>
    </row>
    <row r="408" spans="1:8" x14ac:dyDescent="0.25">
      <c r="A408" s="152"/>
      <c r="B408" s="152"/>
      <c r="C408" s="153"/>
      <c r="D408" s="153"/>
      <c r="E408" s="153"/>
      <c r="F408" s="153"/>
      <c r="G408" s="154"/>
      <c r="H408" s="154"/>
    </row>
    <row r="409" spans="1:8" x14ac:dyDescent="0.25">
      <c r="A409" s="152"/>
      <c r="B409" s="152"/>
      <c r="C409" s="153"/>
      <c r="D409" s="153"/>
      <c r="E409" s="153"/>
      <c r="F409" s="153"/>
      <c r="G409" s="154"/>
      <c r="H409" s="154"/>
    </row>
    <row r="410" spans="1:8" x14ac:dyDescent="0.25">
      <c r="A410" s="152"/>
      <c r="B410" s="152"/>
      <c r="C410" s="153"/>
      <c r="D410" s="153"/>
      <c r="E410" s="153"/>
      <c r="F410" s="153"/>
      <c r="G410" s="154"/>
      <c r="H410" s="154"/>
    </row>
    <row r="411" spans="1:8" x14ac:dyDescent="0.25">
      <c r="A411" s="152"/>
      <c r="B411" s="152"/>
      <c r="C411" s="153"/>
      <c r="D411" s="153"/>
      <c r="E411" s="153"/>
      <c r="F411" s="153"/>
      <c r="G411" s="154"/>
      <c r="H411" s="154"/>
    </row>
    <row r="412" spans="1:8" x14ac:dyDescent="0.25">
      <c r="A412" s="152"/>
      <c r="B412" s="152"/>
      <c r="C412" s="153"/>
      <c r="D412" s="153"/>
      <c r="E412" s="153"/>
      <c r="F412" s="153"/>
      <c r="G412" s="154"/>
      <c r="H412" s="154"/>
    </row>
    <row r="413" spans="1:8" x14ac:dyDescent="0.25">
      <c r="A413" s="152"/>
      <c r="B413" s="152"/>
      <c r="C413" s="153"/>
      <c r="D413" s="153"/>
      <c r="E413" s="153"/>
      <c r="F413" s="153"/>
      <c r="G413" s="154"/>
      <c r="H413" s="154"/>
    </row>
    <row r="414" spans="1:8" x14ac:dyDescent="0.25">
      <c r="A414" s="152"/>
      <c r="B414" s="152"/>
      <c r="C414" s="153"/>
      <c r="D414" s="153"/>
      <c r="E414" s="153"/>
      <c r="F414" s="153"/>
      <c r="G414" s="154"/>
      <c r="H414" s="154"/>
    </row>
    <row r="415" spans="1:8" x14ac:dyDescent="0.25">
      <c r="A415" s="152"/>
      <c r="B415" s="152"/>
      <c r="C415" s="153"/>
      <c r="D415" s="153"/>
      <c r="E415" s="153"/>
      <c r="F415" s="153"/>
      <c r="G415" s="154"/>
      <c r="H415" s="154"/>
    </row>
    <row r="416" spans="1:8" x14ac:dyDescent="0.25">
      <c r="A416" s="152"/>
      <c r="B416" s="152"/>
      <c r="C416" s="153"/>
      <c r="D416" s="153"/>
      <c r="E416" s="153"/>
      <c r="F416" s="153"/>
      <c r="G416" s="154"/>
      <c r="H416" s="154"/>
    </row>
    <row r="417" spans="1:8" x14ac:dyDescent="0.25">
      <c r="A417" s="152"/>
      <c r="B417" s="152"/>
      <c r="C417" s="153"/>
      <c r="D417" s="153"/>
      <c r="E417" s="153"/>
      <c r="F417" s="153"/>
      <c r="G417" s="154"/>
      <c r="H417" s="154"/>
    </row>
    <row r="418" spans="1:8" x14ac:dyDescent="0.25">
      <c r="A418" s="152"/>
      <c r="B418" s="152"/>
      <c r="C418" s="153"/>
      <c r="D418" s="153"/>
      <c r="E418" s="153"/>
      <c r="F418" s="153"/>
      <c r="G418" s="154"/>
      <c r="H418" s="154"/>
    </row>
    <row r="419" spans="1:8" x14ac:dyDescent="0.25">
      <c r="A419" s="152"/>
      <c r="B419" s="152"/>
      <c r="C419" s="153"/>
      <c r="D419" s="153"/>
      <c r="E419" s="153"/>
      <c r="F419" s="153"/>
      <c r="G419" s="154"/>
      <c r="H419" s="154"/>
    </row>
    <row r="420" spans="1:8" x14ac:dyDescent="0.25">
      <c r="A420" s="152"/>
      <c r="B420" s="152"/>
      <c r="C420" s="153"/>
      <c r="D420" s="153"/>
      <c r="E420" s="153"/>
      <c r="F420" s="153"/>
      <c r="G420" s="154"/>
      <c r="H420" s="154"/>
    </row>
    <row r="421" spans="1:8" x14ac:dyDescent="0.25">
      <c r="A421" s="152"/>
      <c r="B421" s="152"/>
      <c r="C421" s="153"/>
      <c r="D421" s="153"/>
      <c r="E421" s="153"/>
      <c r="F421" s="153"/>
      <c r="G421" s="154"/>
      <c r="H421" s="154"/>
    </row>
    <row r="422" spans="1:8" x14ac:dyDescent="0.25">
      <c r="A422" s="152"/>
      <c r="B422" s="152"/>
      <c r="C422" s="153"/>
      <c r="D422" s="153"/>
      <c r="E422" s="153"/>
      <c r="F422" s="153"/>
      <c r="G422" s="154"/>
      <c r="H422" s="154"/>
    </row>
    <row r="423" spans="1:8" x14ac:dyDescent="0.25">
      <c r="A423" s="152"/>
      <c r="B423" s="152"/>
      <c r="C423" s="153"/>
      <c r="D423" s="153"/>
      <c r="E423" s="153"/>
      <c r="F423" s="153"/>
      <c r="G423" s="154"/>
      <c r="H423" s="154"/>
    </row>
    <row r="424" spans="1:8" x14ac:dyDescent="0.25">
      <c r="A424" s="152"/>
      <c r="B424" s="152"/>
      <c r="C424" s="153"/>
      <c r="D424" s="153"/>
      <c r="E424" s="153"/>
      <c r="F424" s="153"/>
      <c r="G424" s="154"/>
      <c r="H424" s="154"/>
    </row>
    <row r="425" spans="1:8" x14ac:dyDescent="0.25">
      <c r="A425" s="152"/>
      <c r="B425" s="152"/>
      <c r="C425" s="153"/>
      <c r="D425" s="153"/>
      <c r="E425" s="153"/>
      <c r="F425" s="153"/>
      <c r="G425" s="154"/>
      <c r="H425" s="154"/>
    </row>
    <row r="426" spans="1:8" x14ac:dyDescent="0.25">
      <c r="A426" s="152"/>
      <c r="B426" s="152"/>
      <c r="C426" s="153"/>
      <c r="D426" s="153"/>
      <c r="E426" s="153"/>
      <c r="F426" s="153"/>
      <c r="G426" s="154"/>
      <c r="H426" s="154"/>
    </row>
    <row r="427" spans="1:8" x14ac:dyDescent="0.25">
      <c r="A427" s="152"/>
      <c r="B427" s="152"/>
      <c r="C427" s="153"/>
      <c r="D427" s="153"/>
      <c r="E427" s="153"/>
      <c r="F427" s="153"/>
      <c r="G427" s="154"/>
      <c r="H427" s="154"/>
    </row>
    <row r="428" spans="1:8" x14ac:dyDescent="0.25">
      <c r="A428" s="152"/>
      <c r="B428" s="152"/>
      <c r="C428" s="153"/>
      <c r="D428" s="153"/>
      <c r="E428" s="153"/>
      <c r="F428" s="153"/>
      <c r="G428" s="154"/>
      <c r="H428" s="154"/>
    </row>
    <row r="429" spans="1:8" x14ac:dyDescent="0.25">
      <c r="A429" s="152"/>
      <c r="B429" s="152"/>
      <c r="C429" s="153"/>
      <c r="D429" s="153"/>
      <c r="E429" s="153"/>
      <c r="F429" s="153"/>
      <c r="G429" s="154"/>
      <c r="H429" s="154"/>
    </row>
    <row r="430" spans="1:8" x14ac:dyDescent="0.25">
      <c r="A430" s="152"/>
      <c r="B430" s="152"/>
      <c r="C430" s="153"/>
      <c r="D430" s="153"/>
      <c r="E430" s="153"/>
      <c r="F430" s="153"/>
      <c r="G430" s="154"/>
      <c r="H430" s="154"/>
    </row>
    <row r="431" spans="1:8" x14ac:dyDescent="0.25">
      <c r="A431" s="152"/>
      <c r="B431" s="152"/>
      <c r="C431" s="153"/>
      <c r="D431" s="153"/>
      <c r="E431" s="153"/>
      <c r="F431" s="153"/>
      <c r="G431" s="154"/>
      <c r="H431" s="154"/>
    </row>
    <row r="432" spans="1:8" x14ac:dyDescent="0.25">
      <c r="A432" s="152"/>
      <c r="B432" s="152"/>
      <c r="C432" s="153"/>
      <c r="D432" s="153"/>
      <c r="E432" s="153"/>
      <c r="F432" s="153"/>
      <c r="G432" s="154"/>
      <c r="H432" s="154"/>
    </row>
    <row r="433" spans="1:8" x14ac:dyDescent="0.25">
      <c r="A433" s="152"/>
      <c r="B433" s="152"/>
      <c r="C433" s="153"/>
      <c r="D433" s="153"/>
      <c r="E433" s="153"/>
      <c r="F433" s="153"/>
      <c r="G433" s="154"/>
      <c r="H433" s="154"/>
    </row>
    <row r="434" spans="1:8" x14ac:dyDescent="0.25">
      <c r="A434" s="152"/>
      <c r="B434" s="152"/>
      <c r="C434" s="153"/>
      <c r="D434" s="153"/>
      <c r="E434" s="153"/>
      <c r="F434" s="153"/>
      <c r="G434" s="154"/>
      <c r="H434" s="154"/>
    </row>
    <row r="435" spans="1:8" x14ac:dyDescent="0.25">
      <c r="A435" s="152"/>
      <c r="B435" s="152"/>
      <c r="C435" s="153"/>
      <c r="D435" s="153"/>
      <c r="E435" s="153"/>
      <c r="F435" s="153"/>
      <c r="G435" s="154"/>
      <c r="H435" s="154"/>
    </row>
    <row r="436" spans="1:8" x14ac:dyDescent="0.25">
      <c r="A436" s="152"/>
      <c r="B436" s="152"/>
      <c r="C436" s="153"/>
      <c r="D436" s="153"/>
      <c r="E436" s="153"/>
      <c r="F436" s="153"/>
      <c r="G436" s="154"/>
      <c r="H436" s="154"/>
    </row>
    <row r="437" spans="1:8" x14ac:dyDescent="0.25">
      <c r="A437" s="152"/>
      <c r="B437" s="152"/>
      <c r="C437" s="153"/>
      <c r="D437" s="153"/>
      <c r="E437" s="153"/>
      <c r="F437" s="153"/>
      <c r="G437" s="154"/>
      <c r="H437" s="154"/>
    </row>
    <row r="438" spans="1:8" x14ac:dyDescent="0.25">
      <c r="A438" s="152"/>
      <c r="B438" s="152"/>
      <c r="C438" s="153"/>
      <c r="D438" s="153"/>
      <c r="E438" s="153"/>
      <c r="F438" s="153"/>
      <c r="G438" s="154"/>
      <c r="H438" s="154"/>
    </row>
    <row r="439" spans="1:8" x14ac:dyDescent="0.25">
      <c r="A439" s="152"/>
      <c r="B439" s="152"/>
      <c r="C439" s="153"/>
      <c r="D439" s="153"/>
      <c r="E439" s="153"/>
      <c r="F439" s="153"/>
      <c r="G439" s="154"/>
      <c r="H439" s="154"/>
    </row>
    <row r="440" spans="1:8" x14ac:dyDescent="0.25">
      <c r="A440" s="152"/>
      <c r="B440" s="152"/>
      <c r="C440" s="153"/>
      <c r="D440" s="153"/>
      <c r="E440" s="153"/>
      <c r="F440" s="153"/>
      <c r="G440" s="154"/>
      <c r="H440" s="154"/>
    </row>
    <row r="441" spans="1:8" x14ac:dyDescent="0.25">
      <c r="A441" s="152"/>
      <c r="B441" s="152"/>
      <c r="C441" s="153"/>
      <c r="D441" s="153"/>
      <c r="E441" s="153"/>
      <c r="F441" s="153"/>
      <c r="G441" s="154"/>
      <c r="H441" s="154"/>
    </row>
    <row r="442" spans="1:8" x14ac:dyDescent="0.25">
      <c r="A442" s="152"/>
      <c r="B442" s="152"/>
      <c r="C442" s="153"/>
      <c r="D442" s="153"/>
      <c r="E442" s="153"/>
      <c r="F442" s="153"/>
      <c r="G442" s="154"/>
      <c r="H442" s="154"/>
    </row>
    <row r="443" spans="1:8" x14ac:dyDescent="0.25">
      <c r="A443" s="152"/>
      <c r="B443" s="152"/>
      <c r="C443" s="153"/>
      <c r="D443" s="153"/>
      <c r="E443" s="153"/>
      <c r="F443" s="153"/>
      <c r="G443" s="154"/>
      <c r="H443" s="154"/>
    </row>
    <row r="444" spans="1:8" x14ac:dyDescent="0.25">
      <c r="A444" s="152"/>
      <c r="B444" s="152"/>
      <c r="C444" s="153"/>
      <c r="D444" s="153"/>
      <c r="E444" s="153"/>
      <c r="F444" s="153"/>
      <c r="G444" s="154"/>
      <c r="H444" s="154"/>
    </row>
    <row r="445" spans="1:8" x14ac:dyDescent="0.25">
      <c r="A445" s="152"/>
      <c r="B445" s="152"/>
      <c r="C445" s="153"/>
      <c r="D445" s="153"/>
      <c r="E445" s="153"/>
      <c r="F445" s="153"/>
      <c r="G445" s="154"/>
      <c r="H445" s="154"/>
    </row>
    <row r="446" spans="1:8" x14ac:dyDescent="0.25">
      <c r="A446" s="152"/>
      <c r="B446" s="152"/>
      <c r="C446" s="153"/>
      <c r="D446" s="153"/>
      <c r="E446" s="153"/>
      <c r="F446" s="153"/>
      <c r="G446" s="154"/>
      <c r="H446" s="154"/>
    </row>
    <row r="447" spans="1:8" x14ac:dyDescent="0.25">
      <c r="A447" s="152"/>
      <c r="B447" s="152"/>
      <c r="C447" s="153"/>
      <c r="D447" s="153"/>
      <c r="E447" s="153"/>
      <c r="F447" s="153"/>
      <c r="G447" s="154"/>
      <c r="H447" s="154"/>
    </row>
    <row r="448" spans="1:8" x14ac:dyDescent="0.25">
      <c r="A448" s="152"/>
      <c r="B448" s="152"/>
      <c r="C448" s="153"/>
      <c r="D448" s="153"/>
      <c r="E448" s="153"/>
      <c r="F448" s="153"/>
      <c r="G448" s="154"/>
      <c r="H448" s="154"/>
    </row>
    <row r="449" spans="1:8" x14ac:dyDescent="0.25">
      <c r="A449" s="152"/>
      <c r="B449" s="152"/>
      <c r="C449" s="153"/>
      <c r="D449" s="153"/>
      <c r="E449" s="153"/>
      <c r="F449" s="153"/>
      <c r="G449" s="154"/>
      <c r="H449" s="154"/>
    </row>
    <row r="450" spans="1:8" x14ac:dyDescent="0.25">
      <c r="A450" s="152"/>
      <c r="B450" s="152"/>
      <c r="C450" s="153"/>
      <c r="D450" s="153"/>
      <c r="E450" s="153"/>
      <c r="F450" s="153"/>
      <c r="G450" s="154"/>
      <c r="H450" s="154"/>
    </row>
    <row r="451" spans="1:8" x14ac:dyDescent="0.25">
      <c r="A451" s="152"/>
      <c r="B451" s="152"/>
      <c r="C451" s="153"/>
      <c r="D451" s="153"/>
      <c r="E451" s="153"/>
      <c r="F451" s="153"/>
      <c r="G451" s="154"/>
      <c r="H451" s="154"/>
    </row>
    <row r="452" spans="1:8" x14ac:dyDescent="0.25">
      <c r="A452" s="152"/>
      <c r="B452" s="152"/>
      <c r="C452" s="153"/>
      <c r="D452" s="153"/>
      <c r="E452" s="153"/>
      <c r="F452" s="153"/>
      <c r="G452" s="154"/>
      <c r="H452" s="154"/>
    </row>
    <row r="453" spans="1:8" x14ac:dyDescent="0.25">
      <c r="A453" s="152"/>
      <c r="B453" s="152"/>
      <c r="C453" s="153"/>
      <c r="D453" s="153"/>
      <c r="E453" s="153"/>
      <c r="F453" s="153"/>
      <c r="G453" s="154"/>
      <c r="H453" s="154"/>
    </row>
    <row r="454" spans="1:8" x14ac:dyDescent="0.25">
      <c r="A454" s="152"/>
      <c r="B454" s="152"/>
      <c r="C454" s="153"/>
      <c r="D454" s="153"/>
      <c r="E454" s="153"/>
      <c r="F454" s="153"/>
      <c r="G454" s="154"/>
      <c r="H454" s="154"/>
    </row>
    <row r="455" spans="1:8" x14ac:dyDescent="0.25">
      <c r="A455" s="152"/>
      <c r="B455" s="152"/>
      <c r="C455" s="153"/>
      <c r="D455" s="153"/>
      <c r="E455" s="153"/>
      <c r="F455" s="153"/>
      <c r="G455" s="154"/>
      <c r="H455" s="154"/>
    </row>
    <row r="456" spans="1:8" x14ac:dyDescent="0.25">
      <c r="A456" s="152"/>
      <c r="B456" s="152"/>
      <c r="C456" s="153"/>
      <c r="D456" s="153"/>
      <c r="E456" s="153"/>
      <c r="F456" s="153"/>
      <c r="G456" s="154"/>
      <c r="H456" s="154"/>
    </row>
    <row r="457" spans="1:8" x14ac:dyDescent="0.25">
      <c r="A457" s="152"/>
      <c r="B457" s="152"/>
      <c r="C457" s="153"/>
      <c r="D457" s="153"/>
      <c r="E457" s="153"/>
      <c r="F457" s="153"/>
      <c r="G457" s="154"/>
      <c r="H457" s="154"/>
    </row>
    <row r="458" spans="1:8" x14ac:dyDescent="0.25">
      <c r="A458" s="152"/>
      <c r="B458" s="152"/>
      <c r="C458" s="153"/>
      <c r="D458" s="153"/>
      <c r="E458" s="153"/>
      <c r="F458" s="153"/>
      <c r="G458" s="154"/>
      <c r="H458" s="154"/>
    </row>
    <row r="459" spans="1:8" x14ac:dyDescent="0.25">
      <c r="A459" s="152"/>
      <c r="B459" s="152"/>
      <c r="C459" s="153"/>
      <c r="D459" s="153"/>
      <c r="E459" s="153"/>
      <c r="F459" s="153"/>
      <c r="G459" s="154"/>
      <c r="H459" s="154"/>
    </row>
    <row r="460" spans="1:8" x14ac:dyDescent="0.25">
      <c r="A460" s="152"/>
      <c r="B460" s="152"/>
      <c r="C460" s="153"/>
      <c r="D460" s="153"/>
      <c r="E460" s="153"/>
      <c r="F460" s="153"/>
      <c r="G460" s="154"/>
      <c r="H460" s="154"/>
    </row>
    <row r="461" spans="1:8" x14ac:dyDescent="0.25">
      <c r="A461" s="152"/>
      <c r="B461" s="152"/>
      <c r="C461" s="153"/>
      <c r="D461" s="153"/>
      <c r="E461" s="153"/>
      <c r="F461" s="153"/>
      <c r="G461" s="154"/>
      <c r="H461" s="154"/>
    </row>
    <row r="462" spans="1:8" x14ac:dyDescent="0.25">
      <c r="A462" s="152"/>
      <c r="B462" s="152"/>
      <c r="C462" s="153"/>
      <c r="D462" s="153"/>
      <c r="E462" s="153"/>
      <c r="F462" s="153"/>
      <c r="G462" s="154"/>
      <c r="H462" s="154"/>
    </row>
    <row r="463" spans="1:8" x14ac:dyDescent="0.25">
      <c r="A463" s="152"/>
      <c r="B463" s="152"/>
      <c r="C463" s="153"/>
      <c r="D463" s="153"/>
      <c r="E463" s="153"/>
      <c r="F463" s="153"/>
      <c r="G463" s="154"/>
      <c r="H463" s="154"/>
    </row>
    <row r="464" spans="1:8" x14ac:dyDescent="0.25">
      <c r="A464" s="152"/>
      <c r="B464" s="152"/>
      <c r="C464" s="153"/>
      <c r="D464" s="153"/>
      <c r="E464" s="153"/>
      <c r="F464" s="153"/>
      <c r="G464" s="154"/>
      <c r="H464" s="154"/>
    </row>
    <row r="465" spans="1:8" x14ac:dyDescent="0.25">
      <c r="A465" s="152"/>
      <c r="B465" s="152"/>
      <c r="C465" s="153"/>
      <c r="D465" s="153"/>
      <c r="E465" s="153"/>
      <c r="F465" s="153"/>
      <c r="G465" s="154"/>
      <c r="H465" s="154"/>
    </row>
    <row r="466" spans="1:8" x14ac:dyDescent="0.25">
      <c r="A466" s="152"/>
      <c r="B466" s="152"/>
      <c r="C466" s="153"/>
      <c r="D466" s="153"/>
      <c r="E466" s="153"/>
      <c r="F466" s="153"/>
      <c r="G466" s="154"/>
      <c r="H466" s="154"/>
    </row>
    <row r="467" spans="1:8" x14ac:dyDescent="0.25">
      <c r="A467" s="152"/>
      <c r="B467" s="152"/>
      <c r="C467" s="153"/>
      <c r="D467" s="153"/>
      <c r="E467" s="153"/>
      <c r="F467" s="153"/>
      <c r="G467" s="154"/>
      <c r="H467" s="154"/>
    </row>
    <row r="468" spans="1:8" x14ac:dyDescent="0.25">
      <c r="A468" s="152"/>
      <c r="B468" s="152"/>
      <c r="C468" s="153"/>
      <c r="D468" s="153"/>
      <c r="E468" s="153"/>
      <c r="F468" s="153"/>
      <c r="G468" s="154"/>
      <c r="H468" s="154"/>
    </row>
    <row r="469" spans="1:8" x14ac:dyDescent="0.25">
      <c r="A469" s="152"/>
      <c r="B469" s="152"/>
      <c r="C469" s="153"/>
      <c r="D469" s="153"/>
      <c r="E469" s="153"/>
      <c r="F469" s="153"/>
      <c r="G469" s="154"/>
      <c r="H469" s="154"/>
    </row>
    <row r="470" spans="1:8" x14ac:dyDescent="0.25">
      <c r="A470" s="152"/>
      <c r="B470" s="152"/>
      <c r="C470" s="153"/>
      <c r="D470" s="153"/>
      <c r="E470" s="153"/>
      <c r="F470" s="153"/>
      <c r="G470" s="154"/>
      <c r="H470" s="154"/>
    </row>
    <row r="471" spans="1:8" x14ac:dyDescent="0.25">
      <c r="A471" s="152"/>
      <c r="B471" s="152"/>
      <c r="C471" s="153"/>
      <c r="D471" s="153"/>
      <c r="E471" s="153"/>
      <c r="F471" s="153"/>
      <c r="G471" s="154"/>
      <c r="H471" s="154"/>
    </row>
    <row r="472" spans="1:8" x14ac:dyDescent="0.25">
      <c r="A472" s="152"/>
      <c r="B472" s="152"/>
      <c r="C472" s="153"/>
      <c r="D472" s="153"/>
      <c r="E472" s="153"/>
      <c r="F472" s="153"/>
      <c r="G472" s="154"/>
      <c r="H472" s="154"/>
    </row>
    <row r="473" spans="1:8" x14ac:dyDescent="0.25">
      <c r="A473" s="152"/>
      <c r="B473" s="152"/>
      <c r="C473" s="153"/>
      <c r="D473" s="153"/>
      <c r="E473" s="153"/>
      <c r="F473" s="153"/>
      <c r="G473" s="154"/>
      <c r="H473" s="154"/>
    </row>
    <row r="474" spans="1:8" x14ac:dyDescent="0.25">
      <c r="A474" s="152"/>
      <c r="B474" s="152"/>
      <c r="C474" s="153"/>
      <c r="D474" s="153"/>
      <c r="E474" s="153"/>
      <c r="F474" s="153"/>
      <c r="G474" s="154"/>
      <c r="H474" s="154"/>
    </row>
    <row r="475" spans="1:8" x14ac:dyDescent="0.25">
      <c r="A475" s="152"/>
      <c r="B475" s="152"/>
      <c r="C475" s="153"/>
      <c r="D475" s="153"/>
      <c r="E475" s="153"/>
      <c r="F475" s="153"/>
      <c r="G475" s="154"/>
      <c r="H475" s="154"/>
    </row>
    <row r="476" spans="1:8" x14ac:dyDescent="0.25">
      <c r="A476" s="152"/>
      <c r="B476" s="152"/>
      <c r="C476" s="153"/>
      <c r="D476" s="153"/>
      <c r="E476" s="153"/>
      <c r="F476" s="153"/>
      <c r="G476" s="154"/>
      <c r="H476" s="154"/>
    </row>
    <row r="477" spans="1:8" x14ac:dyDescent="0.25">
      <c r="A477" s="152"/>
      <c r="B477" s="152"/>
      <c r="C477" s="153"/>
      <c r="D477" s="153"/>
      <c r="E477" s="153"/>
      <c r="F477" s="153"/>
      <c r="G477" s="154"/>
      <c r="H477" s="154"/>
    </row>
    <row r="478" spans="1:8" x14ac:dyDescent="0.25">
      <c r="A478" s="152"/>
      <c r="B478" s="152"/>
      <c r="C478" s="153"/>
      <c r="D478" s="153"/>
      <c r="E478" s="153"/>
      <c r="F478" s="153"/>
      <c r="G478" s="154"/>
      <c r="H478" s="154"/>
    </row>
    <row r="479" spans="1:8" x14ac:dyDescent="0.25">
      <c r="A479" s="152"/>
      <c r="B479" s="152"/>
      <c r="C479" s="153"/>
      <c r="D479" s="153"/>
      <c r="E479" s="153"/>
      <c r="F479" s="153"/>
      <c r="G479" s="154"/>
      <c r="H479" s="154"/>
    </row>
    <row r="480" spans="1:8" x14ac:dyDescent="0.25">
      <c r="A480" s="152"/>
      <c r="B480" s="152"/>
      <c r="C480" s="153"/>
      <c r="D480" s="153"/>
      <c r="E480" s="153"/>
      <c r="F480" s="153"/>
      <c r="G480" s="154"/>
      <c r="H480" s="154"/>
    </row>
    <row r="481" spans="1:8" x14ac:dyDescent="0.25">
      <c r="A481" s="152"/>
      <c r="B481" s="152"/>
      <c r="C481" s="153"/>
      <c r="D481" s="153"/>
      <c r="E481" s="153"/>
      <c r="F481" s="153"/>
      <c r="G481" s="154"/>
      <c r="H481" s="154"/>
    </row>
    <row r="482" spans="1:8" x14ac:dyDescent="0.25">
      <c r="A482" s="152"/>
      <c r="B482" s="152"/>
      <c r="C482" s="153"/>
      <c r="D482" s="153"/>
      <c r="E482" s="153"/>
      <c r="F482" s="153"/>
      <c r="G482" s="154"/>
      <c r="H482" s="154"/>
    </row>
    <row r="483" spans="1:8" x14ac:dyDescent="0.25">
      <c r="A483" s="152"/>
      <c r="B483" s="152"/>
      <c r="C483" s="153"/>
      <c r="D483" s="153"/>
      <c r="E483" s="153"/>
      <c r="F483" s="153"/>
      <c r="G483" s="154"/>
      <c r="H483" s="154"/>
    </row>
    <row r="484" spans="1:8" x14ac:dyDescent="0.25">
      <c r="A484" s="152"/>
      <c r="B484" s="152"/>
      <c r="C484" s="153"/>
      <c r="D484" s="153"/>
      <c r="E484" s="153"/>
      <c r="F484" s="153"/>
      <c r="G484" s="154"/>
      <c r="H484" s="154"/>
    </row>
    <row r="485" spans="1:8" x14ac:dyDescent="0.25">
      <c r="A485" s="152"/>
      <c r="B485" s="152"/>
      <c r="C485" s="153"/>
      <c r="D485" s="153"/>
      <c r="E485" s="153"/>
      <c r="F485" s="153"/>
      <c r="G485" s="154"/>
      <c r="H485" s="154"/>
    </row>
    <row r="486" spans="1:8" x14ac:dyDescent="0.25">
      <c r="A486" s="152"/>
      <c r="B486" s="152"/>
      <c r="C486" s="153"/>
      <c r="D486" s="153"/>
      <c r="E486" s="153"/>
      <c r="F486" s="153"/>
      <c r="G486" s="154"/>
      <c r="H486" s="154"/>
    </row>
    <row r="487" spans="1:8" x14ac:dyDescent="0.25">
      <c r="A487" s="152"/>
      <c r="B487" s="152"/>
      <c r="C487" s="153"/>
      <c r="D487" s="153"/>
      <c r="E487" s="153"/>
      <c r="F487" s="153"/>
      <c r="G487" s="154"/>
      <c r="H487" s="154"/>
    </row>
    <row r="488" spans="1:8" x14ac:dyDescent="0.25">
      <c r="A488" s="152"/>
      <c r="B488" s="152"/>
      <c r="C488" s="153"/>
      <c r="D488" s="153"/>
      <c r="E488" s="153"/>
      <c r="F488" s="153"/>
      <c r="G488" s="154"/>
      <c r="H488" s="154"/>
    </row>
    <row r="489" spans="1:8" x14ac:dyDescent="0.25">
      <c r="A489" s="152"/>
      <c r="B489" s="152"/>
      <c r="C489" s="153"/>
      <c r="D489" s="153"/>
      <c r="E489" s="153"/>
      <c r="F489" s="153"/>
      <c r="G489" s="154"/>
      <c r="H489" s="154"/>
    </row>
    <row r="490" spans="1:8" x14ac:dyDescent="0.25">
      <c r="A490" s="152"/>
      <c r="B490" s="152"/>
      <c r="C490" s="153"/>
      <c r="D490" s="153"/>
      <c r="E490" s="153"/>
      <c r="F490" s="153"/>
      <c r="G490" s="154"/>
      <c r="H490" s="154"/>
    </row>
    <row r="491" spans="1:8" x14ac:dyDescent="0.25">
      <c r="A491" s="152"/>
      <c r="B491" s="152"/>
      <c r="C491" s="153"/>
      <c r="D491" s="153"/>
      <c r="E491" s="153"/>
      <c r="F491" s="153"/>
      <c r="G491" s="154"/>
      <c r="H491" s="154"/>
    </row>
    <row r="492" spans="1:8" x14ac:dyDescent="0.25">
      <c r="A492" s="152"/>
      <c r="B492" s="152"/>
      <c r="C492" s="153"/>
      <c r="D492" s="153"/>
      <c r="E492" s="153"/>
      <c r="F492" s="153"/>
      <c r="G492" s="154"/>
      <c r="H492" s="154"/>
    </row>
    <row r="493" spans="1:8" x14ac:dyDescent="0.25">
      <c r="A493" s="152"/>
      <c r="B493" s="152"/>
      <c r="C493" s="153"/>
      <c r="D493" s="153"/>
      <c r="E493" s="153"/>
      <c r="F493" s="153"/>
      <c r="G493" s="154"/>
      <c r="H493" s="154"/>
    </row>
    <row r="494" spans="1:8" x14ac:dyDescent="0.25">
      <c r="A494" s="152"/>
      <c r="B494" s="152"/>
      <c r="C494" s="153"/>
      <c r="D494" s="153"/>
      <c r="E494" s="153"/>
      <c r="F494" s="153"/>
      <c r="G494" s="154"/>
      <c r="H494" s="154"/>
    </row>
    <row r="495" spans="1:8" x14ac:dyDescent="0.25">
      <c r="A495" s="152"/>
      <c r="B495" s="152"/>
      <c r="C495" s="153"/>
      <c r="D495" s="153"/>
      <c r="E495" s="153"/>
      <c r="F495" s="153"/>
      <c r="G495" s="154"/>
      <c r="H495" s="154"/>
    </row>
    <row r="496" spans="1:8" x14ac:dyDescent="0.25">
      <c r="A496" s="152"/>
      <c r="B496" s="152"/>
      <c r="C496" s="153"/>
      <c r="D496" s="153"/>
      <c r="E496" s="153"/>
      <c r="F496" s="153"/>
      <c r="G496" s="154"/>
      <c r="H496" s="154"/>
    </row>
    <row r="497" spans="1:8" x14ac:dyDescent="0.25">
      <c r="A497" s="152"/>
      <c r="B497" s="152"/>
      <c r="C497" s="153"/>
      <c r="D497" s="153"/>
      <c r="E497" s="153"/>
      <c r="F497" s="153"/>
      <c r="G497" s="154"/>
      <c r="H497" s="154"/>
    </row>
    <row r="498" spans="1:8" x14ac:dyDescent="0.25">
      <c r="A498" s="152"/>
      <c r="B498" s="152"/>
      <c r="C498" s="153"/>
      <c r="D498" s="153"/>
      <c r="E498" s="153"/>
      <c r="F498" s="153"/>
      <c r="G498" s="154"/>
      <c r="H498" s="154"/>
    </row>
    <row r="499" spans="1:8" x14ac:dyDescent="0.25">
      <c r="A499" s="152"/>
      <c r="B499" s="152"/>
      <c r="C499" s="153"/>
      <c r="D499" s="153"/>
      <c r="E499" s="153"/>
      <c r="F499" s="153"/>
      <c r="G499" s="154"/>
      <c r="H499" s="154"/>
    </row>
    <row r="500" spans="1:8" x14ac:dyDescent="0.25">
      <c r="A500" s="152"/>
      <c r="B500" s="152"/>
      <c r="C500" s="153"/>
      <c r="D500" s="153"/>
      <c r="E500" s="153"/>
      <c r="F500" s="153"/>
      <c r="G500" s="154"/>
      <c r="H500" s="154"/>
    </row>
    <row r="501" spans="1:8" x14ac:dyDescent="0.25">
      <c r="A501" s="152"/>
      <c r="B501" s="152"/>
      <c r="C501" s="153"/>
      <c r="D501" s="153"/>
      <c r="E501" s="153"/>
      <c r="F501" s="153"/>
      <c r="G501" s="154"/>
      <c r="H501" s="154"/>
    </row>
    <row r="502" spans="1:8" x14ac:dyDescent="0.25">
      <c r="A502" s="152"/>
      <c r="B502" s="152"/>
      <c r="C502" s="153"/>
      <c r="D502" s="153"/>
      <c r="E502" s="153"/>
      <c r="F502" s="153"/>
      <c r="G502" s="154"/>
      <c r="H502" s="154"/>
    </row>
    <row r="503" spans="1:8" x14ac:dyDescent="0.25">
      <c r="A503" s="152"/>
      <c r="B503" s="152"/>
      <c r="C503" s="153"/>
      <c r="D503" s="153"/>
      <c r="E503" s="153"/>
      <c r="F503" s="153"/>
      <c r="G503" s="154"/>
      <c r="H503" s="154"/>
    </row>
    <row r="504" spans="1:8" x14ac:dyDescent="0.25">
      <c r="A504" s="152"/>
      <c r="B504" s="152"/>
      <c r="C504" s="153"/>
      <c r="D504" s="153"/>
      <c r="E504" s="153"/>
      <c r="F504" s="153"/>
      <c r="G504" s="154"/>
      <c r="H504" s="154"/>
    </row>
    <row r="505" spans="1:8" x14ac:dyDescent="0.25">
      <c r="A505" s="152"/>
      <c r="B505" s="152"/>
      <c r="C505" s="153"/>
      <c r="D505" s="153"/>
      <c r="E505" s="153"/>
      <c r="F505" s="153"/>
      <c r="G505" s="154"/>
      <c r="H505" s="154"/>
    </row>
    <row r="506" spans="1:8" x14ac:dyDescent="0.25">
      <c r="A506" s="152"/>
      <c r="B506" s="152"/>
      <c r="C506" s="153"/>
      <c r="D506" s="153"/>
      <c r="E506" s="153"/>
      <c r="F506" s="153"/>
      <c r="G506" s="154"/>
      <c r="H506" s="154"/>
    </row>
    <row r="507" spans="1:8" x14ac:dyDescent="0.25">
      <c r="A507" s="152"/>
      <c r="B507" s="152"/>
      <c r="C507" s="153"/>
      <c r="D507" s="153"/>
      <c r="E507" s="153"/>
      <c r="F507" s="153"/>
      <c r="G507" s="154"/>
      <c r="H507" s="154"/>
    </row>
    <row r="508" spans="1:8" x14ac:dyDescent="0.25">
      <c r="A508" s="152"/>
      <c r="B508" s="152"/>
      <c r="C508" s="153"/>
      <c r="D508" s="153"/>
      <c r="E508" s="153"/>
      <c r="F508" s="153"/>
      <c r="G508" s="154"/>
      <c r="H508" s="154"/>
    </row>
    <row r="509" spans="1:8" x14ac:dyDescent="0.25">
      <c r="A509" s="152"/>
      <c r="B509" s="152"/>
      <c r="C509" s="153"/>
      <c r="D509" s="153"/>
      <c r="E509" s="153"/>
      <c r="F509" s="153"/>
      <c r="G509" s="154"/>
      <c r="H509" s="154"/>
    </row>
    <row r="510" spans="1:8" x14ac:dyDescent="0.25">
      <c r="A510" s="152"/>
      <c r="B510" s="152"/>
      <c r="C510" s="153"/>
      <c r="D510" s="153"/>
      <c r="E510" s="153"/>
      <c r="F510" s="153"/>
      <c r="G510" s="154"/>
      <c r="H510" s="154"/>
    </row>
    <row r="511" spans="1:8" x14ac:dyDescent="0.25">
      <c r="A511" s="152"/>
      <c r="B511" s="152"/>
      <c r="C511" s="153"/>
      <c r="D511" s="153"/>
      <c r="E511" s="153"/>
      <c r="F511" s="153"/>
      <c r="G511" s="154"/>
      <c r="H511" s="154"/>
    </row>
    <row r="512" spans="1:8" x14ac:dyDescent="0.25">
      <c r="A512" s="152"/>
      <c r="B512" s="152"/>
      <c r="C512" s="153"/>
      <c r="D512" s="153"/>
      <c r="E512" s="153"/>
      <c r="F512" s="153"/>
      <c r="G512" s="154"/>
      <c r="H512" s="154"/>
    </row>
    <row r="513" spans="1:8" x14ac:dyDescent="0.25">
      <c r="A513" s="152"/>
      <c r="B513" s="152"/>
      <c r="C513" s="153"/>
      <c r="D513" s="153"/>
      <c r="E513" s="153"/>
      <c r="F513" s="153"/>
      <c r="G513" s="154"/>
      <c r="H513" s="154"/>
    </row>
    <row r="514" spans="1:8" x14ac:dyDescent="0.25">
      <c r="A514" s="152"/>
      <c r="B514" s="152"/>
      <c r="C514" s="153"/>
      <c r="D514" s="153"/>
      <c r="E514" s="153"/>
      <c r="F514" s="153"/>
      <c r="G514" s="154"/>
      <c r="H514" s="154"/>
    </row>
    <row r="515" spans="1:8" x14ac:dyDescent="0.25">
      <c r="A515" s="152"/>
      <c r="B515" s="152"/>
      <c r="C515" s="153"/>
      <c r="D515" s="153"/>
      <c r="E515" s="153"/>
      <c r="F515" s="153"/>
      <c r="G515" s="154"/>
      <c r="H515" s="154"/>
    </row>
    <row r="516" spans="1:8" x14ac:dyDescent="0.25">
      <c r="A516" s="152"/>
      <c r="B516" s="152"/>
      <c r="C516" s="153"/>
      <c r="D516" s="153"/>
      <c r="E516" s="153"/>
      <c r="F516" s="153"/>
      <c r="G516" s="154"/>
      <c r="H516" s="154"/>
    </row>
    <row r="517" spans="1:8" x14ac:dyDescent="0.25">
      <c r="A517" s="152"/>
      <c r="B517" s="152"/>
      <c r="C517" s="153"/>
      <c r="D517" s="153"/>
      <c r="E517" s="153"/>
      <c r="F517" s="153"/>
      <c r="G517" s="154"/>
      <c r="H517" s="154"/>
    </row>
    <row r="518" spans="1:8" x14ac:dyDescent="0.25">
      <c r="A518" s="152"/>
      <c r="B518" s="152"/>
      <c r="C518" s="153"/>
      <c r="D518" s="153"/>
      <c r="E518" s="153"/>
      <c r="F518" s="153"/>
      <c r="G518" s="154"/>
      <c r="H518" s="154"/>
    </row>
    <row r="519" spans="1:8" x14ac:dyDescent="0.25">
      <c r="A519" s="152"/>
      <c r="B519" s="152"/>
      <c r="C519" s="153"/>
      <c r="D519" s="153"/>
      <c r="E519" s="153"/>
      <c r="F519" s="153"/>
      <c r="G519" s="154"/>
      <c r="H519" s="154"/>
    </row>
    <row r="520" spans="1:8" x14ac:dyDescent="0.25">
      <c r="A520" s="152"/>
      <c r="B520" s="152"/>
      <c r="C520" s="153"/>
      <c r="D520" s="153"/>
      <c r="E520" s="153"/>
      <c r="F520" s="153"/>
      <c r="G520" s="154"/>
      <c r="H520" s="154"/>
    </row>
    <row r="521" spans="1:8" x14ac:dyDescent="0.25">
      <c r="A521" s="152"/>
      <c r="B521" s="152"/>
      <c r="C521" s="153"/>
      <c r="D521" s="153"/>
      <c r="E521" s="153"/>
      <c r="F521" s="153"/>
      <c r="G521" s="154"/>
      <c r="H521" s="154"/>
    </row>
    <row r="522" spans="1:8" x14ac:dyDescent="0.25">
      <c r="A522" s="152"/>
      <c r="B522" s="152"/>
      <c r="C522" s="153"/>
      <c r="D522" s="153"/>
      <c r="E522" s="153"/>
      <c r="F522" s="153"/>
      <c r="G522" s="154"/>
      <c r="H522" s="154"/>
    </row>
    <row r="523" spans="1:8" x14ac:dyDescent="0.25">
      <c r="A523" s="152"/>
      <c r="B523" s="152"/>
      <c r="C523" s="153"/>
      <c r="D523" s="153"/>
      <c r="E523" s="153"/>
      <c r="F523" s="153"/>
      <c r="G523" s="154"/>
      <c r="H523" s="154"/>
    </row>
    <row r="524" spans="1:8" x14ac:dyDescent="0.25">
      <c r="A524" s="152"/>
      <c r="B524" s="152"/>
      <c r="C524" s="153"/>
      <c r="D524" s="153"/>
      <c r="E524" s="153"/>
      <c r="F524" s="153"/>
      <c r="G524" s="154"/>
      <c r="H524" s="154"/>
    </row>
    <row r="525" spans="1:8" x14ac:dyDescent="0.25">
      <c r="A525" s="152"/>
      <c r="B525" s="152"/>
      <c r="C525" s="153"/>
      <c r="D525" s="153"/>
      <c r="E525" s="153"/>
      <c r="F525" s="153"/>
      <c r="G525" s="154"/>
      <c r="H525" s="154"/>
    </row>
    <row r="526" spans="1:8" x14ac:dyDescent="0.25">
      <c r="A526" s="152"/>
      <c r="B526" s="152"/>
      <c r="C526" s="153"/>
      <c r="D526" s="153"/>
      <c r="E526" s="153"/>
      <c r="F526" s="153"/>
      <c r="G526" s="154"/>
      <c r="H526" s="154"/>
    </row>
    <row r="527" spans="1:8" x14ac:dyDescent="0.25">
      <c r="A527" s="152"/>
      <c r="B527" s="152"/>
      <c r="C527" s="153"/>
      <c r="D527" s="153"/>
      <c r="E527" s="153"/>
      <c r="F527" s="153"/>
      <c r="G527" s="154"/>
      <c r="H527" s="154"/>
    </row>
    <row r="528" spans="1:8" x14ac:dyDescent="0.25">
      <c r="A528" s="152"/>
      <c r="B528" s="152"/>
      <c r="C528" s="153"/>
      <c r="D528" s="153"/>
      <c r="E528" s="153"/>
      <c r="F528" s="153"/>
      <c r="G528" s="154"/>
      <c r="H528" s="154"/>
    </row>
    <row r="529" spans="1:8" x14ac:dyDescent="0.25">
      <c r="A529" s="152"/>
      <c r="B529" s="152"/>
      <c r="C529" s="153"/>
      <c r="D529" s="153"/>
      <c r="E529" s="153"/>
      <c r="F529" s="153"/>
      <c r="G529" s="154"/>
      <c r="H529" s="154"/>
    </row>
    <row r="530" spans="1:8" x14ac:dyDescent="0.25">
      <c r="A530" s="152"/>
      <c r="B530" s="152"/>
      <c r="C530" s="153"/>
      <c r="D530" s="153"/>
      <c r="E530" s="153"/>
      <c r="F530" s="153"/>
      <c r="G530" s="154"/>
      <c r="H530" s="154"/>
    </row>
    <row r="531" spans="1:8" x14ac:dyDescent="0.25">
      <c r="A531" s="152"/>
      <c r="B531" s="152"/>
      <c r="C531" s="153"/>
      <c r="D531" s="153"/>
      <c r="E531" s="153"/>
      <c r="F531" s="153"/>
      <c r="G531" s="154"/>
      <c r="H531" s="154"/>
    </row>
    <row r="532" spans="1:8" x14ac:dyDescent="0.25">
      <c r="A532" s="152"/>
      <c r="B532" s="152"/>
      <c r="C532" s="153"/>
      <c r="D532" s="153"/>
      <c r="E532" s="153"/>
      <c r="F532" s="153"/>
      <c r="G532" s="154"/>
      <c r="H532" s="154"/>
    </row>
    <row r="533" spans="1:8" x14ac:dyDescent="0.25">
      <c r="A533" s="152"/>
      <c r="B533" s="152"/>
      <c r="C533" s="153"/>
      <c r="D533" s="153"/>
      <c r="E533" s="153"/>
      <c r="F533" s="153"/>
      <c r="G533" s="154"/>
      <c r="H533" s="154"/>
    </row>
    <row r="534" spans="1:8" x14ac:dyDescent="0.25">
      <c r="A534" s="152"/>
      <c r="B534" s="152"/>
      <c r="C534" s="153"/>
      <c r="D534" s="153"/>
      <c r="E534" s="153"/>
      <c r="F534" s="153"/>
      <c r="G534" s="154"/>
      <c r="H534" s="154"/>
    </row>
    <row r="535" spans="1:8" x14ac:dyDescent="0.25">
      <c r="A535" s="152"/>
      <c r="B535" s="152"/>
      <c r="C535" s="153"/>
      <c r="D535" s="153"/>
      <c r="E535" s="153"/>
      <c r="F535" s="153"/>
      <c r="G535" s="154"/>
      <c r="H535" s="154"/>
    </row>
    <row r="536" spans="1:8" x14ac:dyDescent="0.25">
      <c r="A536" s="152"/>
      <c r="B536" s="152"/>
      <c r="C536" s="153"/>
      <c r="D536" s="153"/>
      <c r="E536" s="153"/>
      <c r="F536" s="153"/>
      <c r="G536" s="154"/>
      <c r="H536" s="154"/>
    </row>
    <row r="537" spans="1:8" x14ac:dyDescent="0.25">
      <c r="A537" s="152"/>
      <c r="B537" s="152"/>
      <c r="C537" s="153"/>
      <c r="D537" s="153"/>
      <c r="E537" s="153"/>
      <c r="F537" s="153"/>
      <c r="G537" s="154"/>
      <c r="H537" s="154"/>
    </row>
    <row r="538" spans="1:8" x14ac:dyDescent="0.25">
      <c r="A538" s="152"/>
      <c r="B538" s="152"/>
      <c r="C538" s="153"/>
      <c r="D538" s="153"/>
      <c r="E538" s="153"/>
      <c r="F538" s="153"/>
      <c r="G538" s="154"/>
      <c r="H538" s="154"/>
    </row>
    <row r="539" spans="1:8" x14ac:dyDescent="0.25">
      <c r="A539" s="152"/>
      <c r="B539" s="152"/>
      <c r="C539" s="153"/>
      <c r="D539" s="153"/>
      <c r="E539" s="153"/>
      <c r="F539" s="153"/>
      <c r="G539" s="154"/>
      <c r="H539" s="154"/>
    </row>
    <row r="540" spans="1:8" x14ac:dyDescent="0.25">
      <c r="A540" s="152"/>
      <c r="B540" s="152"/>
      <c r="C540" s="153"/>
      <c r="D540" s="153"/>
      <c r="E540" s="153"/>
      <c r="F540" s="153"/>
      <c r="G540" s="154"/>
      <c r="H540" s="154"/>
    </row>
    <row r="541" spans="1:8" x14ac:dyDescent="0.25">
      <c r="A541" s="152"/>
      <c r="B541" s="152"/>
      <c r="C541" s="153"/>
      <c r="D541" s="153"/>
      <c r="E541" s="153"/>
      <c r="F541" s="153"/>
      <c r="G541" s="154"/>
      <c r="H541" s="154"/>
    </row>
    <row r="542" spans="1:8" x14ac:dyDescent="0.25">
      <c r="A542" s="152"/>
      <c r="B542" s="152"/>
      <c r="C542" s="153"/>
      <c r="D542" s="153"/>
      <c r="E542" s="153"/>
      <c r="F542" s="153"/>
      <c r="G542" s="154"/>
      <c r="H542" s="154"/>
    </row>
    <row r="543" spans="1:8" x14ac:dyDescent="0.25">
      <c r="A543" s="152"/>
      <c r="B543" s="152"/>
      <c r="C543" s="153"/>
      <c r="D543" s="153"/>
      <c r="E543" s="153"/>
      <c r="F543" s="153"/>
      <c r="G543" s="154"/>
      <c r="H543" s="154"/>
    </row>
    <row r="544" spans="1:8" x14ac:dyDescent="0.25">
      <c r="A544" s="152"/>
      <c r="B544" s="152"/>
      <c r="C544" s="153"/>
      <c r="D544" s="153"/>
      <c r="E544" s="153"/>
      <c r="F544" s="153"/>
      <c r="G544" s="154"/>
      <c r="H544" s="154"/>
    </row>
    <row r="545" spans="1:8" x14ac:dyDescent="0.25">
      <c r="A545" s="152"/>
      <c r="B545" s="152"/>
      <c r="C545" s="153"/>
      <c r="D545" s="153"/>
      <c r="E545" s="153"/>
      <c r="F545" s="153"/>
      <c r="G545" s="154"/>
      <c r="H545" s="154"/>
    </row>
    <row r="546" spans="1:8" x14ac:dyDescent="0.25">
      <c r="A546" s="152"/>
      <c r="B546" s="152"/>
      <c r="C546" s="153"/>
      <c r="D546" s="153"/>
      <c r="E546" s="153"/>
      <c r="F546" s="153"/>
      <c r="G546" s="154"/>
      <c r="H546" s="154"/>
    </row>
    <row r="547" spans="1:8" x14ac:dyDescent="0.25">
      <c r="A547" s="152"/>
      <c r="B547" s="152"/>
      <c r="C547" s="153"/>
      <c r="D547" s="153"/>
      <c r="E547" s="153"/>
      <c r="F547" s="153"/>
      <c r="G547" s="154"/>
      <c r="H547" s="154"/>
    </row>
    <row r="548" spans="1:8" x14ac:dyDescent="0.25">
      <c r="A548" s="152"/>
      <c r="B548" s="152"/>
      <c r="C548" s="153"/>
      <c r="D548" s="153"/>
      <c r="E548" s="153"/>
      <c r="F548" s="153"/>
      <c r="G548" s="154"/>
      <c r="H548" s="154"/>
    </row>
    <row r="549" spans="1:8" x14ac:dyDescent="0.25">
      <c r="A549" s="152"/>
      <c r="B549" s="152"/>
      <c r="C549" s="153"/>
      <c r="D549" s="153"/>
      <c r="E549" s="153"/>
      <c r="F549" s="153"/>
      <c r="G549" s="154"/>
      <c r="H549" s="154"/>
    </row>
    <row r="550" spans="1:8" x14ac:dyDescent="0.25">
      <c r="A550" s="152"/>
      <c r="B550" s="152"/>
      <c r="C550" s="153"/>
      <c r="D550" s="153"/>
      <c r="E550" s="153"/>
      <c r="F550" s="153"/>
      <c r="G550" s="154"/>
      <c r="H550" s="154"/>
    </row>
    <row r="551" spans="1:8" x14ac:dyDescent="0.25">
      <c r="A551" s="152"/>
      <c r="B551" s="152"/>
      <c r="C551" s="153"/>
      <c r="D551" s="153"/>
      <c r="E551" s="153"/>
      <c r="F551" s="153"/>
      <c r="G551" s="154"/>
      <c r="H551" s="154"/>
    </row>
    <row r="552" spans="1:8" x14ac:dyDescent="0.25">
      <c r="A552" s="152"/>
      <c r="B552" s="152"/>
      <c r="C552" s="153"/>
      <c r="D552" s="153"/>
      <c r="E552" s="153"/>
      <c r="F552" s="153"/>
      <c r="G552" s="154"/>
      <c r="H552" s="154"/>
    </row>
    <row r="553" spans="1:8" x14ac:dyDescent="0.25">
      <c r="A553" s="152"/>
      <c r="B553" s="152"/>
      <c r="C553" s="153"/>
      <c r="D553" s="153"/>
      <c r="E553" s="153"/>
      <c r="F553" s="153"/>
      <c r="G553" s="154"/>
      <c r="H553" s="154"/>
    </row>
    <row r="554" spans="1:8" x14ac:dyDescent="0.25">
      <c r="A554" s="152"/>
      <c r="B554" s="152"/>
      <c r="C554" s="153"/>
      <c r="D554" s="153"/>
      <c r="E554" s="153"/>
      <c r="F554" s="153"/>
      <c r="G554" s="154"/>
      <c r="H554" s="154"/>
    </row>
    <row r="555" spans="1:8" x14ac:dyDescent="0.25">
      <c r="A555" s="152"/>
      <c r="B555" s="152"/>
      <c r="C555" s="153"/>
      <c r="D555" s="153"/>
      <c r="E555" s="153"/>
      <c r="F555" s="153"/>
      <c r="G555" s="154"/>
      <c r="H555" s="154"/>
    </row>
    <row r="556" spans="1:8" x14ac:dyDescent="0.25">
      <c r="A556" s="152"/>
      <c r="B556" s="152"/>
      <c r="C556" s="153"/>
      <c r="D556" s="153"/>
      <c r="E556" s="153"/>
      <c r="F556" s="153"/>
      <c r="G556" s="154"/>
      <c r="H556" s="154"/>
    </row>
    <row r="557" spans="1:8" x14ac:dyDescent="0.25">
      <c r="A557" s="152"/>
      <c r="B557" s="152"/>
      <c r="C557" s="153"/>
      <c r="D557" s="153"/>
      <c r="E557" s="153"/>
      <c r="F557" s="153"/>
      <c r="G557" s="154"/>
      <c r="H557" s="154"/>
    </row>
    <row r="558" spans="1:8" x14ac:dyDescent="0.25">
      <c r="A558" s="152"/>
      <c r="B558" s="152"/>
      <c r="C558" s="153"/>
      <c r="D558" s="153"/>
      <c r="E558" s="153"/>
      <c r="F558" s="153"/>
      <c r="G558" s="154"/>
      <c r="H558" s="154"/>
    </row>
    <row r="559" spans="1:8" x14ac:dyDescent="0.25">
      <c r="A559" s="152"/>
      <c r="B559" s="152"/>
      <c r="C559" s="153"/>
      <c r="D559" s="153"/>
      <c r="E559" s="153"/>
      <c r="F559" s="153"/>
      <c r="G559" s="154"/>
      <c r="H559" s="154"/>
    </row>
    <row r="560" spans="1:8" x14ac:dyDescent="0.25">
      <c r="A560" s="152"/>
      <c r="B560" s="152"/>
      <c r="C560" s="153"/>
      <c r="D560" s="153"/>
      <c r="E560" s="153"/>
      <c r="F560" s="153"/>
      <c r="G560" s="154"/>
      <c r="H560" s="154"/>
    </row>
    <row r="561" spans="1:8" x14ac:dyDescent="0.25">
      <c r="A561" s="152"/>
      <c r="B561" s="152"/>
      <c r="C561" s="153"/>
      <c r="D561" s="153"/>
      <c r="E561" s="153"/>
      <c r="F561" s="153"/>
      <c r="G561" s="154"/>
      <c r="H561" s="154"/>
    </row>
    <row r="562" spans="1:8" x14ac:dyDescent="0.25">
      <c r="A562" s="152"/>
      <c r="B562" s="152"/>
      <c r="C562" s="153"/>
      <c r="D562" s="153"/>
      <c r="E562" s="153"/>
      <c r="F562" s="153"/>
      <c r="G562" s="154"/>
      <c r="H562" s="154"/>
    </row>
    <row r="563" spans="1:8" x14ac:dyDescent="0.25">
      <c r="A563" s="152"/>
      <c r="B563" s="152"/>
      <c r="C563" s="153"/>
      <c r="D563" s="153"/>
      <c r="E563" s="153"/>
      <c r="F563" s="153"/>
      <c r="G563" s="154"/>
      <c r="H563" s="154"/>
    </row>
    <row r="564" spans="1:8" x14ac:dyDescent="0.25">
      <c r="A564" s="152"/>
      <c r="B564" s="152"/>
      <c r="C564" s="153"/>
      <c r="D564" s="153"/>
      <c r="E564" s="153"/>
      <c r="F564" s="153"/>
      <c r="G564" s="154"/>
      <c r="H564" s="154"/>
    </row>
    <row r="565" spans="1:8" x14ac:dyDescent="0.25">
      <c r="A565" s="152"/>
      <c r="B565" s="152"/>
      <c r="C565" s="153"/>
      <c r="D565" s="153"/>
      <c r="E565" s="153"/>
      <c r="F565" s="153"/>
      <c r="G565" s="154"/>
      <c r="H565" s="154"/>
    </row>
    <row r="566" spans="1:8" x14ac:dyDescent="0.25">
      <c r="A566" s="152"/>
      <c r="B566" s="152"/>
      <c r="C566" s="153"/>
      <c r="D566" s="153"/>
      <c r="E566" s="153"/>
      <c r="F566" s="153"/>
      <c r="G566" s="154"/>
      <c r="H566" s="154"/>
    </row>
    <row r="567" spans="1:8" x14ac:dyDescent="0.25">
      <c r="A567" s="152"/>
      <c r="B567" s="152"/>
      <c r="C567" s="153"/>
      <c r="D567" s="153"/>
      <c r="E567" s="153"/>
      <c r="F567" s="153"/>
      <c r="G567" s="154"/>
      <c r="H567" s="154"/>
    </row>
    <row r="568" spans="1:8" x14ac:dyDescent="0.25">
      <c r="A568" s="152"/>
      <c r="B568" s="152"/>
      <c r="C568" s="153"/>
      <c r="D568" s="153"/>
      <c r="E568" s="153"/>
      <c r="F568" s="153"/>
      <c r="G568" s="154"/>
      <c r="H568" s="154"/>
    </row>
    <row r="569" spans="1:8" x14ac:dyDescent="0.25">
      <c r="A569" s="152"/>
      <c r="B569" s="152"/>
      <c r="C569" s="153"/>
      <c r="D569" s="153"/>
      <c r="E569" s="153"/>
      <c r="F569" s="153"/>
      <c r="G569" s="154"/>
      <c r="H569" s="154"/>
    </row>
    <row r="570" spans="1:8" x14ac:dyDescent="0.25">
      <c r="A570" s="152"/>
      <c r="B570" s="152"/>
      <c r="C570" s="153"/>
      <c r="D570" s="153"/>
      <c r="E570" s="153"/>
      <c r="F570" s="153"/>
      <c r="G570" s="154"/>
      <c r="H570" s="154"/>
    </row>
    <row r="571" spans="1:8" x14ac:dyDescent="0.25">
      <c r="A571" s="152"/>
      <c r="B571" s="152"/>
      <c r="C571" s="153"/>
      <c r="D571" s="153"/>
      <c r="E571" s="153"/>
      <c r="F571" s="153"/>
      <c r="G571" s="154"/>
      <c r="H571" s="154"/>
    </row>
    <row r="572" spans="1:8" x14ac:dyDescent="0.25">
      <c r="A572" s="152"/>
      <c r="B572" s="152"/>
      <c r="C572" s="153"/>
      <c r="D572" s="153"/>
      <c r="E572" s="153"/>
      <c r="F572" s="153"/>
      <c r="G572" s="154"/>
      <c r="H572" s="154"/>
    </row>
    <row r="573" spans="1:8" x14ac:dyDescent="0.25">
      <c r="A573" s="152"/>
      <c r="B573" s="152"/>
      <c r="C573" s="153"/>
      <c r="D573" s="153"/>
      <c r="E573" s="153"/>
      <c r="F573" s="153"/>
      <c r="G573" s="154"/>
      <c r="H573" s="154"/>
    </row>
    <row r="574" spans="1:8" x14ac:dyDescent="0.25">
      <c r="A574" s="152"/>
      <c r="B574" s="152"/>
      <c r="C574" s="153"/>
      <c r="D574" s="153"/>
      <c r="E574" s="153"/>
      <c r="F574" s="153"/>
      <c r="G574" s="154"/>
      <c r="H574" s="154"/>
    </row>
    <row r="575" spans="1:8" x14ac:dyDescent="0.25">
      <c r="A575" s="152"/>
      <c r="B575" s="152"/>
      <c r="C575" s="153"/>
      <c r="D575" s="153"/>
      <c r="E575" s="153"/>
      <c r="F575" s="153"/>
      <c r="G575" s="154"/>
      <c r="H575" s="154"/>
    </row>
    <row r="576" spans="1:8" x14ac:dyDescent="0.25">
      <c r="A576" s="152"/>
      <c r="B576" s="152"/>
      <c r="C576" s="153"/>
      <c r="D576" s="153"/>
      <c r="E576" s="153"/>
      <c r="F576" s="153"/>
      <c r="G576" s="154"/>
      <c r="H576" s="154"/>
    </row>
    <row r="577" spans="1:8" x14ac:dyDescent="0.25">
      <c r="A577" s="152"/>
      <c r="B577" s="152"/>
      <c r="C577" s="153"/>
      <c r="D577" s="153"/>
      <c r="E577" s="153"/>
      <c r="F577" s="153"/>
      <c r="G577" s="154"/>
      <c r="H577" s="154"/>
    </row>
    <row r="578" spans="1:8" x14ac:dyDescent="0.25">
      <c r="A578" s="152"/>
      <c r="B578" s="152"/>
      <c r="C578" s="153"/>
      <c r="D578" s="153"/>
      <c r="E578" s="153"/>
      <c r="F578" s="153"/>
      <c r="G578" s="154"/>
      <c r="H578" s="154"/>
    </row>
    <row r="579" spans="1:8" x14ac:dyDescent="0.25">
      <c r="A579" s="152"/>
      <c r="B579" s="152"/>
      <c r="C579" s="153"/>
      <c r="D579" s="153"/>
      <c r="E579" s="153"/>
      <c r="F579" s="153"/>
      <c r="G579" s="154"/>
      <c r="H579" s="154"/>
    </row>
    <row r="580" spans="1:8" x14ac:dyDescent="0.25">
      <c r="A580" s="152"/>
      <c r="B580" s="152"/>
      <c r="C580" s="153"/>
      <c r="D580" s="153"/>
      <c r="E580" s="153"/>
      <c r="F580" s="153"/>
      <c r="G580" s="154"/>
      <c r="H580" s="154"/>
    </row>
    <row r="581" spans="1:8" x14ac:dyDescent="0.25">
      <c r="A581" s="152"/>
      <c r="B581" s="152"/>
      <c r="C581" s="153"/>
      <c r="D581" s="153"/>
      <c r="E581" s="153"/>
      <c r="F581" s="153"/>
      <c r="G581" s="154"/>
      <c r="H581" s="154"/>
    </row>
    <row r="582" spans="1:8" x14ac:dyDescent="0.25">
      <c r="A582" s="152"/>
      <c r="B582" s="152"/>
      <c r="C582" s="153"/>
      <c r="D582" s="153"/>
      <c r="E582" s="153"/>
      <c r="F582" s="153"/>
      <c r="G582" s="154"/>
      <c r="H582" s="154"/>
    </row>
    <row r="583" spans="1:8" x14ac:dyDescent="0.25">
      <c r="A583" s="152"/>
      <c r="B583" s="152"/>
      <c r="C583" s="153"/>
      <c r="D583" s="153"/>
      <c r="E583" s="153"/>
      <c r="F583" s="153"/>
      <c r="G583" s="154"/>
      <c r="H583" s="154"/>
    </row>
    <row r="584" spans="1:8" x14ac:dyDescent="0.25">
      <c r="A584" s="152"/>
      <c r="B584" s="152"/>
      <c r="C584" s="153"/>
      <c r="D584" s="153"/>
      <c r="E584" s="153"/>
      <c r="F584" s="153"/>
      <c r="G584" s="154"/>
      <c r="H584" s="154"/>
    </row>
    <row r="585" spans="1:8" x14ac:dyDescent="0.25">
      <c r="A585" s="152"/>
      <c r="B585" s="152"/>
      <c r="C585" s="153"/>
      <c r="D585" s="153"/>
      <c r="E585" s="153"/>
      <c r="F585" s="153"/>
      <c r="G585" s="154"/>
      <c r="H585" s="154"/>
    </row>
    <row r="586" spans="1:8" x14ac:dyDescent="0.25">
      <c r="A586" s="152"/>
      <c r="B586" s="152"/>
      <c r="C586" s="153"/>
      <c r="D586" s="153"/>
      <c r="E586" s="153"/>
      <c r="F586" s="153"/>
      <c r="G586" s="154"/>
      <c r="H586" s="154"/>
    </row>
    <row r="587" spans="1:8" x14ac:dyDescent="0.25">
      <c r="A587" s="152"/>
      <c r="B587" s="152"/>
      <c r="C587" s="153"/>
      <c r="D587" s="153"/>
      <c r="E587" s="153"/>
      <c r="F587" s="153"/>
      <c r="G587" s="154"/>
      <c r="H587" s="154"/>
    </row>
    <row r="588" spans="1:8" x14ac:dyDescent="0.25">
      <c r="A588" s="152"/>
      <c r="B588" s="152"/>
      <c r="C588" s="153"/>
      <c r="D588" s="153"/>
      <c r="E588" s="153"/>
      <c r="F588" s="153"/>
      <c r="G588" s="154"/>
      <c r="H588" s="154"/>
    </row>
    <row r="589" spans="1:8" x14ac:dyDescent="0.25">
      <c r="A589" s="152"/>
      <c r="B589" s="152"/>
      <c r="C589" s="153"/>
      <c r="D589" s="153"/>
      <c r="E589" s="153"/>
      <c r="F589" s="153"/>
      <c r="G589" s="154"/>
      <c r="H589" s="154"/>
    </row>
    <row r="590" spans="1:8" x14ac:dyDescent="0.25">
      <c r="A590" s="152"/>
      <c r="B590" s="152"/>
      <c r="C590" s="153"/>
      <c r="D590" s="153"/>
      <c r="E590" s="153"/>
      <c r="F590" s="153"/>
      <c r="G590" s="154"/>
      <c r="H590" s="154"/>
    </row>
    <row r="591" spans="1:8" x14ac:dyDescent="0.25">
      <c r="A591" s="152"/>
      <c r="B591" s="152"/>
      <c r="C591" s="153"/>
      <c r="D591" s="153"/>
      <c r="E591" s="153"/>
      <c r="F591" s="153"/>
      <c r="G591" s="154"/>
      <c r="H591" s="154"/>
    </row>
    <row r="592" spans="1:8" x14ac:dyDescent="0.25">
      <c r="A592" s="152"/>
      <c r="B592" s="152"/>
      <c r="C592" s="153"/>
      <c r="D592" s="153"/>
      <c r="E592" s="153"/>
      <c r="F592" s="153"/>
      <c r="G592" s="154"/>
      <c r="H592" s="154"/>
    </row>
    <row r="593" spans="1:8" x14ac:dyDescent="0.25">
      <c r="A593" s="152"/>
      <c r="B593" s="152"/>
      <c r="C593" s="153"/>
      <c r="D593" s="153"/>
      <c r="E593" s="153"/>
      <c r="F593" s="153"/>
      <c r="G593" s="154"/>
      <c r="H593" s="154"/>
    </row>
    <row r="594" spans="1:8" x14ac:dyDescent="0.25">
      <c r="A594" s="152"/>
      <c r="B594" s="152"/>
      <c r="C594" s="153"/>
      <c r="D594" s="153"/>
      <c r="E594" s="153"/>
      <c r="F594" s="153"/>
      <c r="G594" s="154"/>
      <c r="H594" s="154"/>
    </row>
    <row r="595" spans="1:8" x14ac:dyDescent="0.25">
      <c r="A595" s="152"/>
      <c r="B595" s="152"/>
      <c r="C595" s="153"/>
      <c r="D595" s="153"/>
      <c r="E595" s="153"/>
      <c r="F595" s="153"/>
      <c r="G595" s="154"/>
      <c r="H595" s="154"/>
    </row>
    <row r="596" spans="1:8" x14ac:dyDescent="0.25">
      <c r="A596" s="152"/>
      <c r="B596" s="152"/>
      <c r="C596" s="153"/>
      <c r="D596" s="153"/>
      <c r="E596" s="153"/>
      <c r="F596" s="153"/>
      <c r="G596" s="154"/>
      <c r="H596" s="154"/>
    </row>
    <row r="597" spans="1:8" x14ac:dyDescent="0.25">
      <c r="A597" s="152"/>
      <c r="B597" s="152"/>
      <c r="C597" s="153"/>
      <c r="D597" s="153"/>
      <c r="E597" s="153"/>
      <c r="F597" s="153"/>
      <c r="G597" s="154"/>
      <c r="H597" s="154"/>
    </row>
    <row r="598" spans="1:8" x14ac:dyDescent="0.25">
      <c r="A598" s="152"/>
      <c r="B598" s="152"/>
      <c r="C598" s="153"/>
      <c r="D598" s="153"/>
      <c r="E598" s="153"/>
      <c r="F598" s="153"/>
      <c r="G598" s="154"/>
      <c r="H598" s="154"/>
    </row>
    <row r="599" spans="1:8" x14ac:dyDescent="0.25">
      <c r="A599" s="152"/>
      <c r="B599" s="152"/>
      <c r="C599" s="153"/>
      <c r="D599" s="153"/>
      <c r="E599" s="153"/>
      <c r="F599" s="153"/>
      <c r="G599" s="154"/>
      <c r="H599" s="154"/>
    </row>
    <row r="600" spans="1:8" x14ac:dyDescent="0.25">
      <c r="A600" s="152"/>
      <c r="B600" s="152"/>
      <c r="C600" s="153"/>
      <c r="D600" s="153"/>
      <c r="E600" s="153"/>
      <c r="F600" s="153"/>
      <c r="G600" s="154"/>
      <c r="H600" s="154"/>
    </row>
    <row r="601" spans="1:8" x14ac:dyDescent="0.25">
      <c r="A601" s="152"/>
      <c r="B601" s="152"/>
      <c r="C601" s="153"/>
      <c r="D601" s="153"/>
      <c r="E601" s="153"/>
      <c r="F601" s="153"/>
      <c r="G601" s="154"/>
      <c r="H601" s="154"/>
    </row>
    <row r="602" spans="1:8" x14ac:dyDescent="0.25">
      <c r="A602" s="152"/>
      <c r="B602" s="152"/>
      <c r="C602" s="153"/>
      <c r="D602" s="153"/>
      <c r="E602" s="153"/>
      <c r="F602" s="153"/>
      <c r="G602" s="154"/>
      <c r="H602" s="154"/>
    </row>
    <row r="603" spans="1:8" x14ac:dyDescent="0.25">
      <c r="A603" s="152"/>
      <c r="B603" s="152"/>
      <c r="C603" s="153"/>
      <c r="D603" s="153"/>
      <c r="E603" s="153"/>
      <c r="F603" s="153"/>
      <c r="G603" s="154"/>
      <c r="H603" s="154"/>
    </row>
    <row r="604" spans="1:8" x14ac:dyDescent="0.25">
      <c r="A604" s="152"/>
      <c r="B604" s="152"/>
      <c r="C604" s="153"/>
      <c r="D604" s="153"/>
      <c r="E604" s="153"/>
      <c r="F604" s="153"/>
      <c r="G604" s="154"/>
      <c r="H604" s="154"/>
    </row>
    <row r="605" spans="1:8" x14ac:dyDescent="0.25">
      <c r="A605" s="152"/>
      <c r="B605" s="152"/>
      <c r="C605" s="153"/>
      <c r="D605" s="153"/>
      <c r="E605" s="153"/>
      <c r="F605" s="153"/>
      <c r="G605" s="154"/>
      <c r="H605" s="154"/>
    </row>
    <row r="606" spans="1:8" x14ac:dyDescent="0.25">
      <c r="A606" s="152"/>
      <c r="B606" s="152"/>
      <c r="C606" s="153"/>
      <c r="D606" s="153"/>
      <c r="E606" s="153"/>
      <c r="F606" s="153"/>
      <c r="G606" s="154"/>
      <c r="H606" s="154"/>
    </row>
    <row r="607" spans="1:8" x14ac:dyDescent="0.25">
      <c r="A607" s="152"/>
      <c r="B607" s="152"/>
      <c r="C607" s="153"/>
      <c r="D607" s="153"/>
      <c r="E607" s="153"/>
      <c r="F607" s="153"/>
      <c r="G607" s="154"/>
      <c r="H607" s="154"/>
    </row>
    <row r="608" spans="1:8" x14ac:dyDescent="0.25">
      <c r="A608" s="152"/>
      <c r="B608" s="152"/>
      <c r="C608" s="153"/>
      <c r="D608" s="153"/>
      <c r="E608" s="153"/>
      <c r="F608" s="153"/>
      <c r="G608" s="154"/>
      <c r="H608" s="154"/>
    </row>
    <row r="609" spans="1:8" x14ac:dyDescent="0.25">
      <c r="A609" s="152"/>
      <c r="B609" s="152"/>
      <c r="C609" s="153"/>
      <c r="D609" s="153"/>
      <c r="E609" s="153"/>
      <c r="F609" s="153"/>
      <c r="G609" s="154"/>
      <c r="H609" s="154"/>
    </row>
    <row r="610" spans="1:8" x14ac:dyDescent="0.25">
      <c r="A610" s="152"/>
      <c r="B610" s="152"/>
      <c r="C610" s="153"/>
      <c r="D610" s="153"/>
      <c r="E610" s="153"/>
      <c r="F610" s="153"/>
      <c r="G610" s="154"/>
      <c r="H610" s="154"/>
    </row>
    <row r="611" spans="1:8" x14ac:dyDescent="0.25">
      <c r="A611" s="152"/>
      <c r="B611" s="152"/>
      <c r="C611" s="153"/>
      <c r="D611" s="153"/>
      <c r="E611" s="153"/>
      <c r="F611" s="153"/>
      <c r="G611" s="154"/>
      <c r="H611" s="154"/>
    </row>
    <row r="612" spans="1:8" x14ac:dyDescent="0.25">
      <c r="A612" s="152"/>
      <c r="B612" s="152"/>
      <c r="C612" s="153"/>
      <c r="D612" s="153"/>
      <c r="E612" s="153"/>
      <c r="F612" s="153"/>
      <c r="G612" s="154"/>
      <c r="H612" s="154"/>
    </row>
    <row r="613" spans="1:8" x14ac:dyDescent="0.25">
      <c r="A613" s="152"/>
      <c r="B613" s="152"/>
      <c r="C613" s="153"/>
      <c r="D613" s="153"/>
      <c r="E613" s="153"/>
      <c r="F613" s="153"/>
      <c r="G613" s="154"/>
      <c r="H613" s="154"/>
    </row>
    <row r="614" spans="1:8" x14ac:dyDescent="0.25">
      <c r="A614" s="152"/>
      <c r="B614" s="152"/>
      <c r="C614" s="153"/>
      <c r="D614" s="153"/>
      <c r="E614" s="153"/>
      <c r="F614" s="153"/>
      <c r="G614" s="154"/>
      <c r="H614" s="154"/>
    </row>
    <row r="615" spans="1:8" x14ac:dyDescent="0.25">
      <c r="A615" s="152"/>
      <c r="B615" s="152"/>
      <c r="C615" s="153"/>
      <c r="D615" s="153"/>
      <c r="E615" s="153"/>
      <c r="F615" s="153"/>
      <c r="G615" s="154"/>
      <c r="H615" s="154"/>
    </row>
    <row r="616" spans="1:8" x14ac:dyDescent="0.25">
      <c r="A616" s="152"/>
      <c r="B616" s="152"/>
      <c r="C616" s="153"/>
      <c r="D616" s="153"/>
      <c r="E616" s="153"/>
      <c r="F616" s="153"/>
      <c r="G616" s="154"/>
      <c r="H616" s="154"/>
    </row>
    <row r="617" spans="1:8" x14ac:dyDescent="0.25">
      <c r="A617" s="152"/>
      <c r="B617" s="152"/>
      <c r="C617" s="153"/>
      <c r="D617" s="153"/>
      <c r="E617" s="153"/>
      <c r="F617" s="153"/>
      <c r="G617" s="154"/>
      <c r="H617" s="154"/>
    </row>
    <row r="618" spans="1:8" x14ac:dyDescent="0.25">
      <c r="A618" s="152"/>
      <c r="B618" s="152"/>
      <c r="C618" s="153"/>
      <c r="D618" s="153"/>
      <c r="E618" s="153"/>
      <c r="F618" s="153"/>
      <c r="G618" s="154"/>
      <c r="H618" s="154"/>
    </row>
    <row r="619" spans="1:8" x14ac:dyDescent="0.25">
      <c r="A619" s="152"/>
      <c r="B619" s="152"/>
      <c r="C619" s="153"/>
      <c r="D619" s="153"/>
      <c r="E619" s="153"/>
      <c r="F619" s="153"/>
      <c r="G619" s="154"/>
      <c r="H619" s="154"/>
    </row>
    <row r="620" spans="1:8" x14ac:dyDescent="0.25">
      <c r="A620" s="152"/>
      <c r="B620" s="152"/>
      <c r="C620" s="153"/>
      <c r="D620" s="153"/>
      <c r="E620" s="153"/>
      <c r="F620" s="153"/>
      <c r="G620" s="154"/>
      <c r="H620" s="154"/>
    </row>
    <row r="621" spans="1:8" x14ac:dyDescent="0.25">
      <c r="A621" s="152"/>
      <c r="B621" s="152"/>
      <c r="C621" s="153"/>
      <c r="D621" s="153"/>
      <c r="E621" s="153"/>
      <c r="F621" s="153"/>
      <c r="G621" s="154"/>
      <c r="H621" s="154"/>
    </row>
    <row r="622" spans="1:8" x14ac:dyDescent="0.25">
      <c r="A622" s="152"/>
      <c r="B622" s="152"/>
      <c r="C622" s="153"/>
      <c r="D622" s="153"/>
      <c r="E622" s="153"/>
      <c r="F622" s="153"/>
      <c r="G622" s="154"/>
      <c r="H622" s="154"/>
    </row>
    <row r="623" spans="1:8" x14ac:dyDescent="0.25">
      <c r="A623" s="152"/>
      <c r="B623" s="152"/>
      <c r="C623" s="153"/>
      <c r="D623" s="153"/>
      <c r="E623" s="153"/>
      <c r="F623" s="153"/>
      <c r="G623" s="154"/>
      <c r="H623" s="154"/>
    </row>
    <row r="624" spans="1:8" x14ac:dyDescent="0.25">
      <c r="A624" s="152"/>
      <c r="B624" s="152"/>
      <c r="C624" s="153"/>
      <c r="D624" s="153"/>
      <c r="E624" s="153"/>
      <c r="F624" s="153"/>
      <c r="G624" s="154"/>
      <c r="H624" s="154"/>
    </row>
    <row r="625" spans="1:8" x14ac:dyDescent="0.25">
      <c r="A625" s="152"/>
      <c r="B625" s="152"/>
      <c r="C625" s="153"/>
      <c r="D625" s="153"/>
      <c r="E625" s="153"/>
      <c r="F625" s="153"/>
      <c r="G625" s="154"/>
      <c r="H625" s="154"/>
    </row>
    <row r="626" spans="1:8" x14ac:dyDescent="0.25">
      <c r="A626" s="152"/>
      <c r="B626" s="152"/>
      <c r="C626" s="153"/>
      <c r="D626" s="153"/>
      <c r="E626" s="153"/>
      <c r="F626" s="153"/>
      <c r="G626" s="154"/>
      <c r="H626" s="154"/>
    </row>
    <row r="627" spans="1:8" x14ac:dyDescent="0.25">
      <c r="A627" s="152"/>
      <c r="B627" s="152"/>
      <c r="C627" s="153"/>
      <c r="D627" s="153"/>
      <c r="E627" s="153"/>
      <c r="F627" s="153"/>
      <c r="G627" s="154"/>
      <c r="H627" s="154"/>
    </row>
    <row r="628" spans="1:8" x14ac:dyDescent="0.25">
      <c r="A628" s="152"/>
      <c r="B628" s="152"/>
      <c r="C628" s="153"/>
      <c r="D628" s="153"/>
      <c r="E628" s="153"/>
      <c r="F628" s="153"/>
      <c r="G628" s="154"/>
      <c r="H628" s="154"/>
    </row>
    <row r="629" spans="1:8" x14ac:dyDescent="0.25">
      <c r="A629" s="152"/>
      <c r="B629" s="152"/>
      <c r="C629" s="153"/>
      <c r="D629" s="153"/>
      <c r="E629" s="153"/>
      <c r="F629" s="153"/>
      <c r="G629" s="154"/>
      <c r="H629" s="154"/>
    </row>
    <row r="630" spans="1:8" x14ac:dyDescent="0.25">
      <c r="A630" s="152"/>
      <c r="B630" s="152"/>
      <c r="C630" s="153"/>
      <c r="D630" s="153"/>
      <c r="E630" s="153"/>
      <c r="F630" s="153"/>
      <c r="G630" s="154"/>
      <c r="H630" s="154"/>
    </row>
    <row r="631" spans="1:8" x14ac:dyDescent="0.25">
      <c r="A631" s="152"/>
      <c r="B631" s="152"/>
      <c r="C631" s="153"/>
      <c r="D631" s="153"/>
      <c r="E631" s="153"/>
      <c r="F631" s="153"/>
      <c r="G631" s="154"/>
      <c r="H631" s="154"/>
    </row>
    <row r="632" spans="1:8" x14ac:dyDescent="0.25">
      <c r="A632" s="152"/>
      <c r="B632" s="152"/>
      <c r="C632" s="153"/>
      <c r="D632" s="153"/>
      <c r="E632" s="153"/>
      <c r="F632" s="153"/>
      <c r="G632" s="154"/>
      <c r="H632" s="154"/>
    </row>
    <row r="633" spans="1:8" x14ac:dyDescent="0.25">
      <c r="A633" s="152"/>
      <c r="B633" s="152"/>
      <c r="C633" s="153"/>
      <c r="D633" s="153"/>
      <c r="E633" s="153"/>
      <c r="F633" s="153"/>
      <c r="G633" s="154"/>
      <c r="H633" s="154"/>
    </row>
    <row r="634" spans="1:8" x14ac:dyDescent="0.25">
      <c r="A634" s="152"/>
      <c r="B634" s="152"/>
      <c r="C634" s="153"/>
      <c r="D634" s="153"/>
      <c r="E634" s="153"/>
      <c r="F634" s="153"/>
      <c r="G634" s="154"/>
      <c r="H634" s="154"/>
    </row>
    <row r="635" spans="1:8" x14ac:dyDescent="0.25">
      <c r="A635" s="152"/>
      <c r="B635" s="152"/>
      <c r="C635" s="153"/>
      <c r="D635" s="153"/>
      <c r="E635" s="153"/>
      <c r="F635" s="153"/>
      <c r="G635" s="154"/>
      <c r="H635" s="154"/>
    </row>
    <row r="636" spans="1:8" x14ac:dyDescent="0.25">
      <c r="A636" s="152"/>
      <c r="B636" s="152"/>
      <c r="C636" s="153"/>
      <c r="D636" s="153"/>
      <c r="E636" s="153"/>
      <c r="F636" s="153"/>
      <c r="G636" s="154"/>
      <c r="H636" s="154"/>
    </row>
    <row r="637" spans="1:8" x14ac:dyDescent="0.25">
      <c r="A637" s="152"/>
      <c r="B637" s="152"/>
      <c r="C637" s="153"/>
      <c r="D637" s="153"/>
      <c r="E637" s="153"/>
      <c r="F637" s="153"/>
      <c r="G637" s="154"/>
      <c r="H637" s="154"/>
    </row>
    <row r="638" spans="1:8" x14ac:dyDescent="0.25">
      <c r="A638" s="152"/>
      <c r="B638" s="152"/>
      <c r="C638" s="153"/>
      <c r="D638" s="153"/>
      <c r="E638" s="153"/>
      <c r="F638" s="153"/>
      <c r="G638" s="154"/>
      <c r="H638" s="154"/>
    </row>
    <row r="639" spans="1:8" x14ac:dyDescent="0.25">
      <c r="A639" s="152"/>
      <c r="B639" s="152"/>
      <c r="C639" s="153"/>
      <c r="D639" s="153"/>
      <c r="E639" s="153"/>
      <c r="F639" s="153"/>
      <c r="G639" s="154"/>
      <c r="H639" s="154"/>
    </row>
    <row r="640" spans="1:8" x14ac:dyDescent="0.25">
      <c r="A640" s="152"/>
      <c r="B640" s="152"/>
      <c r="C640" s="153"/>
      <c r="D640" s="153"/>
      <c r="E640" s="153"/>
      <c r="F640" s="153"/>
      <c r="G640" s="154"/>
      <c r="H640" s="154"/>
    </row>
    <row r="641" spans="1:8" x14ac:dyDescent="0.25">
      <c r="A641" s="152"/>
      <c r="B641" s="152"/>
      <c r="C641" s="153"/>
      <c r="D641" s="153"/>
      <c r="E641" s="153"/>
      <c r="F641" s="153"/>
      <c r="G641" s="154"/>
      <c r="H641" s="154"/>
    </row>
    <row r="642" spans="1:8" x14ac:dyDescent="0.25">
      <c r="A642" s="152"/>
      <c r="B642" s="152"/>
      <c r="C642" s="153"/>
      <c r="D642" s="153"/>
      <c r="E642" s="153"/>
      <c r="F642" s="153"/>
      <c r="G642" s="154"/>
      <c r="H642" s="154"/>
    </row>
    <row r="643" spans="1:8" x14ac:dyDescent="0.25">
      <c r="A643" s="152"/>
      <c r="B643" s="152"/>
      <c r="C643" s="153"/>
      <c r="D643" s="153"/>
      <c r="E643" s="153"/>
      <c r="F643" s="153"/>
      <c r="G643" s="154"/>
      <c r="H643" s="154"/>
    </row>
    <row r="644" spans="1:8" x14ac:dyDescent="0.25">
      <c r="A644" s="152"/>
      <c r="B644" s="152"/>
      <c r="C644" s="153"/>
      <c r="D644" s="153"/>
      <c r="E644" s="153"/>
      <c r="F644" s="153"/>
      <c r="G644" s="154"/>
      <c r="H644" s="154"/>
    </row>
    <row r="645" spans="1:8" x14ac:dyDescent="0.25">
      <c r="A645" s="152"/>
      <c r="B645" s="152"/>
      <c r="C645" s="153"/>
      <c r="D645" s="153"/>
      <c r="E645" s="153"/>
      <c r="F645" s="153"/>
      <c r="G645" s="154"/>
      <c r="H645" s="154"/>
    </row>
    <row r="646" spans="1:8" x14ac:dyDescent="0.25">
      <c r="A646" s="152"/>
      <c r="B646" s="152"/>
      <c r="C646" s="153"/>
      <c r="D646" s="153"/>
      <c r="E646" s="153"/>
      <c r="F646" s="153"/>
      <c r="G646" s="154"/>
      <c r="H646" s="154"/>
    </row>
    <row r="647" spans="1:8" x14ac:dyDescent="0.25">
      <c r="A647" s="152"/>
      <c r="B647" s="152"/>
      <c r="C647" s="153"/>
      <c r="D647" s="153"/>
      <c r="E647" s="153"/>
      <c r="F647" s="153"/>
      <c r="G647" s="154"/>
      <c r="H647" s="154"/>
    </row>
    <row r="648" spans="1:8" x14ac:dyDescent="0.25">
      <c r="A648" s="152"/>
      <c r="B648" s="152"/>
      <c r="C648" s="153"/>
      <c r="D648" s="153"/>
      <c r="E648" s="153"/>
      <c r="F648" s="153"/>
      <c r="G648" s="154"/>
      <c r="H648" s="154"/>
    </row>
    <row r="649" spans="1:8" x14ac:dyDescent="0.25">
      <c r="A649" s="152"/>
      <c r="B649" s="152"/>
      <c r="C649" s="153"/>
      <c r="D649" s="153"/>
      <c r="E649" s="153"/>
      <c r="F649" s="153"/>
      <c r="G649" s="154"/>
      <c r="H649" s="154"/>
    </row>
    <row r="650" spans="1:8" x14ac:dyDescent="0.25">
      <c r="A650" s="152"/>
      <c r="B650" s="152"/>
      <c r="C650" s="153"/>
      <c r="D650" s="153"/>
      <c r="E650" s="153"/>
      <c r="F650" s="153"/>
      <c r="G650" s="154"/>
      <c r="H650" s="154"/>
    </row>
    <row r="651" spans="1:8" x14ac:dyDescent="0.25">
      <c r="A651" s="152"/>
      <c r="B651" s="152"/>
      <c r="C651" s="153"/>
      <c r="D651" s="153"/>
      <c r="E651" s="153"/>
      <c r="F651" s="153"/>
      <c r="G651" s="154"/>
      <c r="H651" s="154"/>
    </row>
    <row r="652" spans="1:8" x14ac:dyDescent="0.25">
      <c r="A652" s="152"/>
      <c r="B652" s="152"/>
      <c r="C652" s="153"/>
      <c r="D652" s="153"/>
      <c r="E652" s="153"/>
      <c r="F652" s="153"/>
      <c r="G652" s="154"/>
      <c r="H652" s="154"/>
    </row>
    <row r="653" spans="1:8" x14ac:dyDescent="0.25">
      <c r="A653" s="152"/>
      <c r="B653" s="152"/>
      <c r="C653" s="153"/>
      <c r="D653" s="153"/>
      <c r="E653" s="153"/>
      <c r="F653" s="153"/>
      <c r="G653" s="154"/>
      <c r="H653" s="154"/>
    </row>
    <row r="654" spans="1:8" x14ac:dyDescent="0.25">
      <c r="A654" s="152"/>
      <c r="B654" s="152"/>
      <c r="C654" s="153"/>
      <c r="D654" s="153"/>
      <c r="E654" s="153"/>
      <c r="F654" s="153"/>
      <c r="G654" s="154"/>
      <c r="H654" s="154"/>
    </row>
    <row r="655" spans="1:8" x14ac:dyDescent="0.25">
      <c r="A655" s="152"/>
      <c r="B655" s="152"/>
      <c r="C655" s="153"/>
      <c r="D655" s="153"/>
      <c r="E655" s="153"/>
      <c r="F655" s="153"/>
      <c r="G655" s="154"/>
      <c r="H655" s="154"/>
    </row>
    <row r="656" spans="1:8" x14ac:dyDescent="0.25">
      <c r="A656" s="152"/>
      <c r="B656" s="152"/>
      <c r="C656" s="153"/>
      <c r="D656" s="153"/>
      <c r="E656" s="153"/>
      <c r="F656" s="153"/>
      <c r="G656" s="154"/>
      <c r="H656" s="154"/>
    </row>
    <row r="657" spans="1:8" x14ac:dyDescent="0.25">
      <c r="A657" s="152"/>
      <c r="B657" s="152"/>
      <c r="C657" s="153"/>
      <c r="D657" s="153"/>
      <c r="E657" s="153"/>
      <c r="F657" s="153"/>
      <c r="G657" s="154"/>
      <c r="H657" s="154"/>
    </row>
    <row r="658" spans="1:8" x14ac:dyDescent="0.25">
      <c r="A658" s="152"/>
      <c r="B658" s="152"/>
      <c r="C658" s="153"/>
      <c r="D658" s="153"/>
      <c r="E658" s="153"/>
      <c r="F658" s="153"/>
      <c r="G658" s="154"/>
      <c r="H658" s="154"/>
    </row>
    <row r="659" spans="1:8" x14ac:dyDescent="0.25">
      <c r="A659" s="152"/>
      <c r="B659" s="152"/>
      <c r="C659" s="153"/>
      <c r="D659" s="153"/>
      <c r="E659" s="153"/>
      <c r="F659" s="153"/>
      <c r="G659" s="154"/>
      <c r="H659" s="154"/>
    </row>
    <row r="660" spans="1:8" x14ac:dyDescent="0.25">
      <c r="A660" s="152"/>
      <c r="B660" s="152"/>
      <c r="C660" s="153"/>
      <c r="D660" s="153"/>
      <c r="E660" s="153"/>
      <c r="F660" s="153"/>
      <c r="G660" s="154"/>
      <c r="H660" s="154"/>
    </row>
    <row r="661" spans="1:8" x14ac:dyDescent="0.25">
      <c r="A661" s="152"/>
      <c r="B661" s="152"/>
      <c r="C661" s="153"/>
      <c r="D661" s="153"/>
      <c r="E661" s="153"/>
      <c r="F661" s="153"/>
      <c r="G661" s="154"/>
      <c r="H661" s="154"/>
    </row>
    <row r="662" spans="1:8" x14ac:dyDescent="0.25">
      <c r="A662" s="152"/>
      <c r="B662" s="152"/>
      <c r="C662" s="153"/>
      <c r="D662" s="153"/>
      <c r="E662" s="153"/>
      <c r="F662" s="153"/>
      <c r="G662" s="154"/>
      <c r="H662" s="154"/>
    </row>
    <row r="663" spans="1:8" x14ac:dyDescent="0.25">
      <c r="A663" s="152"/>
      <c r="B663" s="152"/>
      <c r="C663" s="153"/>
      <c r="D663" s="153"/>
      <c r="E663" s="153"/>
      <c r="F663" s="153"/>
      <c r="G663" s="154"/>
      <c r="H663" s="154"/>
    </row>
    <row r="664" spans="1:8" x14ac:dyDescent="0.25">
      <c r="A664" s="152"/>
      <c r="B664" s="152"/>
      <c r="C664" s="153"/>
      <c r="D664" s="153"/>
      <c r="E664" s="153"/>
      <c r="F664" s="153"/>
      <c r="G664" s="154"/>
      <c r="H664" s="154"/>
    </row>
    <row r="665" spans="1:8" x14ac:dyDescent="0.25">
      <c r="A665" s="152"/>
      <c r="B665" s="152"/>
      <c r="C665" s="153"/>
      <c r="D665" s="153"/>
      <c r="E665" s="153"/>
      <c r="F665" s="153"/>
      <c r="G665" s="154"/>
      <c r="H665" s="154"/>
    </row>
    <row r="666" spans="1:8" x14ac:dyDescent="0.25">
      <c r="A666" s="152"/>
      <c r="B666" s="152"/>
      <c r="C666" s="153"/>
      <c r="D666" s="153"/>
      <c r="E666" s="153"/>
      <c r="F666" s="153"/>
      <c r="G666" s="154"/>
      <c r="H666" s="154"/>
    </row>
    <row r="667" spans="1:8" x14ac:dyDescent="0.25">
      <c r="A667" s="152"/>
      <c r="B667" s="152"/>
      <c r="C667" s="153"/>
      <c r="D667" s="153"/>
      <c r="E667" s="153"/>
      <c r="F667" s="153"/>
      <c r="G667" s="154"/>
      <c r="H667" s="154"/>
    </row>
    <row r="668" spans="1:8" x14ac:dyDescent="0.25">
      <c r="A668" s="152"/>
      <c r="B668" s="152"/>
      <c r="C668" s="153"/>
      <c r="D668" s="153"/>
      <c r="E668" s="153"/>
      <c r="F668" s="153"/>
      <c r="G668" s="154"/>
      <c r="H668" s="154"/>
    </row>
    <row r="669" spans="1:8" x14ac:dyDescent="0.25">
      <c r="A669" s="152"/>
      <c r="B669" s="152"/>
      <c r="C669" s="153"/>
      <c r="D669" s="153"/>
      <c r="E669" s="153"/>
      <c r="F669" s="153"/>
      <c r="G669" s="154"/>
      <c r="H669" s="154"/>
    </row>
    <row r="670" spans="1:8" x14ac:dyDescent="0.25">
      <c r="A670" s="152"/>
      <c r="B670" s="152"/>
      <c r="C670" s="153"/>
      <c r="D670" s="153"/>
      <c r="E670" s="153"/>
      <c r="F670" s="153"/>
      <c r="G670" s="154"/>
      <c r="H670" s="154"/>
    </row>
    <row r="671" spans="1:8" x14ac:dyDescent="0.25">
      <c r="A671" s="152"/>
      <c r="B671" s="152"/>
      <c r="C671" s="153"/>
      <c r="D671" s="153"/>
      <c r="E671" s="153"/>
      <c r="F671" s="153"/>
      <c r="G671" s="154"/>
      <c r="H671" s="154"/>
    </row>
    <row r="672" spans="1:8" x14ac:dyDescent="0.25">
      <c r="A672" s="152"/>
      <c r="B672" s="152"/>
      <c r="C672" s="153"/>
      <c r="D672" s="153"/>
      <c r="E672" s="153"/>
      <c r="F672" s="153"/>
      <c r="G672" s="154"/>
      <c r="H672" s="154"/>
    </row>
    <row r="673" spans="1:8" x14ac:dyDescent="0.25">
      <c r="A673" s="152"/>
      <c r="B673" s="152"/>
      <c r="C673" s="153"/>
      <c r="D673" s="153"/>
      <c r="E673" s="153"/>
      <c r="F673" s="153"/>
      <c r="G673" s="154"/>
      <c r="H673" s="154"/>
    </row>
    <row r="674" spans="1:8" x14ac:dyDescent="0.25">
      <c r="A674" s="152"/>
      <c r="B674" s="152"/>
      <c r="C674" s="153"/>
      <c r="D674" s="153"/>
      <c r="E674" s="153"/>
      <c r="F674" s="153"/>
      <c r="G674" s="154"/>
      <c r="H674" s="154"/>
    </row>
    <row r="675" spans="1:8" x14ac:dyDescent="0.25">
      <c r="A675" s="152"/>
      <c r="B675" s="152"/>
      <c r="C675" s="153"/>
      <c r="D675" s="153"/>
      <c r="E675" s="153"/>
      <c r="F675" s="153"/>
      <c r="G675" s="154"/>
      <c r="H675" s="154"/>
    </row>
    <row r="676" spans="1:8" x14ac:dyDescent="0.25">
      <c r="A676" s="152"/>
      <c r="B676" s="152"/>
      <c r="C676" s="153"/>
      <c r="D676" s="153"/>
      <c r="E676" s="153"/>
      <c r="F676" s="153"/>
      <c r="G676" s="154"/>
      <c r="H676" s="154"/>
    </row>
    <row r="677" spans="1:8" x14ac:dyDescent="0.25">
      <c r="A677" s="152"/>
      <c r="B677" s="152"/>
      <c r="C677" s="153"/>
      <c r="D677" s="153"/>
      <c r="E677" s="153"/>
      <c r="F677" s="153"/>
      <c r="G677" s="154"/>
      <c r="H677" s="154"/>
    </row>
    <row r="678" spans="1:8" x14ac:dyDescent="0.25">
      <c r="A678" s="152"/>
      <c r="B678" s="152"/>
      <c r="C678" s="153"/>
      <c r="D678" s="153"/>
      <c r="E678" s="153"/>
      <c r="F678" s="153"/>
      <c r="G678" s="154"/>
      <c r="H678" s="154"/>
    </row>
    <row r="679" spans="1:8" x14ac:dyDescent="0.25">
      <c r="A679" s="152"/>
      <c r="B679" s="152"/>
      <c r="C679" s="153"/>
      <c r="D679" s="153"/>
      <c r="E679" s="153"/>
      <c r="F679" s="153"/>
      <c r="G679" s="154"/>
      <c r="H679" s="154"/>
    </row>
    <row r="680" spans="1:8" x14ac:dyDescent="0.25">
      <c r="A680" s="152"/>
      <c r="B680" s="152"/>
      <c r="C680" s="153"/>
      <c r="D680" s="153"/>
      <c r="E680" s="153"/>
      <c r="F680" s="153"/>
      <c r="G680" s="154"/>
      <c r="H680" s="154"/>
    </row>
    <row r="681" spans="1:8" x14ac:dyDescent="0.25">
      <c r="A681" s="152"/>
      <c r="B681" s="152"/>
      <c r="C681" s="153"/>
      <c r="D681" s="153"/>
      <c r="E681" s="153"/>
      <c r="F681" s="153"/>
      <c r="G681" s="154"/>
      <c r="H681" s="154"/>
    </row>
    <row r="682" spans="1:8" x14ac:dyDescent="0.25">
      <c r="A682" s="152"/>
      <c r="B682" s="152"/>
      <c r="C682" s="153"/>
      <c r="D682" s="153"/>
      <c r="E682" s="153"/>
      <c r="F682" s="153"/>
      <c r="G682" s="154"/>
      <c r="H682" s="154"/>
    </row>
    <row r="683" spans="1:8" x14ac:dyDescent="0.25">
      <c r="A683" s="152"/>
      <c r="B683" s="152"/>
      <c r="C683" s="153"/>
      <c r="D683" s="153"/>
      <c r="E683" s="153"/>
      <c r="F683" s="153"/>
      <c r="G683" s="154"/>
      <c r="H683" s="154"/>
    </row>
    <row r="684" spans="1:8" x14ac:dyDescent="0.25">
      <c r="A684" s="152"/>
      <c r="B684" s="152"/>
      <c r="C684" s="153"/>
      <c r="D684" s="153"/>
      <c r="E684" s="153"/>
      <c r="F684" s="153"/>
      <c r="G684" s="154"/>
      <c r="H684" s="154"/>
    </row>
    <row r="685" spans="1:8" x14ac:dyDescent="0.25">
      <c r="A685" s="152"/>
      <c r="B685" s="152"/>
      <c r="C685" s="153"/>
      <c r="D685" s="153"/>
      <c r="E685" s="153"/>
      <c r="F685" s="153"/>
      <c r="G685" s="154"/>
      <c r="H685" s="154"/>
    </row>
    <row r="686" spans="1:8" x14ac:dyDescent="0.25">
      <c r="A686" s="152"/>
      <c r="B686" s="152"/>
      <c r="C686" s="153"/>
      <c r="D686" s="153"/>
      <c r="E686" s="153"/>
      <c r="F686" s="153"/>
      <c r="G686" s="154"/>
      <c r="H686" s="154"/>
    </row>
    <row r="687" spans="1:8" x14ac:dyDescent="0.25">
      <c r="A687" s="152"/>
      <c r="B687" s="152"/>
      <c r="C687" s="153"/>
      <c r="D687" s="153"/>
      <c r="E687" s="153"/>
      <c r="F687" s="153"/>
      <c r="G687" s="154"/>
      <c r="H687" s="154"/>
    </row>
    <row r="688" spans="1:8" x14ac:dyDescent="0.25">
      <c r="A688" s="152"/>
      <c r="B688" s="152"/>
      <c r="C688" s="153"/>
      <c r="D688" s="153"/>
      <c r="E688" s="153"/>
      <c r="F688" s="153"/>
      <c r="G688" s="154"/>
      <c r="H688" s="154"/>
    </row>
    <row r="689" spans="1:8" x14ac:dyDescent="0.25">
      <c r="A689" s="152"/>
      <c r="B689" s="152"/>
      <c r="C689" s="153"/>
      <c r="D689" s="153"/>
      <c r="E689" s="153"/>
      <c r="F689" s="153"/>
      <c r="G689" s="154"/>
      <c r="H689" s="154"/>
    </row>
    <row r="690" spans="1:8" x14ac:dyDescent="0.25">
      <c r="A690" s="152"/>
      <c r="B690" s="152"/>
      <c r="C690" s="153"/>
      <c r="D690" s="153"/>
      <c r="E690" s="153"/>
      <c r="F690" s="153"/>
      <c r="G690" s="154"/>
      <c r="H690" s="154"/>
    </row>
    <row r="691" spans="1:8" x14ac:dyDescent="0.25">
      <c r="A691" s="152"/>
      <c r="B691" s="152"/>
      <c r="C691" s="153"/>
      <c r="D691" s="153"/>
      <c r="E691" s="153"/>
      <c r="F691" s="153"/>
      <c r="G691" s="154"/>
      <c r="H691" s="154"/>
    </row>
    <row r="692" spans="1:8" x14ac:dyDescent="0.25">
      <c r="A692" s="152"/>
      <c r="B692" s="152"/>
      <c r="C692" s="153"/>
      <c r="D692" s="153"/>
      <c r="E692" s="153"/>
      <c r="F692" s="153"/>
      <c r="G692" s="154"/>
      <c r="H692" s="154"/>
    </row>
    <row r="693" spans="1:8" x14ac:dyDescent="0.25">
      <c r="A693" s="152"/>
      <c r="B693" s="152"/>
      <c r="C693" s="153"/>
      <c r="D693" s="153"/>
      <c r="E693" s="153"/>
      <c r="F693" s="153"/>
      <c r="G693" s="154"/>
      <c r="H693" s="154"/>
    </row>
    <row r="694" spans="1:8" x14ac:dyDescent="0.25">
      <c r="A694" s="152"/>
      <c r="B694" s="152"/>
      <c r="C694" s="153"/>
      <c r="D694" s="153"/>
      <c r="E694" s="153"/>
      <c r="F694" s="153"/>
      <c r="G694" s="154"/>
      <c r="H694" s="154"/>
    </row>
    <row r="695" spans="1:8" x14ac:dyDescent="0.25">
      <c r="A695" s="152"/>
      <c r="B695" s="152"/>
      <c r="C695" s="153"/>
      <c r="D695" s="153"/>
      <c r="E695" s="153"/>
      <c r="F695" s="153"/>
      <c r="G695" s="154"/>
      <c r="H695" s="154"/>
    </row>
    <row r="696" spans="1:8" x14ac:dyDescent="0.25">
      <c r="A696" s="152"/>
      <c r="B696" s="152"/>
      <c r="C696" s="153"/>
      <c r="D696" s="153"/>
      <c r="E696" s="153"/>
      <c r="F696" s="153"/>
      <c r="G696" s="154"/>
      <c r="H696" s="154"/>
    </row>
    <row r="697" spans="1:8" x14ac:dyDescent="0.25">
      <c r="A697" s="152"/>
      <c r="B697" s="152"/>
      <c r="C697" s="153"/>
      <c r="D697" s="153"/>
      <c r="E697" s="153"/>
      <c r="F697" s="153"/>
      <c r="G697" s="154"/>
      <c r="H697" s="154"/>
    </row>
    <row r="698" spans="1:8" x14ac:dyDescent="0.25">
      <c r="A698" s="152"/>
      <c r="B698" s="152"/>
      <c r="C698" s="153"/>
      <c r="D698" s="153"/>
      <c r="E698" s="153"/>
      <c r="F698" s="153"/>
      <c r="G698" s="154"/>
      <c r="H698" s="154"/>
    </row>
    <row r="699" spans="1:8" x14ac:dyDescent="0.25">
      <c r="A699" s="152"/>
      <c r="B699" s="152"/>
      <c r="C699" s="153"/>
      <c r="D699" s="153"/>
      <c r="E699" s="153"/>
      <c r="F699" s="153"/>
      <c r="G699" s="154"/>
      <c r="H699" s="154"/>
    </row>
    <row r="700" spans="1:8" x14ac:dyDescent="0.25">
      <c r="A700" s="152"/>
      <c r="B700" s="152"/>
      <c r="C700" s="153"/>
      <c r="D700" s="153"/>
      <c r="E700" s="153"/>
      <c r="F700" s="153"/>
      <c r="G700" s="154"/>
      <c r="H700" s="154"/>
    </row>
    <row r="701" spans="1:8" x14ac:dyDescent="0.25">
      <c r="A701" s="152"/>
      <c r="B701" s="152"/>
      <c r="C701" s="153"/>
      <c r="D701" s="153"/>
      <c r="E701" s="153"/>
      <c r="F701" s="153"/>
      <c r="G701" s="154"/>
      <c r="H701" s="154"/>
    </row>
    <row r="702" spans="1:8" x14ac:dyDescent="0.25">
      <c r="A702" s="152"/>
      <c r="B702" s="152"/>
      <c r="C702" s="153"/>
      <c r="D702" s="153"/>
      <c r="E702" s="153"/>
      <c r="F702" s="153"/>
      <c r="G702" s="154"/>
      <c r="H702" s="154"/>
    </row>
    <row r="703" spans="1:8" x14ac:dyDescent="0.25">
      <c r="A703" s="152"/>
      <c r="B703" s="152"/>
      <c r="C703" s="153"/>
      <c r="D703" s="153"/>
      <c r="E703" s="153"/>
      <c r="F703" s="153"/>
      <c r="G703" s="154"/>
      <c r="H703" s="154"/>
    </row>
    <row r="704" spans="1:8" x14ac:dyDescent="0.25">
      <c r="A704" s="152"/>
      <c r="B704" s="152"/>
      <c r="C704" s="153"/>
      <c r="D704" s="153"/>
      <c r="E704" s="153"/>
      <c r="F704" s="153"/>
      <c r="G704" s="154"/>
      <c r="H704" s="154"/>
    </row>
    <row r="705" spans="1:8" x14ac:dyDescent="0.25">
      <c r="A705" s="152"/>
      <c r="B705" s="152"/>
      <c r="C705" s="153"/>
      <c r="D705" s="153"/>
      <c r="E705" s="153"/>
      <c r="F705" s="153"/>
      <c r="G705" s="154"/>
      <c r="H705" s="154"/>
    </row>
    <row r="706" spans="1:8" x14ac:dyDescent="0.25">
      <c r="A706" s="152"/>
      <c r="B706" s="152"/>
      <c r="C706" s="153"/>
      <c r="D706" s="153"/>
      <c r="E706" s="153"/>
      <c r="F706" s="153"/>
      <c r="G706" s="154"/>
      <c r="H706" s="154"/>
    </row>
    <row r="707" spans="1:8" x14ac:dyDescent="0.25">
      <c r="A707" s="152"/>
      <c r="B707" s="152"/>
      <c r="C707" s="153"/>
      <c r="D707" s="153"/>
      <c r="E707" s="153"/>
      <c r="F707" s="153"/>
      <c r="G707" s="154"/>
      <c r="H707" s="154"/>
    </row>
    <row r="708" spans="1:8" x14ac:dyDescent="0.25">
      <c r="A708" s="152"/>
      <c r="B708" s="152"/>
      <c r="C708" s="153"/>
      <c r="D708" s="153"/>
      <c r="E708" s="153"/>
      <c r="F708" s="153"/>
      <c r="G708" s="154"/>
      <c r="H708" s="154"/>
    </row>
    <row r="709" spans="1:8" x14ac:dyDescent="0.25">
      <c r="A709" s="152"/>
      <c r="B709" s="152"/>
      <c r="C709" s="153"/>
      <c r="D709" s="153"/>
      <c r="E709" s="153"/>
      <c r="F709" s="153"/>
      <c r="G709" s="154"/>
      <c r="H709" s="154"/>
    </row>
    <row r="710" spans="1:8" x14ac:dyDescent="0.25">
      <c r="A710" s="152"/>
      <c r="B710" s="152"/>
      <c r="C710" s="153"/>
      <c r="D710" s="153"/>
      <c r="E710" s="153"/>
      <c r="F710" s="153"/>
      <c r="G710" s="154"/>
      <c r="H710" s="154"/>
    </row>
    <row r="711" spans="1:8" x14ac:dyDescent="0.25">
      <c r="A711" s="152"/>
      <c r="B711" s="152"/>
      <c r="C711" s="153"/>
      <c r="D711" s="153"/>
      <c r="E711" s="153"/>
      <c r="F711" s="153"/>
      <c r="G711" s="154"/>
      <c r="H711" s="154"/>
    </row>
    <row r="712" spans="1:8" x14ac:dyDescent="0.25">
      <c r="A712" s="152"/>
      <c r="B712" s="152"/>
      <c r="C712" s="153"/>
      <c r="D712" s="153"/>
      <c r="E712" s="153"/>
      <c r="F712" s="153"/>
      <c r="G712" s="154"/>
      <c r="H712" s="154"/>
    </row>
    <row r="713" spans="1:8" x14ac:dyDescent="0.25">
      <c r="A713" s="152"/>
      <c r="B713" s="152"/>
      <c r="C713" s="153"/>
      <c r="D713" s="153"/>
      <c r="E713" s="153"/>
      <c r="F713" s="153"/>
      <c r="G713" s="154"/>
      <c r="H713" s="154"/>
    </row>
    <row r="714" spans="1:8" x14ac:dyDescent="0.25">
      <c r="A714" s="152"/>
      <c r="B714" s="152"/>
      <c r="C714" s="153"/>
      <c r="D714" s="153"/>
      <c r="E714" s="153"/>
      <c r="F714" s="153"/>
      <c r="G714" s="154"/>
      <c r="H714" s="154"/>
    </row>
    <row r="715" spans="1:8" x14ac:dyDescent="0.25">
      <c r="A715" s="155"/>
      <c r="B715" s="155"/>
      <c r="C715" s="153"/>
      <c r="D715" s="153"/>
      <c r="E715" s="153"/>
      <c r="F715" s="153"/>
      <c r="G715" s="154"/>
      <c r="H715" s="154"/>
    </row>
    <row r="716" spans="1:8" x14ac:dyDescent="0.25">
      <c r="A716" s="155"/>
      <c r="B716" s="155"/>
      <c r="C716" s="153"/>
      <c r="D716" s="153"/>
      <c r="E716" s="153"/>
      <c r="F716" s="153"/>
      <c r="G716" s="154"/>
      <c r="H716" s="154"/>
    </row>
    <row r="717" spans="1:8" x14ac:dyDescent="0.25">
      <c r="A717" s="155"/>
      <c r="B717" s="155"/>
      <c r="C717" s="153"/>
      <c r="D717" s="153"/>
      <c r="E717" s="153"/>
      <c r="F717" s="153"/>
      <c r="G717" s="154"/>
      <c r="H717" s="154"/>
    </row>
    <row r="718" spans="1:8" x14ac:dyDescent="0.25">
      <c r="A718" s="155"/>
      <c r="B718" s="155"/>
      <c r="C718" s="153"/>
      <c r="D718" s="153"/>
      <c r="E718" s="153"/>
      <c r="F718" s="153"/>
      <c r="G718" s="154"/>
      <c r="H718" s="154"/>
    </row>
    <row r="719" spans="1:8" x14ac:dyDescent="0.25">
      <c r="A719" s="155"/>
      <c r="B719" s="155"/>
      <c r="C719" s="153"/>
      <c r="D719" s="153"/>
      <c r="E719" s="153"/>
      <c r="F719" s="153"/>
      <c r="G719" s="154"/>
      <c r="H719" s="154"/>
    </row>
    <row r="720" spans="1:8" x14ac:dyDescent="0.25">
      <c r="A720" s="155"/>
      <c r="B720" s="155"/>
      <c r="C720" s="153"/>
      <c r="D720" s="153"/>
      <c r="E720" s="153"/>
      <c r="F720" s="153"/>
      <c r="G720" s="154"/>
      <c r="H720" s="154"/>
    </row>
    <row r="721" spans="1:8" x14ac:dyDescent="0.25">
      <c r="A721" s="155"/>
      <c r="B721" s="155"/>
      <c r="C721" s="153"/>
      <c r="D721" s="153"/>
      <c r="E721" s="153"/>
      <c r="F721" s="153"/>
      <c r="G721" s="154"/>
      <c r="H721" s="154"/>
    </row>
    <row r="722" spans="1:8" x14ac:dyDescent="0.25">
      <c r="A722" s="155"/>
      <c r="B722" s="155"/>
      <c r="C722" s="153"/>
      <c r="D722" s="153"/>
      <c r="E722" s="153"/>
      <c r="F722" s="153"/>
      <c r="G722" s="154"/>
      <c r="H722" s="154"/>
    </row>
    <row r="723" spans="1:8" x14ac:dyDescent="0.25">
      <c r="A723" s="155"/>
      <c r="B723" s="155"/>
      <c r="C723" s="153"/>
      <c r="D723" s="153"/>
      <c r="E723" s="153"/>
      <c r="F723" s="153"/>
      <c r="G723" s="154"/>
      <c r="H723" s="154"/>
    </row>
    <row r="724" spans="1:8" x14ac:dyDescent="0.25">
      <c r="A724" s="155"/>
      <c r="B724" s="155"/>
      <c r="C724" s="153"/>
      <c r="D724" s="153"/>
      <c r="E724" s="153"/>
      <c r="F724" s="153"/>
      <c r="G724" s="154"/>
      <c r="H724" s="154"/>
    </row>
    <row r="725" spans="1:8" x14ac:dyDescent="0.25">
      <c r="A725" s="155"/>
      <c r="B725" s="155"/>
      <c r="C725" s="153"/>
      <c r="D725" s="153"/>
      <c r="E725" s="153"/>
      <c r="F725" s="153"/>
      <c r="G725" s="154"/>
      <c r="H725" s="154"/>
    </row>
    <row r="726" spans="1:8" x14ac:dyDescent="0.25">
      <c r="A726" s="155"/>
      <c r="B726" s="155"/>
      <c r="C726" s="153"/>
      <c r="D726" s="153"/>
      <c r="E726" s="153"/>
      <c r="F726" s="153"/>
      <c r="G726" s="154"/>
      <c r="H726" s="154"/>
    </row>
    <row r="727" spans="1:8" x14ac:dyDescent="0.25">
      <c r="A727" s="155"/>
      <c r="B727" s="155"/>
      <c r="C727" s="153"/>
      <c r="D727" s="153"/>
      <c r="E727" s="153"/>
      <c r="F727" s="153"/>
      <c r="G727" s="154"/>
      <c r="H727" s="154"/>
    </row>
    <row r="728" spans="1:8" x14ac:dyDescent="0.25">
      <c r="A728" s="155"/>
      <c r="B728" s="155"/>
      <c r="C728" s="153"/>
      <c r="D728" s="153"/>
      <c r="E728" s="153"/>
      <c r="F728" s="153"/>
      <c r="G728" s="154"/>
      <c r="H728" s="154"/>
    </row>
    <row r="729" spans="1:8" x14ac:dyDescent="0.25">
      <c r="A729" s="155"/>
      <c r="B729" s="155"/>
      <c r="C729" s="153"/>
      <c r="D729" s="153"/>
      <c r="E729" s="153"/>
      <c r="F729" s="153"/>
      <c r="G729" s="154"/>
      <c r="H729" s="154"/>
    </row>
    <row r="730" spans="1:8" x14ac:dyDescent="0.25">
      <c r="A730" s="155"/>
      <c r="B730" s="155"/>
      <c r="C730" s="153"/>
      <c r="D730" s="153"/>
      <c r="E730" s="153"/>
      <c r="F730" s="153"/>
      <c r="G730" s="154"/>
      <c r="H730" s="154"/>
    </row>
    <row r="731" spans="1:8" x14ac:dyDescent="0.25">
      <c r="A731" s="155"/>
      <c r="B731" s="155"/>
      <c r="C731" s="153"/>
      <c r="D731" s="153"/>
      <c r="E731" s="153"/>
      <c r="F731" s="153"/>
      <c r="G731" s="154"/>
      <c r="H731" s="154"/>
    </row>
    <row r="732" spans="1:8" x14ac:dyDescent="0.25">
      <c r="A732" s="155"/>
      <c r="B732" s="155"/>
      <c r="C732" s="153"/>
      <c r="D732" s="153"/>
      <c r="E732" s="153"/>
      <c r="F732" s="153"/>
      <c r="G732" s="154"/>
      <c r="H732" s="154"/>
    </row>
    <row r="733" spans="1:8" x14ac:dyDescent="0.25">
      <c r="A733" s="155"/>
      <c r="B733" s="155"/>
      <c r="C733" s="153"/>
      <c r="D733" s="153"/>
      <c r="E733" s="153"/>
      <c r="F733" s="153"/>
      <c r="G733" s="154"/>
      <c r="H733" s="154"/>
    </row>
    <row r="734" spans="1:8" x14ac:dyDescent="0.25">
      <c r="A734" s="155"/>
      <c r="B734" s="155"/>
      <c r="C734" s="153"/>
      <c r="D734" s="153"/>
      <c r="E734" s="153"/>
      <c r="F734" s="153"/>
      <c r="G734" s="154"/>
      <c r="H734" s="154"/>
    </row>
    <row r="735" spans="1:8" x14ac:dyDescent="0.25">
      <c r="A735" s="155"/>
      <c r="B735" s="155"/>
      <c r="C735" s="153"/>
      <c r="D735" s="153"/>
      <c r="E735" s="153"/>
      <c r="F735" s="153"/>
      <c r="G735" s="154"/>
      <c r="H735" s="154"/>
    </row>
    <row r="736" spans="1:8" x14ac:dyDescent="0.25">
      <c r="A736" s="155"/>
      <c r="B736" s="155"/>
      <c r="C736" s="153"/>
      <c r="D736" s="153"/>
      <c r="E736" s="153"/>
      <c r="F736" s="153"/>
      <c r="G736" s="154"/>
      <c r="H736" s="154"/>
    </row>
    <row r="737" spans="1:8" x14ac:dyDescent="0.25">
      <c r="A737" s="155"/>
      <c r="B737" s="155"/>
      <c r="C737" s="153"/>
      <c r="D737" s="153"/>
      <c r="E737" s="153"/>
      <c r="F737" s="153"/>
      <c r="G737" s="154"/>
      <c r="H737" s="154"/>
    </row>
    <row r="738" spans="1:8" x14ac:dyDescent="0.25">
      <c r="A738" s="155"/>
      <c r="B738" s="155"/>
      <c r="C738" s="153"/>
      <c r="D738" s="153"/>
      <c r="E738" s="153"/>
      <c r="F738" s="153"/>
      <c r="G738" s="154"/>
      <c r="H738" s="154"/>
    </row>
    <row r="739" spans="1:8" x14ac:dyDescent="0.25">
      <c r="A739" s="155"/>
      <c r="B739" s="155"/>
      <c r="C739" s="153"/>
      <c r="D739" s="153"/>
      <c r="E739" s="153"/>
      <c r="F739" s="153"/>
      <c r="G739" s="154"/>
      <c r="H739" s="154"/>
    </row>
    <row r="740" spans="1:8" x14ac:dyDescent="0.25">
      <c r="A740" s="155"/>
      <c r="B740" s="155"/>
      <c r="C740" s="153"/>
      <c r="D740" s="153"/>
      <c r="E740" s="153"/>
      <c r="F740" s="153"/>
      <c r="G740" s="154"/>
      <c r="H740" s="154"/>
    </row>
    <row r="741" spans="1:8" x14ac:dyDescent="0.25">
      <c r="A741" s="155"/>
      <c r="B741" s="155"/>
      <c r="C741" s="153"/>
      <c r="D741" s="153"/>
      <c r="E741" s="153"/>
      <c r="F741" s="153"/>
      <c r="G741" s="154"/>
      <c r="H741" s="154"/>
    </row>
    <row r="742" spans="1:8" x14ac:dyDescent="0.25">
      <c r="A742" s="155"/>
      <c r="B742" s="155"/>
      <c r="C742" s="153"/>
      <c r="D742" s="153"/>
      <c r="E742" s="153"/>
      <c r="F742" s="153"/>
      <c r="G742" s="154"/>
      <c r="H742" s="154"/>
    </row>
    <row r="743" spans="1:8" x14ac:dyDescent="0.25">
      <c r="A743" s="155"/>
      <c r="B743" s="155"/>
      <c r="C743" s="153"/>
      <c r="D743" s="153"/>
      <c r="E743" s="153"/>
      <c r="F743" s="153"/>
      <c r="G743" s="154"/>
      <c r="H743" s="154"/>
    </row>
    <row r="744" spans="1:8" x14ac:dyDescent="0.25">
      <c r="A744" s="155"/>
      <c r="B744" s="155"/>
      <c r="C744" s="153"/>
      <c r="D744" s="153"/>
      <c r="E744" s="153"/>
      <c r="F744" s="153"/>
      <c r="G744" s="154"/>
      <c r="H744" s="154"/>
    </row>
    <row r="745" spans="1:8" x14ac:dyDescent="0.25">
      <c r="A745" s="155"/>
      <c r="B745" s="155"/>
      <c r="C745" s="153"/>
      <c r="D745" s="153"/>
      <c r="E745" s="153"/>
      <c r="F745" s="153"/>
      <c r="G745" s="154"/>
      <c r="H745" s="154"/>
    </row>
    <row r="746" spans="1:8" x14ac:dyDescent="0.25">
      <c r="A746" s="155"/>
      <c r="B746" s="155"/>
      <c r="C746" s="153"/>
      <c r="D746" s="153"/>
      <c r="E746" s="153"/>
      <c r="F746" s="153"/>
      <c r="G746" s="154"/>
      <c r="H746" s="154"/>
    </row>
    <row r="747" spans="1:8" x14ac:dyDescent="0.25">
      <c r="A747" s="155"/>
      <c r="B747" s="155"/>
      <c r="C747" s="153"/>
      <c r="D747" s="153"/>
      <c r="E747" s="153"/>
      <c r="F747" s="153"/>
      <c r="G747" s="154"/>
      <c r="H747" s="154"/>
    </row>
    <row r="748" spans="1:8" x14ac:dyDescent="0.25">
      <c r="A748" s="155"/>
      <c r="B748" s="155"/>
      <c r="C748" s="153"/>
      <c r="D748" s="153"/>
      <c r="E748" s="153"/>
      <c r="F748" s="153"/>
      <c r="G748" s="154"/>
      <c r="H748" s="154"/>
    </row>
    <row r="749" spans="1:8" x14ac:dyDescent="0.25">
      <c r="A749" s="155"/>
      <c r="B749" s="155"/>
      <c r="C749" s="153"/>
      <c r="D749" s="153"/>
      <c r="E749" s="153"/>
      <c r="F749" s="153"/>
      <c r="G749" s="154"/>
      <c r="H749" s="154"/>
    </row>
    <row r="750" spans="1:8" x14ac:dyDescent="0.25">
      <c r="A750" s="155"/>
      <c r="B750" s="155"/>
      <c r="C750" s="153"/>
      <c r="D750" s="153"/>
      <c r="E750" s="153"/>
      <c r="F750" s="153"/>
      <c r="G750" s="154"/>
      <c r="H750" s="154"/>
    </row>
    <row r="751" spans="1:8" x14ac:dyDescent="0.25">
      <c r="A751" s="155"/>
      <c r="B751" s="155"/>
      <c r="C751" s="153"/>
      <c r="D751" s="153"/>
      <c r="E751" s="153"/>
      <c r="F751" s="153"/>
      <c r="G751" s="154"/>
      <c r="H751" s="154"/>
    </row>
    <row r="752" spans="1:8" x14ac:dyDescent="0.25">
      <c r="A752" s="155"/>
      <c r="B752" s="155"/>
      <c r="C752" s="153"/>
      <c r="D752" s="153"/>
      <c r="E752" s="153"/>
      <c r="F752" s="153"/>
      <c r="G752" s="154"/>
      <c r="H752" s="154"/>
    </row>
    <row r="753" spans="1:8" x14ac:dyDescent="0.25">
      <c r="A753" s="155"/>
      <c r="B753" s="155"/>
      <c r="C753" s="153"/>
      <c r="D753" s="153"/>
      <c r="E753" s="153"/>
      <c r="F753" s="153"/>
      <c r="G753" s="154"/>
      <c r="H753" s="154"/>
    </row>
    <row r="754" spans="1:8" x14ac:dyDescent="0.25">
      <c r="A754" s="155"/>
      <c r="B754" s="155"/>
      <c r="C754" s="153"/>
      <c r="D754" s="153"/>
      <c r="E754" s="153"/>
      <c r="F754" s="153"/>
      <c r="G754" s="154"/>
      <c r="H754" s="154"/>
    </row>
    <row r="755" spans="1:8" x14ac:dyDescent="0.25">
      <c r="A755" s="155"/>
      <c r="B755" s="155"/>
      <c r="C755" s="153"/>
      <c r="D755" s="153"/>
      <c r="E755" s="153"/>
      <c r="F755" s="153"/>
      <c r="G755" s="154"/>
      <c r="H755" s="154"/>
    </row>
    <row r="756" spans="1:8" x14ac:dyDescent="0.25">
      <c r="A756" s="155"/>
      <c r="B756" s="155"/>
      <c r="C756" s="153"/>
      <c r="D756" s="153"/>
      <c r="E756" s="153"/>
      <c r="F756" s="153"/>
      <c r="G756" s="154"/>
      <c r="H756" s="154"/>
    </row>
    <row r="757" spans="1:8" x14ac:dyDescent="0.25">
      <c r="A757" s="155"/>
      <c r="B757" s="155"/>
      <c r="C757" s="153"/>
      <c r="D757" s="153"/>
      <c r="E757" s="153"/>
      <c r="F757" s="153"/>
      <c r="G757" s="154"/>
      <c r="H757" s="154"/>
    </row>
    <row r="758" spans="1:8" x14ac:dyDescent="0.25">
      <c r="A758" s="155"/>
      <c r="B758" s="155"/>
      <c r="C758" s="153"/>
      <c r="D758" s="153"/>
      <c r="E758" s="153"/>
      <c r="F758" s="153"/>
      <c r="G758" s="154"/>
      <c r="H758" s="154"/>
    </row>
    <row r="759" spans="1:8" x14ac:dyDescent="0.25">
      <c r="A759" s="155"/>
      <c r="B759" s="155"/>
      <c r="C759" s="153"/>
      <c r="D759" s="153"/>
      <c r="E759" s="153"/>
      <c r="F759" s="153"/>
      <c r="G759" s="154"/>
      <c r="H759" s="154"/>
    </row>
    <row r="760" spans="1:8" x14ac:dyDescent="0.25">
      <c r="A760" s="155"/>
      <c r="B760" s="155"/>
      <c r="C760" s="153"/>
      <c r="D760" s="153"/>
      <c r="E760" s="153"/>
      <c r="F760" s="153"/>
      <c r="G760" s="154"/>
      <c r="H760" s="154"/>
    </row>
    <row r="761" spans="1:8" x14ac:dyDescent="0.25">
      <c r="A761" s="155"/>
      <c r="B761" s="155"/>
      <c r="C761" s="153"/>
      <c r="D761" s="153"/>
      <c r="E761" s="153"/>
      <c r="F761" s="153"/>
      <c r="G761" s="154"/>
      <c r="H761" s="154"/>
    </row>
    <row r="762" spans="1:8" x14ac:dyDescent="0.25">
      <c r="A762" s="155"/>
      <c r="B762" s="155"/>
      <c r="C762" s="153"/>
      <c r="D762" s="153"/>
      <c r="E762" s="153"/>
      <c r="F762" s="153"/>
      <c r="G762" s="154"/>
      <c r="H762" s="154"/>
    </row>
    <row r="763" spans="1:8" x14ac:dyDescent="0.25">
      <c r="A763" s="155"/>
      <c r="B763" s="155"/>
      <c r="C763" s="153"/>
      <c r="D763" s="153"/>
      <c r="E763" s="153"/>
      <c r="F763" s="153"/>
      <c r="G763" s="154"/>
      <c r="H763" s="154"/>
    </row>
    <row r="764" spans="1:8" x14ac:dyDescent="0.25">
      <c r="A764" s="155"/>
      <c r="B764" s="155"/>
      <c r="C764" s="153"/>
      <c r="D764" s="153"/>
      <c r="E764" s="153"/>
      <c r="F764" s="153"/>
      <c r="G764" s="154"/>
      <c r="H764" s="154"/>
    </row>
    <row r="765" spans="1:8" x14ac:dyDescent="0.25">
      <c r="A765" s="155"/>
      <c r="B765" s="155"/>
      <c r="C765" s="153"/>
      <c r="D765" s="153"/>
      <c r="E765" s="153"/>
      <c r="F765" s="153"/>
      <c r="G765" s="154"/>
      <c r="H765" s="154"/>
    </row>
    <row r="766" spans="1:8" x14ac:dyDescent="0.25">
      <c r="A766" s="155"/>
      <c r="B766" s="155"/>
      <c r="C766" s="153"/>
      <c r="D766" s="153"/>
      <c r="E766" s="153"/>
      <c r="F766" s="153"/>
      <c r="G766" s="154"/>
      <c r="H766" s="154"/>
    </row>
    <row r="767" spans="1:8" x14ac:dyDescent="0.25">
      <c r="A767" s="155"/>
      <c r="B767" s="155"/>
      <c r="C767" s="153"/>
      <c r="D767" s="153"/>
      <c r="E767" s="153"/>
      <c r="F767" s="153"/>
      <c r="G767" s="154"/>
      <c r="H767" s="154"/>
    </row>
    <row r="768" spans="1:8" x14ac:dyDescent="0.25">
      <c r="A768" s="155"/>
      <c r="B768" s="155"/>
      <c r="C768" s="153"/>
      <c r="D768" s="153"/>
      <c r="E768" s="153"/>
      <c r="F768" s="153"/>
      <c r="G768" s="154"/>
      <c r="H768" s="154"/>
    </row>
    <row r="769" spans="1:8" x14ac:dyDescent="0.25">
      <c r="A769" s="155"/>
      <c r="B769" s="155"/>
      <c r="C769" s="153"/>
      <c r="D769" s="153"/>
      <c r="E769" s="153"/>
      <c r="F769" s="153"/>
      <c r="G769" s="154"/>
      <c r="H769" s="154"/>
    </row>
    <row r="770" spans="1:8" x14ac:dyDescent="0.25">
      <c r="A770" s="155"/>
      <c r="B770" s="155"/>
      <c r="C770" s="153"/>
      <c r="D770" s="153"/>
      <c r="E770" s="153"/>
      <c r="F770" s="153"/>
      <c r="G770" s="154"/>
      <c r="H770" s="154"/>
    </row>
    <row r="771" spans="1:8" x14ac:dyDescent="0.25">
      <c r="A771" s="155"/>
      <c r="B771" s="155"/>
      <c r="C771" s="153"/>
      <c r="D771" s="153"/>
      <c r="E771" s="153"/>
      <c r="F771" s="153"/>
      <c r="G771" s="154"/>
      <c r="H771" s="154"/>
    </row>
    <row r="772" spans="1:8" x14ac:dyDescent="0.25">
      <c r="A772" s="155"/>
      <c r="B772" s="155"/>
      <c r="C772" s="153"/>
      <c r="D772" s="153"/>
      <c r="E772" s="153"/>
      <c r="F772" s="153"/>
      <c r="G772" s="154"/>
      <c r="H772" s="154"/>
    </row>
    <row r="773" spans="1:8" x14ac:dyDescent="0.25">
      <c r="A773" s="155"/>
      <c r="B773" s="155"/>
      <c r="C773" s="153"/>
      <c r="D773" s="153"/>
      <c r="E773" s="153"/>
      <c r="F773" s="153"/>
      <c r="G773" s="154"/>
      <c r="H773" s="154"/>
    </row>
    <row r="774" spans="1:8" x14ac:dyDescent="0.25">
      <c r="A774" s="155"/>
      <c r="B774" s="155"/>
      <c r="C774" s="153"/>
      <c r="D774" s="153"/>
      <c r="E774" s="153"/>
      <c r="F774" s="153"/>
      <c r="G774" s="154"/>
      <c r="H774" s="154"/>
    </row>
    <row r="775" spans="1:8" x14ac:dyDescent="0.25">
      <c r="A775" s="155"/>
      <c r="B775" s="155"/>
      <c r="C775" s="153"/>
      <c r="D775" s="153"/>
      <c r="E775" s="153"/>
      <c r="F775" s="153"/>
      <c r="G775" s="154"/>
      <c r="H775" s="154"/>
    </row>
    <row r="776" spans="1:8" x14ac:dyDescent="0.25">
      <c r="A776" s="155"/>
      <c r="B776" s="155"/>
      <c r="C776" s="153"/>
      <c r="D776" s="153"/>
      <c r="E776" s="153"/>
      <c r="F776" s="153"/>
      <c r="G776" s="154"/>
      <c r="H776" s="154"/>
    </row>
    <row r="777" spans="1:8" x14ac:dyDescent="0.25">
      <c r="A777" s="155"/>
      <c r="B777" s="155"/>
      <c r="C777" s="153"/>
      <c r="D777" s="153"/>
      <c r="E777" s="153"/>
      <c r="F777" s="153"/>
      <c r="G777" s="154"/>
      <c r="H777" s="154"/>
    </row>
    <row r="778" spans="1:8" x14ac:dyDescent="0.25">
      <c r="A778" s="155"/>
      <c r="B778" s="155"/>
      <c r="C778" s="153"/>
      <c r="D778" s="153"/>
      <c r="E778" s="153"/>
      <c r="F778" s="153"/>
      <c r="G778" s="154"/>
      <c r="H778" s="154"/>
    </row>
    <row r="779" spans="1:8" x14ac:dyDescent="0.25">
      <c r="A779" s="155"/>
      <c r="B779" s="155"/>
      <c r="C779" s="153"/>
      <c r="D779" s="153"/>
      <c r="E779" s="153"/>
      <c r="F779" s="153"/>
      <c r="G779" s="154"/>
      <c r="H779" s="154"/>
    </row>
    <row r="780" spans="1:8" x14ac:dyDescent="0.25">
      <c r="A780" s="155"/>
      <c r="B780" s="155"/>
      <c r="C780" s="153"/>
      <c r="D780" s="153"/>
      <c r="E780" s="153"/>
      <c r="F780" s="153"/>
      <c r="G780" s="154"/>
      <c r="H780" s="154"/>
    </row>
    <row r="781" spans="1:8" x14ac:dyDescent="0.25">
      <c r="A781" s="155"/>
      <c r="B781" s="155"/>
      <c r="C781" s="153"/>
      <c r="D781" s="153"/>
      <c r="E781" s="153"/>
      <c r="F781" s="153"/>
      <c r="G781" s="154"/>
      <c r="H781" s="154"/>
    </row>
    <row r="782" spans="1:8" x14ac:dyDescent="0.25">
      <c r="A782" s="155"/>
      <c r="B782" s="155"/>
      <c r="C782" s="153"/>
      <c r="D782" s="153"/>
      <c r="E782" s="153"/>
      <c r="F782" s="153"/>
      <c r="G782" s="154"/>
      <c r="H782" s="154"/>
    </row>
    <row r="783" spans="1:8" x14ac:dyDescent="0.25">
      <c r="A783" s="155"/>
      <c r="B783" s="155"/>
      <c r="C783" s="153"/>
      <c r="D783" s="153"/>
      <c r="E783" s="153"/>
      <c r="F783" s="153"/>
      <c r="G783" s="154"/>
      <c r="H783" s="154"/>
    </row>
    <row r="784" spans="1:8" x14ac:dyDescent="0.25">
      <c r="A784" s="155"/>
      <c r="B784" s="155"/>
      <c r="C784" s="153"/>
      <c r="D784" s="153"/>
      <c r="E784" s="153"/>
      <c r="F784" s="153"/>
      <c r="G784" s="154"/>
      <c r="H784" s="154"/>
    </row>
    <row r="785" spans="1:8" x14ac:dyDescent="0.25">
      <c r="A785" s="155"/>
      <c r="B785" s="155"/>
      <c r="C785" s="153"/>
      <c r="D785" s="153"/>
      <c r="E785" s="153"/>
      <c r="F785" s="153"/>
      <c r="G785" s="154"/>
      <c r="H785" s="154"/>
    </row>
    <row r="786" spans="1:8" x14ac:dyDescent="0.25">
      <c r="A786" s="155"/>
      <c r="B786" s="155"/>
      <c r="C786" s="153"/>
      <c r="D786" s="153"/>
      <c r="E786" s="153"/>
      <c r="F786" s="153"/>
      <c r="G786" s="154"/>
      <c r="H786" s="154"/>
    </row>
    <row r="787" spans="1:8" x14ac:dyDescent="0.25">
      <c r="A787" s="155"/>
      <c r="B787" s="155"/>
      <c r="C787" s="153"/>
      <c r="D787" s="153"/>
      <c r="E787" s="153"/>
      <c r="F787" s="153"/>
      <c r="G787" s="154"/>
      <c r="H787" s="154"/>
    </row>
    <row r="788" spans="1:8" x14ac:dyDescent="0.25">
      <c r="A788" s="155"/>
      <c r="B788" s="155"/>
      <c r="C788" s="153"/>
      <c r="D788" s="153"/>
      <c r="E788" s="153"/>
      <c r="F788" s="153"/>
      <c r="G788" s="154"/>
      <c r="H788" s="154"/>
    </row>
    <row r="789" spans="1:8" x14ac:dyDescent="0.25">
      <c r="A789" s="155"/>
      <c r="B789" s="155"/>
      <c r="C789" s="153"/>
      <c r="D789" s="153"/>
      <c r="E789" s="153"/>
      <c r="F789" s="153"/>
      <c r="G789" s="154"/>
      <c r="H789" s="154"/>
    </row>
    <row r="790" spans="1:8" x14ac:dyDescent="0.25">
      <c r="A790" s="155"/>
      <c r="B790" s="155"/>
      <c r="C790" s="153"/>
      <c r="D790" s="153"/>
      <c r="E790" s="153"/>
      <c r="F790" s="153"/>
      <c r="G790" s="154"/>
      <c r="H790" s="154"/>
    </row>
    <row r="791" spans="1:8" x14ac:dyDescent="0.25">
      <c r="A791" s="155"/>
      <c r="B791" s="155"/>
      <c r="C791" s="153"/>
      <c r="D791" s="153"/>
      <c r="E791" s="153"/>
      <c r="F791" s="153"/>
      <c r="G791" s="154"/>
      <c r="H791" s="154"/>
    </row>
    <row r="792" spans="1:8" x14ac:dyDescent="0.25">
      <c r="A792" s="155"/>
      <c r="B792" s="155"/>
      <c r="C792" s="153"/>
      <c r="D792" s="153"/>
      <c r="E792" s="153"/>
      <c r="F792" s="153"/>
      <c r="G792" s="154"/>
      <c r="H792" s="154"/>
    </row>
    <row r="793" spans="1:8" x14ac:dyDescent="0.25">
      <c r="A793" s="155"/>
      <c r="B793" s="155"/>
      <c r="C793" s="153"/>
      <c r="D793" s="153"/>
      <c r="E793" s="153"/>
      <c r="F793" s="153"/>
      <c r="G793" s="154"/>
      <c r="H793" s="154"/>
    </row>
    <row r="794" spans="1:8" x14ac:dyDescent="0.25">
      <c r="A794" s="155"/>
      <c r="B794" s="155"/>
      <c r="C794" s="153"/>
      <c r="D794" s="153"/>
      <c r="E794" s="153"/>
      <c r="F794" s="153"/>
      <c r="G794" s="154"/>
      <c r="H794" s="154"/>
    </row>
    <row r="795" spans="1:8" x14ac:dyDescent="0.25">
      <c r="A795" s="155"/>
      <c r="B795" s="155"/>
      <c r="C795" s="153"/>
      <c r="D795" s="153"/>
      <c r="E795" s="153"/>
      <c r="F795" s="153"/>
      <c r="G795" s="154"/>
      <c r="H795" s="154"/>
    </row>
    <row r="796" spans="1:8" x14ac:dyDescent="0.25">
      <c r="A796" s="155"/>
      <c r="B796" s="155"/>
      <c r="C796" s="153"/>
      <c r="D796" s="153"/>
      <c r="E796" s="153"/>
      <c r="F796" s="153"/>
      <c r="G796" s="154"/>
      <c r="H796" s="154"/>
    </row>
    <row r="797" spans="1:8" x14ac:dyDescent="0.25">
      <c r="A797" s="155"/>
      <c r="B797" s="155"/>
      <c r="C797" s="153"/>
      <c r="D797" s="153"/>
      <c r="E797" s="153"/>
      <c r="F797" s="153"/>
      <c r="G797" s="154"/>
      <c r="H797" s="154"/>
    </row>
    <row r="798" spans="1:8" x14ac:dyDescent="0.25">
      <c r="A798" s="155"/>
      <c r="B798" s="155"/>
      <c r="C798" s="153"/>
      <c r="D798" s="153"/>
      <c r="E798" s="153"/>
      <c r="F798" s="153"/>
      <c r="G798" s="154"/>
      <c r="H798" s="154"/>
    </row>
    <row r="799" spans="1:8" x14ac:dyDescent="0.25">
      <c r="A799" s="155"/>
      <c r="B799" s="155"/>
      <c r="C799" s="153"/>
      <c r="D799" s="153"/>
      <c r="E799" s="153"/>
      <c r="F799" s="153"/>
      <c r="G799" s="154"/>
      <c r="H799" s="154"/>
    </row>
    <row r="800" spans="1:8" x14ac:dyDescent="0.25">
      <c r="A800" s="155"/>
      <c r="B800" s="155"/>
      <c r="C800" s="153"/>
      <c r="D800" s="153"/>
      <c r="E800" s="153"/>
      <c r="F800" s="153"/>
      <c r="G800" s="154"/>
      <c r="H800" s="154"/>
    </row>
    <row r="801" spans="1:8" x14ac:dyDescent="0.25">
      <c r="A801" s="155"/>
      <c r="B801" s="155"/>
      <c r="C801" s="153"/>
      <c r="D801" s="153"/>
      <c r="E801" s="153"/>
      <c r="F801" s="153"/>
      <c r="G801" s="154"/>
      <c r="H801" s="154"/>
    </row>
    <row r="802" spans="1:8" x14ac:dyDescent="0.25">
      <c r="A802" s="155"/>
      <c r="B802" s="155"/>
      <c r="C802" s="153"/>
      <c r="D802" s="153"/>
      <c r="E802" s="153"/>
      <c r="F802" s="153"/>
      <c r="G802" s="154"/>
      <c r="H802" s="154"/>
    </row>
    <row r="803" spans="1:8" x14ac:dyDescent="0.25">
      <c r="A803" s="155"/>
      <c r="B803" s="155"/>
      <c r="C803" s="153"/>
      <c r="D803" s="153"/>
      <c r="E803" s="153"/>
      <c r="F803" s="153"/>
      <c r="G803" s="154"/>
      <c r="H803" s="154"/>
    </row>
    <row r="804" spans="1:8" x14ac:dyDescent="0.25">
      <c r="A804" s="155"/>
      <c r="B804" s="155"/>
      <c r="C804" s="153"/>
      <c r="D804" s="153"/>
      <c r="E804" s="153"/>
      <c r="F804" s="153"/>
      <c r="G804" s="154"/>
      <c r="H804" s="154"/>
    </row>
    <row r="805" spans="1:8" x14ac:dyDescent="0.25">
      <c r="A805" s="155"/>
      <c r="B805" s="155"/>
      <c r="C805" s="153"/>
      <c r="D805" s="153"/>
      <c r="E805" s="153"/>
      <c r="F805" s="153"/>
      <c r="G805" s="154"/>
      <c r="H805" s="154"/>
    </row>
    <row r="806" spans="1:8" x14ac:dyDescent="0.25">
      <c r="A806" s="155"/>
      <c r="B806" s="155"/>
      <c r="C806" s="153"/>
      <c r="D806" s="153"/>
      <c r="E806" s="153"/>
      <c r="F806" s="153"/>
      <c r="G806" s="154"/>
      <c r="H806" s="154"/>
    </row>
    <row r="807" spans="1:8" x14ac:dyDescent="0.25">
      <c r="A807" s="155"/>
      <c r="B807" s="155"/>
      <c r="C807" s="153"/>
      <c r="D807" s="153"/>
      <c r="E807" s="153"/>
      <c r="F807" s="153"/>
      <c r="G807" s="154"/>
      <c r="H807" s="154"/>
    </row>
    <row r="808" spans="1:8" x14ac:dyDescent="0.25">
      <c r="A808" s="155"/>
      <c r="B808" s="155"/>
      <c r="C808" s="153"/>
      <c r="D808" s="153"/>
      <c r="E808" s="153"/>
      <c r="F808" s="153"/>
      <c r="G808" s="154"/>
      <c r="H808" s="154"/>
    </row>
    <row r="809" spans="1:8" x14ac:dyDescent="0.25">
      <c r="A809" s="155"/>
      <c r="B809" s="155"/>
      <c r="C809" s="153"/>
      <c r="D809" s="153"/>
      <c r="E809" s="153"/>
      <c r="F809" s="153"/>
      <c r="G809" s="154"/>
      <c r="H809" s="154"/>
    </row>
    <row r="810" spans="1:8" x14ac:dyDescent="0.25">
      <c r="A810" s="155"/>
      <c r="B810" s="155"/>
      <c r="C810" s="153"/>
      <c r="D810" s="153"/>
      <c r="E810" s="153"/>
      <c r="F810" s="153"/>
      <c r="G810" s="154"/>
      <c r="H810" s="154"/>
    </row>
    <row r="811" spans="1:8" x14ac:dyDescent="0.25">
      <c r="A811" s="155"/>
      <c r="B811" s="155"/>
      <c r="C811" s="153"/>
      <c r="D811" s="153"/>
      <c r="E811" s="153"/>
      <c r="F811" s="153"/>
      <c r="G811" s="154"/>
      <c r="H811" s="154"/>
    </row>
    <row r="812" spans="1:8" x14ac:dyDescent="0.25">
      <c r="A812" s="155"/>
      <c r="B812" s="155"/>
      <c r="C812" s="153"/>
      <c r="D812" s="153"/>
      <c r="E812" s="153"/>
      <c r="F812" s="153"/>
      <c r="G812" s="154"/>
      <c r="H812" s="154"/>
    </row>
    <row r="813" spans="1:8" x14ac:dyDescent="0.25">
      <c r="A813" s="155"/>
      <c r="B813" s="155"/>
      <c r="C813" s="153"/>
      <c r="D813" s="153"/>
      <c r="E813" s="153"/>
      <c r="F813" s="153"/>
      <c r="G813" s="154"/>
      <c r="H813" s="154"/>
    </row>
    <row r="814" spans="1:8" x14ac:dyDescent="0.25">
      <c r="A814" s="155"/>
      <c r="B814" s="155"/>
      <c r="C814" s="153"/>
      <c r="D814" s="153"/>
      <c r="E814" s="153"/>
      <c r="F814" s="153"/>
      <c r="G814" s="154"/>
      <c r="H814" s="154"/>
    </row>
    <row r="815" spans="1:8" x14ac:dyDescent="0.25">
      <c r="A815" s="155"/>
      <c r="B815" s="155"/>
      <c r="C815" s="153"/>
      <c r="D815" s="153"/>
      <c r="E815" s="153"/>
      <c r="F815" s="153"/>
      <c r="G815" s="154"/>
      <c r="H815" s="154"/>
    </row>
    <row r="816" spans="1:8" x14ac:dyDescent="0.25">
      <c r="A816" s="155"/>
      <c r="B816" s="155"/>
      <c r="C816" s="153"/>
      <c r="D816" s="153"/>
      <c r="E816" s="153"/>
      <c r="F816" s="153"/>
      <c r="G816" s="154"/>
      <c r="H816" s="154"/>
    </row>
    <row r="817" spans="1:8" x14ac:dyDescent="0.25">
      <c r="A817" s="155"/>
      <c r="B817" s="155"/>
      <c r="C817" s="153"/>
      <c r="D817" s="153"/>
      <c r="E817" s="153"/>
      <c r="F817" s="153"/>
      <c r="G817" s="154"/>
      <c r="H817" s="154"/>
    </row>
    <row r="818" spans="1:8" x14ac:dyDescent="0.25">
      <c r="A818" s="155"/>
      <c r="B818" s="155"/>
      <c r="C818" s="153"/>
      <c r="D818" s="153"/>
      <c r="E818" s="153"/>
      <c r="F818" s="153"/>
      <c r="G818" s="154"/>
      <c r="H818" s="154"/>
    </row>
    <row r="819" spans="1:8" x14ac:dyDescent="0.25">
      <c r="A819" s="155"/>
      <c r="B819" s="155"/>
      <c r="C819" s="153"/>
      <c r="D819" s="153"/>
      <c r="E819" s="153"/>
      <c r="F819" s="153"/>
      <c r="G819" s="154"/>
      <c r="H819" s="154"/>
    </row>
    <row r="820" spans="1:8" x14ac:dyDescent="0.25">
      <c r="A820" s="155"/>
      <c r="B820" s="155"/>
      <c r="C820" s="153"/>
      <c r="D820" s="153"/>
      <c r="E820" s="153"/>
      <c r="F820" s="153"/>
      <c r="G820" s="154"/>
      <c r="H820" s="154"/>
    </row>
    <row r="821" spans="1:8" x14ac:dyDescent="0.25">
      <c r="A821" s="155"/>
      <c r="B821" s="155"/>
      <c r="C821" s="153"/>
      <c r="D821" s="153"/>
      <c r="E821" s="153"/>
      <c r="F821" s="153"/>
      <c r="G821" s="154"/>
      <c r="H821" s="154"/>
    </row>
    <row r="822" spans="1:8" x14ac:dyDescent="0.25">
      <c r="A822" s="155"/>
      <c r="B822" s="155"/>
      <c r="C822" s="153"/>
      <c r="D822" s="153"/>
      <c r="E822" s="153"/>
      <c r="F822" s="153"/>
      <c r="G822" s="154"/>
      <c r="H822" s="154"/>
    </row>
    <row r="823" spans="1:8" x14ac:dyDescent="0.25">
      <c r="A823" s="155"/>
      <c r="B823" s="155"/>
      <c r="C823" s="153"/>
      <c r="D823" s="153"/>
      <c r="E823" s="153"/>
      <c r="F823" s="153"/>
      <c r="G823" s="154"/>
      <c r="H823" s="154"/>
    </row>
    <row r="824" spans="1:8" x14ac:dyDescent="0.25">
      <c r="A824" s="155"/>
      <c r="B824" s="155"/>
      <c r="C824" s="153"/>
      <c r="D824" s="153"/>
      <c r="E824" s="153"/>
      <c r="F824" s="153"/>
      <c r="G824" s="154"/>
      <c r="H824" s="154"/>
    </row>
    <row r="825" spans="1:8" x14ac:dyDescent="0.25">
      <c r="A825" s="155"/>
      <c r="B825" s="155"/>
      <c r="C825" s="153"/>
      <c r="D825" s="153"/>
      <c r="E825" s="153"/>
      <c r="F825" s="153"/>
      <c r="G825" s="154"/>
      <c r="H825" s="154"/>
    </row>
    <row r="826" spans="1:8" x14ac:dyDescent="0.25">
      <c r="A826" s="155"/>
      <c r="B826" s="155"/>
      <c r="C826" s="153"/>
      <c r="D826" s="153"/>
      <c r="E826" s="153"/>
      <c r="F826" s="153"/>
      <c r="G826" s="154"/>
      <c r="H826" s="154"/>
    </row>
    <row r="827" spans="1:8" x14ac:dyDescent="0.25">
      <c r="A827" s="155"/>
      <c r="B827" s="155"/>
      <c r="C827" s="153"/>
      <c r="D827" s="153"/>
      <c r="E827" s="153"/>
      <c r="F827" s="153"/>
      <c r="G827" s="154"/>
      <c r="H827" s="154"/>
    </row>
    <row r="828" spans="1:8" x14ac:dyDescent="0.25">
      <c r="A828" s="155"/>
      <c r="B828" s="155"/>
      <c r="C828" s="153"/>
      <c r="D828" s="153"/>
      <c r="E828" s="153"/>
      <c r="F828" s="153"/>
      <c r="G828" s="154"/>
      <c r="H828" s="154"/>
    </row>
    <row r="829" spans="1:8" x14ac:dyDescent="0.25">
      <c r="A829" s="155"/>
      <c r="B829" s="155"/>
      <c r="C829" s="153"/>
      <c r="D829" s="153"/>
      <c r="E829" s="153"/>
      <c r="F829" s="153"/>
      <c r="G829" s="154"/>
      <c r="H829" s="154"/>
    </row>
    <row r="830" spans="1:8" x14ac:dyDescent="0.25">
      <c r="A830" s="155"/>
      <c r="B830" s="155"/>
      <c r="C830" s="153"/>
      <c r="D830" s="153"/>
      <c r="E830" s="153"/>
      <c r="F830" s="153"/>
      <c r="G830" s="154"/>
      <c r="H830" s="154"/>
    </row>
    <row r="831" spans="1:8" x14ac:dyDescent="0.25">
      <c r="A831" s="155"/>
      <c r="B831" s="155"/>
      <c r="C831" s="153"/>
      <c r="D831" s="153"/>
      <c r="E831" s="153"/>
      <c r="F831" s="153"/>
      <c r="G831" s="154"/>
      <c r="H831" s="154"/>
    </row>
    <row r="832" spans="1:8" x14ac:dyDescent="0.25">
      <c r="A832" s="155"/>
      <c r="B832" s="155"/>
      <c r="C832" s="153"/>
      <c r="D832" s="153"/>
      <c r="E832" s="153"/>
      <c r="F832" s="153"/>
      <c r="G832" s="154"/>
      <c r="H832" s="154"/>
    </row>
    <row r="833" spans="1:8" x14ac:dyDescent="0.25">
      <c r="A833" s="155"/>
      <c r="B833" s="155"/>
      <c r="C833" s="153"/>
      <c r="D833" s="153"/>
      <c r="E833" s="153"/>
      <c r="F833" s="153"/>
      <c r="G833" s="154"/>
      <c r="H833" s="154"/>
    </row>
    <row r="834" spans="1:8" x14ac:dyDescent="0.25">
      <c r="A834" s="155"/>
      <c r="B834" s="155"/>
      <c r="C834" s="153"/>
      <c r="D834" s="153"/>
      <c r="E834" s="153"/>
      <c r="F834" s="153"/>
      <c r="G834" s="154"/>
      <c r="H834" s="154"/>
    </row>
    <row r="835" spans="1:8" x14ac:dyDescent="0.25">
      <c r="A835" s="155"/>
      <c r="B835" s="155"/>
      <c r="C835" s="153"/>
      <c r="D835" s="153"/>
      <c r="E835" s="153"/>
      <c r="F835" s="153"/>
      <c r="G835" s="154"/>
      <c r="H835" s="154"/>
    </row>
    <row r="836" spans="1:8" x14ac:dyDescent="0.25">
      <c r="A836" s="155"/>
      <c r="B836" s="155"/>
      <c r="C836" s="153"/>
      <c r="D836" s="153"/>
      <c r="E836" s="153"/>
      <c r="F836" s="153"/>
      <c r="G836" s="154"/>
      <c r="H836" s="154"/>
    </row>
    <row r="837" spans="1:8" x14ac:dyDescent="0.25">
      <c r="A837" s="155"/>
      <c r="B837" s="155"/>
      <c r="C837" s="153"/>
      <c r="D837" s="153"/>
      <c r="E837" s="153"/>
      <c r="F837" s="153"/>
      <c r="G837" s="154"/>
      <c r="H837" s="154"/>
    </row>
    <row r="838" spans="1:8" x14ac:dyDescent="0.25">
      <c r="A838" s="155"/>
      <c r="B838" s="155"/>
      <c r="C838" s="153"/>
      <c r="D838" s="153"/>
      <c r="E838" s="153"/>
      <c r="F838" s="153"/>
      <c r="G838" s="154"/>
      <c r="H838" s="154"/>
    </row>
    <row r="839" spans="1:8" x14ac:dyDescent="0.25">
      <c r="A839" s="155"/>
      <c r="B839" s="155"/>
      <c r="C839" s="153"/>
      <c r="D839" s="153"/>
      <c r="E839" s="153"/>
      <c r="F839" s="153"/>
      <c r="G839" s="154"/>
      <c r="H839" s="154"/>
    </row>
    <row r="840" spans="1:8" x14ac:dyDescent="0.25">
      <c r="A840" s="155"/>
      <c r="B840" s="155"/>
      <c r="C840" s="153"/>
      <c r="D840" s="153"/>
      <c r="E840" s="153"/>
      <c r="F840" s="153"/>
      <c r="G840" s="154"/>
      <c r="H840" s="154"/>
    </row>
    <row r="841" spans="1:8" x14ac:dyDescent="0.25">
      <c r="A841" s="155"/>
      <c r="B841" s="155"/>
      <c r="C841" s="153"/>
      <c r="D841" s="153"/>
      <c r="E841" s="153"/>
      <c r="F841" s="153"/>
      <c r="G841" s="154"/>
      <c r="H841" s="154"/>
    </row>
    <row r="842" spans="1:8" x14ac:dyDescent="0.25">
      <c r="A842" s="155"/>
      <c r="B842" s="155"/>
      <c r="C842" s="153"/>
      <c r="D842" s="153"/>
      <c r="E842" s="153"/>
      <c r="F842" s="153"/>
      <c r="G842" s="154"/>
      <c r="H842" s="154"/>
    </row>
    <row r="843" spans="1:8" x14ac:dyDescent="0.25">
      <c r="A843" s="155"/>
      <c r="B843" s="155"/>
      <c r="C843" s="153"/>
      <c r="D843" s="153"/>
      <c r="E843" s="153"/>
      <c r="F843" s="153"/>
      <c r="G843" s="154"/>
      <c r="H843" s="154"/>
    </row>
    <row r="844" spans="1:8" x14ac:dyDescent="0.25">
      <c r="A844" s="155"/>
      <c r="B844" s="155"/>
      <c r="C844" s="153"/>
      <c r="D844" s="153"/>
      <c r="E844" s="153"/>
      <c r="F844" s="153"/>
      <c r="G844" s="154"/>
      <c r="H844" s="154"/>
    </row>
    <row r="845" spans="1:8" x14ac:dyDescent="0.25">
      <c r="A845" s="155"/>
      <c r="B845" s="155"/>
      <c r="C845" s="153"/>
      <c r="D845" s="153"/>
      <c r="E845" s="153"/>
      <c r="F845" s="153"/>
      <c r="G845" s="154"/>
      <c r="H845" s="154"/>
    </row>
    <row r="846" spans="1:8" x14ac:dyDescent="0.25">
      <c r="A846" s="155"/>
      <c r="B846" s="155"/>
      <c r="C846" s="153"/>
      <c r="D846" s="153"/>
      <c r="E846" s="153"/>
      <c r="F846" s="153"/>
      <c r="G846" s="154"/>
      <c r="H846" s="154"/>
    </row>
    <row r="847" spans="1:8" x14ac:dyDescent="0.25">
      <c r="A847" s="155"/>
      <c r="B847" s="155"/>
      <c r="C847" s="153"/>
      <c r="D847" s="153"/>
      <c r="E847" s="153"/>
      <c r="F847" s="153"/>
      <c r="G847" s="154"/>
      <c r="H847" s="154"/>
    </row>
    <row r="848" spans="1:8" x14ac:dyDescent="0.25">
      <c r="A848" s="155"/>
      <c r="B848" s="155"/>
      <c r="C848" s="153"/>
      <c r="D848" s="153"/>
      <c r="E848" s="153"/>
      <c r="F848" s="153"/>
      <c r="G848" s="154"/>
      <c r="H848" s="154"/>
    </row>
    <row r="849" spans="1:8" x14ac:dyDescent="0.25">
      <c r="A849" s="155"/>
      <c r="B849" s="155"/>
      <c r="C849" s="153"/>
      <c r="D849" s="153"/>
      <c r="E849" s="153"/>
      <c r="F849" s="153"/>
      <c r="G849" s="154"/>
      <c r="H849" s="154"/>
    </row>
    <row r="850" spans="1:8" x14ac:dyDescent="0.25">
      <c r="A850" s="155"/>
      <c r="B850" s="155"/>
      <c r="C850" s="153"/>
      <c r="D850" s="153"/>
      <c r="E850" s="153"/>
      <c r="F850" s="153"/>
      <c r="G850" s="154"/>
      <c r="H850" s="154"/>
    </row>
    <row r="851" spans="1:8" x14ac:dyDescent="0.25">
      <c r="A851" s="155"/>
      <c r="B851" s="155"/>
      <c r="C851" s="153"/>
      <c r="D851" s="153"/>
      <c r="E851" s="153"/>
      <c r="F851" s="153"/>
      <c r="G851" s="154"/>
      <c r="H851" s="154"/>
    </row>
    <row r="852" spans="1:8" x14ac:dyDescent="0.25">
      <c r="A852" s="155"/>
      <c r="B852" s="155"/>
      <c r="C852" s="153"/>
      <c r="D852" s="153"/>
      <c r="E852" s="153"/>
      <c r="F852" s="153"/>
      <c r="G852" s="154"/>
      <c r="H852" s="154"/>
    </row>
    <row r="853" spans="1:8" x14ac:dyDescent="0.25">
      <c r="A853" s="155"/>
      <c r="B853" s="155"/>
      <c r="C853" s="153"/>
      <c r="D853" s="153"/>
      <c r="E853" s="153"/>
      <c r="F853" s="153"/>
      <c r="G853" s="154"/>
      <c r="H853" s="154"/>
    </row>
    <row r="854" spans="1:8" x14ac:dyDescent="0.25">
      <c r="A854" s="155"/>
      <c r="B854" s="155"/>
      <c r="C854" s="153"/>
      <c r="D854" s="153"/>
      <c r="E854" s="153"/>
      <c r="F854" s="153"/>
      <c r="G854" s="154"/>
      <c r="H854" s="154"/>
    </row>
    <row r="855" spans="1:8" x14ac:dyDescent="0.25">
      <c r="A855" s="155"/>
      <c r="B855" s="155"/>
      <c r="C855" s="153"/>
      <c r="D855" s="153"/>
      <c r="E855" s="153"/>
      <c r="F855" s="153"/>
      <c r="G855" s="154"/>
      <c r="H855" s="154"/>
    </row>
    <row r="856" spans="1:8" x14ac:dyDescent="0.25">
      <c r="A856" s="155"/>
      <c r="B856" s="155"/>
      <c r="C856" s="153"/>
      <c r="D856" s="153"/>
      <c r="E856" s="153"/>
      <c r="F856" s="153"/>
      <c r="G856" s="154"/>
      <c r="H856" s="154"/>
    </row>
    <row r="857" spans="1:8" x14ac:dyDescent="0.25">
      <c r="A857" s="155"/>
      <c r="B857" s="155"/>
      <c r="C857" s="153"/>
      <c r="D857" s="153"/>
      <c r="E857" s="153"/>
      <c r="F857" s="153"/>
      <c r="G857" s="154"/>
      <c r="H857" s="154"/>
    </row>
    <row r="858" spans="1:8" x14ac:dyDescent="0.25">
      <c r="A858" s="155"/>
      <c r="B858" s="155"/>
      <c r="C858" s="153"/>
      <c r="D858" s="153"/>
      <c r="E858" s="153"/>
      <c r="F858" s="153"/>
      <c r="G858" s="154"/>
      <c r="H858" s="154"/>
    </row>
    <row r="859" spans="1:8" x14ac:dyDescent="0.25">
      <c r="A859" s="155"/>
      <c r="B859" s="155"/>
      <c r="C859" s="153"/>
      <c r="D859" s="153"/>
      <c r="E859" s="153"/>
      <c r="F859" s="153"/>
      <c r="G859" s="154"/>
      <c r="H859" s="154"/>
    </row>
    <row r="860" spans="1:8" x14ac:dyDescent="0.25">
      <c r="A860" s="155"/>
      <c r="B860" s="155"/>
      <c r="C860" s="153"/>
      <c r="D860" s="153"/>
      <c r="E860" s="153"/>
      <c r="F860" s="153"/>
      <c r="G860" s="154"/>
      <c r="H860" s="154"/>
    </row>
    <row r="861" spans="1:8" x14ac:dyDescent="0.25">
      <c r="A861" s="155"/>
      <c r="B861" s="155"/>
      <c r="C861" s="153"/>
      <c r="D861" s="153"/>
      <c r="E861" s="153"/>
      <c r="F861" s="153"/>
      <c r="G861" s="154"/>
      <c r="H861" s="154"/>
    </row>
    <row r="862" spans="1:8" x14ac:dyDescent="0.25">
      <c r="A862" s="155"/>
      <c r="B862" s="155"/>
      <c r="C862" s="153"/>
      <c r="D862" s="153"/>
      <c r="E862" s="153"/>
      <c r="F862" s="153"/>
      <c r="G862" s="154"/>
      <c r="H862" s="154"/>
    </row>
    <row r="863" spans="1:8" x14ac:dyDescent="0.25">
      <c r="A863" s="155"/>
      <c r="B863" s="155"/>
      <c r="C863" s="153"/>
      <c r="D863" s="153"/>
      <c r="E863" s="153"/>
      <c r="F863" s="153"/>
      <c r="G863" s="154"/>
      <c r="H863" s="154"/>
    </row>
    <row r="864" spans="1:8" x14ac:dyDescent="0.25">
      <c r="A864" s="155"/>
      <c r="B864" s="155"/>
      <c r="C864" s="153"/>
      <c r="D864" s="153"/>
      <c r="E864" s="153"/>
      <c r="F864" s="153"/>
      <c r="G864" s="154"/>
      <c r="H864" s="154"/>
    </row>
    <row r="865" spans="1:8" x14ac:dyDescent="0.25">
      <c r="A865" s="155"/>
      <c r="B865" s="155"/>
      <c r="C865" s="153"/>
      <c r="D865" s="153"/>
      <c r="E865" s="153"/>
      <c r="F865" s="153"/>
      <c r="G865" s="154"/>
      <c r="H865" s="154"/>
    </row>
    <row r="866" spans="1:8" x14ac:dyDescent="0.25">
      <c r="A866" s="155"/>
      <c r="B866" s="155"/>
      <c r="C866" s="153"/>
      <c r="D866" s="153"/>
      <c r="E866" s="153"/>
      <c r="F866" s="153"/>
      <c r="G866" s="154"/>
      <c r="H866" s="154"/>
    </row>
    <row r="867" spans="1:8" x14ac:dyDescent="0.25">
      <c r="A867" s="155"/>
      <c r="B867" s="155"/>
      <c r="C867" s="153"/>
      <c r="D867" s="153"/>
      <c r="E867" s="153"/>
      <c r="F867" s="153"/>
      <c r="G867" s="154"/>
      <c r="H867" s="154"/>
    </row>
    <row r="868" spans="1:8" x14ac:dyDescent="0.25">
      <c r="A868" s="155"/>
      <c r="B868" s="155"/>
      <c r="C868" s="153"/>
      <c r="D868" s="153"/>
      <c r="E868" s="153"/>
      <c r="F868" s="153"/>
      <c r="G868" s="154"/>
      <c r="H868" s="154"/>
    </row>
    <row r="869" spans="1:8" x14ac:dyDescent="0.25">
      <c r="A869" s="155"/>
      <c r="B869" s="155"/>
      <c r="C869" s="153"/>
      <c r="D869" s="153"/>
      <c r="E869" s="153"/>
      <c r="F869" s="153"/>
      <c r="G869" s="154"/>
      <c r="H869" s="154"/>
    </row>
    <row r="870" spans="1:8" x14ac:dyDescent="0.25">
      <c r="A870" s="155"/>
      <c r="B870" s="155"/>
      <c r="C870" s="153"/>
      <c r="D870" s="153"/>
      <c r="E870" s="153"/>
      <c r="F870" s="153"/>
      <c r="G870" s="154"/>
      <c r="H870" s="154"/>
    </row>
    <row r="871" spans="1:8" x14ac:dyDescent="0.25">
      <c r="A871" s="155"/>
      <c r="B871" s="155"/>
      <c r="C871" s="153"/>
      <c r="D871" s="153"/>
      <c r="E871" s="153"/>
      <c r="F871" s="153"/>
      <c r="G871" s="154"/>
      <c r="H871" s="154"/>
    </row>
    <row r="872" spans="1:8" x14ac:dyDescent="0.25">
      <c r="A872" s="155"/>
      <c r="B872" s="155"/>
      <c r="C872" s="153"/>
      <c r="D872" s="153"/>
      <c r="E872" s="153"/>
      <c r="F872" s="153"/>
      <c r="G872" s="154"/>
      <c r="H872" s="154"/>
    </row>
    <row r="873" spans="1:8" x14ac:dyDescent="0.25">
      <c r="A873" s="155"/>
      <c r="B873" s="155"/>
      <c r="C873" s="153"/>
      <c r="D873" s="153"/>
      <c r="E873" s="153"/>
      <c r="F873" s="153"/>
      <c r="G873" s="154"/>
      <c r="H873" s="154"/>
    </row>
    <row r="874" spans="1:8" x14ac:dyDescent="0.25">
      <c r="A874" s="155"/>
      <c r="B874" s="155"/>
      <c r="C874" s="153"/>
      <c r="D874" s="153"/>
      <c r="E874" s="153"/>
      <c r="F874" s="153"/>
      <c r="G874" s="154"/>
      <c r="H874" s="154"/>
    </row>
    <row r="875" spans="1:8" x14ac:dyDescent="0.25">
      <c r="A875" s="155"/>
      <c r="B875" s="155"/>
      <c r="C875" s="153"/>
      <c r="D875" s="153"/>
      <c r="E875" s="153"/>
      <c r="F875" s="153"/>
      <c r="G875" s="154"/>
      <c r="H875" s="154"/>
    </row>
    <row r="876" spans="1:8" x14ac:dyDescent="0.25">
      <c r="A876" s="155"/>
      <c r="B876" s="155"/>
      <c r="C876" s="153"/>
      <c r="D876" s="153"/>
      <c r="E876" s="153"/>
      <c r="F876" s="153"/>
      <c r="G876" s="154"/>
      <c r="H876" s="154"/>
    </row>
    <row r="877" spans="1:8" x14ac:dyDescent="0.25">
      <c r="A877" s="155"/>
      <c r="B877" s="155"/>
      <c r="C877" s="153"/>
      <c r="D877" s="153"/>
      <c r="E877" s="153"/>
      <c r="F877" s="153"/>
      <c r="G877" s="154"/>
      <c r="H877" s="154"/>
    </row>
    <row r="878" spans="1:8" x14ac:dyDescent="0.25">
      <c r="A878" s="155"/>
      <c r="B878" s="155"/>
      <c r="C878" s="153"/>
      <c r="D878" s="153"/>
      <c r="E878" s="153"/>
      <c r="F878" s="153"/>
      <c r="G878" s="154"/>
      <c r="H878" s="154"/>
    </row>
    <row r="879" spans="1:8" x14ac:dyDescent="0.25">
      <c r="A879" s="155"/>
      <c r="B879" s="155"/>
      <c r="C879" s="153"/>
      <c r="D879" s="153"/>
      <c r="E879" s="153"/>
      <c r="F879" s="153"/>
      <c r="G879" s="154"/>
      <c r="H879" s="154"/>
    </row>
    <row r="880" spans="1:8" x14ac:dyDescent="0.25">
      <c r="A880" s="155"/>
      <c r="B880" s="155"/>
      <c r="C880" s="153"/>
      <c r="D880" s="153"/>
      <c r="E880" s="153"/>
      <c r="F880" s="153"/>
      <c r="G880" s="154"/>
      <c r="H880" s="154"/>
    </row>
    <row r="881" spans="1:8" x14ac:dyDescent="0.25">
      <c r="A881" s="155"/>
      <c r="B881" s="155"/>
      <c r="C881" s="153"/>
      <c r="D881" s="153"/>
      <c r="E881" s="153"/>
      <c r="F881" s="153"/>
      <c r="G881" s="154"/>
      <c r="H881" s="154"/>
    </row>
    <row r="882" spans="1:8" x14ac:dyDescent="0.25">
      <c r="A882" s="155"/>
      <c r="B882" s="155"/>
      <c r="C882" s="153"/>
      <c r="D882" s="153"/>
      <c r="E882" s="153"/>
      <c r="F882" s="153"/>
      <c r="G882" s="154"/>
      <c r="H882" s="154"/>
    </row>
    <row r="883" spans="1:8" x14ac:dyDescent="0.25">
      <c r="A883" s="155"/>
      <c r="B883" s="155"/>
      <c r="C883" s="153"/>
      <c r="D883" s="153"/>
      <c r="E883" s="153"/>
      <c r="F883" s="153"/>
      <c r="G883" s="154"/>
      <c r="H883" s="154"/>
    </row>
    <row r="884" spans="1:8" x14ac:dyDescent="0.25">
      <c r="A884" s="155"/>
      <c r="B884" s="155"/>
      <c r="C884" s="153"/>
      <c r="D884" s="153"/>
      <c r="E884" s="153"/>
      <c r="F884" s="153"/>
      <c r="G884" s="154"/>
      <c r="H884" s="154"/>
    </row>
    <row r="885" spans="1:8" x14ac:dyDescent="0.25">
      <c r="A885" s="155"/>
      <c r="B885" s="155"/>
      <c r="C885" s="153"/>
      <c r="D885" s="153"/>
      <c r="E885" s="153"/>
      <c r="F885" s="153"/>
      <c r="G885" s="154"/>
      <c r="H885" s="154"/>
    </row>
    <row r="886" spans="1:8" x14ac:dyDescent="0.25">
      <c r="A886" s="155"/>
      <c r="B886" s="155"/>
      <c r="C886" s="153"/>
      <c r="D886" s="153"/>
      <c r="E886" s="153"/>
      <c r="F886" s="153"/>
      <c r="G886" s="154"/>
      <c r="H886" s="154"/>
    </row>
    <row r="887" spans="1:8" x14ac:dyDescent="0.25">
      <c r="A887" s="155"/>
      <c r="B887" s="155"/>
      <c r="C887" s="153"/>
      <c r="D887" s="153"/>
      <c r="E887" s="153"/>
      <c r="F887" s="153"/>
      <c r="G887" s="154"/>
      <c r="H887" s="154"/>
    </row>
    <row r="888" spans="1:8" x14ac:dyDescent="0.25">
      <c r="A888" s="155"/>
      <c r="B888" s="155"/>
      <c r="C888" s="153"/>
      <c r="D888" s="153"/>
      <c r="E888" s="153"/>
      <c r="F888" s="153"/>
      <c r="G888" s="154"/>
      <c r="H888" s="154"/>
    </row>
    <row r="889" spans="1:8" x14ac:dyDescent="0.25">
      <c r="A889" s="155"/>
      <c r="B889" s="155"/>
      <c r="C889" s="153"/>
      <c r="D889" s="153"/>
      <c r="E889" s="153"/>
      <c r="F889" s="153"/>
      <c r="G889" s="154"/>
      <c r="H889" s="154"/>
    </row>
    <row r="890" spans="1:8" x14ac:dyDescent="0.25">
      <c r="A890" s="155"/>
      <c r="B890" s="155"/>
      <c r="C890" s="153"/>
      <c r="D890" s="153"/>
      <c r="E890" s="153"/>
      <c r="F890" s="153"/>
      <c r="G890" s="154"/>
      <c r="H890" s="154"/>
    </row>
    <row r="891" spans="1:8" x14ac:dyDescent="0.25">
      <c r="A891" s="155"/>
      <c r="B891" s="155"/>
      <c r="C891" s="153"/>
      <c r="D891" s="153"/>
      <c r="E891" s="153"/>
      <c r="F891" s="153"/>
      <c r="G891" s="154"/>
      <c r="H891" s="154"/>
    </row>
    <row r="892" spans="1:8" x14ac:dyDescent="0.25">
      <c r="A892" s="155"/>
      <c r="B892" s="155"/>
      <c r="C892" s="153"/>
      <c r="D892" s="153"/>
      <c r="E892" s="153"/>
      <c r="F892" s="153"/>
      <c r="G892" s="154"/>
      <c r="H892" s="154"/>
    </row>
    <row r="893" spans="1:8" x14ac:dyDescent="0.25">
      <c r="A893" s="155"/>
      <c r="B893" s="155"/>
      <c r="C893" s="153"/>
      <c r="D893" s="153"/>
      <c r="E893" s="153"/>
      <c r="F893" s="153"/>
      <c r="G893" s="154"/>
      <c r="H893" s="154"/>
    </row>
    <row r="894" spans="1:8" x14ac:dyDescent="0.25">
      <c r="A894" s="155"/>
      <c r="B894" s="155"/>
      <c r="C894" s="153"/>
      <c r="D894" s="153"/>
      <c r="E894" s="153"/>
      <c r="F894" s="153"/>
      <c r="G894" s="154"/>
      <c r="H894" s="154"/>
    </row>
    <row r="895" spans="1:8" x14ac:dyDescent="0.25">
      <c r="A895" s="155"/>
      <c r="B895" s="155"/>
      <c r="C895" s="153"/>
      <c r="D895" s="153"/>
      <c r="E895" s="153"/>
      <c r="F895" s="153"/>
      <c r="G895" s="154"/>
      <c r="H895" s="154"/>
    </row>
    <row r="896" spans="1:8" x14ac:dyDescent="0.25">
      <c r="A896" s="155"/>
      <c r="B896" s="155"/>
      <c r="C896" s="153"/>
      <c r="D896" s="153"/>
      <c r="E896" s="153"/>
      <c r="F896" s="153"/>
      <c r="G896" s="154"/>
      <c r="H896" s="154"/>
    </row>
    <row r="897" spans="1:8" x14ac:dyDescent="0.25">
      <c r="A897" s="155"/>
      <c r="B897" s="155"/>
      <c r="C897" s="153"/>
      <c r="D897" s="153"/>
      <c r="E897" s="153"/>
      <c r="F897" s="153"/>
      <c r="G897" s="154"/>
      <c r="H897" s="154"/>
    </row>
    <row r="898" spans="1:8" x14ac:dyDescent="0.25">
      <c r="A898" s="155"/>
      <c r="B898" s="155"/>
      <c r="C898" s="153"/>
      <c r="D898" s="153"/>
      <c r="E898" s="153"/>
      <c r="F898" s="153"/>
      <c r="G898" s="154"/>
      <c r="H898" s="154"/>
    </row>
    <row r="899" spans="1:8" x14ac:dyDescent="0.25">
      <c r="A899" s="155"/>
      <c r="B899" s="155"/>
      <c r="C899" s="153"/>
      <c r="D899" s="153"/>
      <c r="E899" s="153"/>
      <c r="F899" s="153"/>
      <c r="G899" s="154"/>
      <c r="H899" s="154"/>
    </row>
    <row r="900" spans="1:8" x14ac:dyDescent="0.25">
      <c r="A900" s="155"/>
      <c r="B900" s="155"/>
      <c r="C900" s="153"/>
      <c r="D900" s="153"/>
      <c r="E900" s="153"/>
      <c r="F900" s="153"/>
      <c r="G900" s="154"/>
      <c r="H900" s="154"/>
    </row>
    <row r="901" spans="1:8" x14ac:dyDescent="0.25">
      <c r="A901" s="155"/>
      <c r="B901" s="155"/>
      <c r="C901" s="153"/>
      <c r="D901" s="153"/>
      <c r="E901" s="153"/>
      <c r="F901" s="153"/>
      <c r="G901" s="154"/>
      <c r="H901" s="154"/>
    </row>
    <row r="902" spans="1:8" x14ac:dyDescent="0.25">
      <c r="A902" s="155"/>
      <c r="B902" s="155"/>
      <c r="C902" s="153"/>
      <c r="D902" s="153"/>
      <c r="E902" s="153"/>
      <c r="F902" s="153"/>
      <c r="G902" s="154"/>
      <c r="H902" s="154"/>
    </row>
    <row r="903" spans="1:8" x14ac:dyDescent="0.25">
      <c r="A903" s="155"/>
      <c r="B903" s="155"/>
      <c r="C903" s="153"/>
      <c r="D903" s="153"/>
      <c r="E903" s="153"/>
      <c r="F903" s="153"/>
      <c r="G903" s="154"/>
      <c r="H903" s="154"/>
    </row>
    <row r="904" spans="1:8" x14ac:dyDescent="0.25">
      <c r="A904" s="155"/>
      <c r="B904" s="155"/>
      <c r="C904" s="153"/>
      <c r="D904" s="153"/>
      <c r="E904" s="153"/>
      <c r="F904" s="153"/>
      <c r="G904" s="154"/>
      <c r="H904" s="154"/>
    </row>
    <row r="905" spans="1:8" x14ac:dyDescent="0.25">
      <c r="A905" s="155"/>
      <c r="B905" s="155"/>
      <c r="C905" s="153"/>
      <c r="D905" s="153"/>
      <c r="E905" s="153"/>
      <c r="F905" s="153"/>
      <c r="G905" s="154"/>
      <c r="H905" s="154"/>
    </row>
    <row r="906" spans="1:8" x14ac:dyDescent="0.25">
      <c r="A906" s="155"/>
      <c r="B906" s="155"/>
      <c r="C906" s="153"/>
      <c r="D906" s="153"/>
      <c r="E906" s="153"/>
      <c r="F906" s="153"/>
      <c r="G906" s="154"/>
      <c r="H906" s="154"/>
    </row>
    <row r="907" spans="1:8" x14ac:dyDescent="0.25">
      <c r="A907" s="155"/>
      <c r="B907" s="155"/>
      <c r="C907" s="153"/>
      <c r="D907" s="153"/>
      <c r="E907" s="153"/>
      <c r="F907" s="153"/>
      <c r="G907" s="154"/>
      <c r="H907" s="154"/>
    </row>
    <row r="908" spans="1:8" x14ac:dyDescent="0.25">
      <c r="A908" s="155"/>
      <c r="B908" s="155"/>
      <c r="C908" s="153"/>
      <c r="D908" s="153"/>
      <c r="E908" s="153"/>
      <c r="F908" s="153"/>
      <c r="G908" s="154"/>
      <c r="H908" s="154"/>
    </row>
    <row r="909" spans="1:8" x14ac:dyDescent="0.25">
      <c r="A909" s="155"/>
      <c r="B909" s="155"/>
      <c r="C909" s="153"/>
      <c r="D909" s="153"/>
      <c r="E909" s="153"/>
      <c r="F909" s="153"/>
      <c r="G909" s="154"/>
      <c r="H909" s="154"/>
    </row>
    <row r="910" spans="1:8" x14ac:dyDescent="0.25">
      <c r="A910" s="155"/>
      <c r="B910" s="155"/>
      <c r="C910" s="153"/>
      <c r="D910" s="153"/>
      <c r="E910" s="153"/>
      <c r="F910" s="153"/>
      <c r="G910" s="154"/>
      <c r="H910" s="154"/>
    </row>
    <row r="911" spans="1:8" x14ac:dyDescent="0.25">
      <c r="A911" s="155"/>
      <c r="B911" s="155"/>
      <c r="C911" s="153"/>
      <c r="D911" s="153"/>
      <c r="E911" s="153"/>
      <c r="F911" s="153"/>
      <c r="G911" s="154"/>
      <c r="H911" s="154"/>
    </row>
    <row r="912" spans="1:8" x14ac:dyDescent="0.25">
      <c r="A912" s="155"/>
      <c r="B912" s="155"/>
      <c r="C912" s="153"/>
      <c r="D912" s="153"/>
      <c r="E912" s="153"/>
      <c r="F912" s="153"/>
      <c r="G912" s="154"/>
      <c r="H912" s="154"/>
    </row>
    <row r="913" spans="1:8" x14ac:dyDescent="0.25">
      <c r="A913" s="155"/>
      <c r="B913" s="155"/>
      <c r="C913" s="153"/>
      <c r="D913" s="153"/>
      <c r="E913" s="153"/>
      <c r="F913" s="153"/>
      <c r="G913" s="154"/>
      <c r="H913" s="154"/>
    </row>
    <row r="914" spans="1:8" x14ac:dyDescent="0.25">
      <c r="A914" s="155"/>
      <c r="B914" s="155"/>
      <c r="C914" s="153"/>
      <c r="D914" s="153"/>
      <c r="E914" s="153"/>
      <c r="F914" s="153"/>
      <c r="G914" s="154"/>
      <c r="H914" s="154"/>
    </row>
    <row r="915" spans="1:8" x14ac:dyDescent="0.25">
      <c r="A915" s="155"/>
      <c r="B915" s="155"/>
      <c r="C915" s="153"/>
      <c r="D915" s="153"/>
      <c r="E915" s="153"/>
      <c r="F915" s="153"/>
      <c r="G915" s="154"/>
      <c r="H915" s="154"/>
    </row>
    <row r="916" spans="1:8" x14ac:dyDescent="0.25">
      <c r="A916" s="155"/>
      <c r="B916" s="155"/>
      <c r="C916" s="153"/>
      <c r="D916" s="153"/>
      <c r="E916" s="153"/>
      <c r="F916" s="153"/>
      <c r="G916" s="154"/>
      <c r="H916" s="154"/>
    </row>
    <row r="917" spans="1:8" x14ac:dyDescent="0.25">
      <c r="A917" s="155"/>
      <c r="B917" s="155"/>
      <c r="C917" s="153"/>
      <c r="D917" s="153"/>
      <c r="E917" s="153"/>
      <c r="F917" s="153"/>
      <c r="G917" s="154"/>
      <c r="H917" s="154"/>
    </row>
    <row r="918" spans="1:8" x14ac:dyDescent="0.25">
      <c r="A918" s="155"/>
      <c r="B918" s="155"/>
      <c r="C918" s="153"/>
      <c r="D918" s="153"/>
      <c r="E918" s="153"/>
      <c r="F918" s="153"/>
      <c r="G918" s="154"/>
      <c r="H918" s="154"/>
    </row>
    <row r="919" spans="1:8" x14ac:dyDescent="0.25">
      <c r="A919" s="155"/>
      <c r="B919" s="155"/>
      <c r="C919" s="153"/>
      <c r="D919" s="153"/>
      <c r="E919" s="153"/>
      <c r="F919" s="153"/>
      <c r="G919" s="154"/>
      <c r="H919" s="154"/>
    </row>
    <row r="920" spans="1:8" x14ac:dyDescent="0.25">
      <c r="A920" s="155"/>
      <c r="B920" s="155"/>
      <c r="C920" s="153"/>
      <c r="D920" s="153"/>
      <c r="E920" s="153"/>
      <c r="F920" s="153"/>
      <c r="G920" s="154"/>
      <c r="H920" s="154"/>
    </row>
    <row r="921" spans="1:8" x14ac:dyDescent="0.25">
      <c r="A921" s="155"/>
      <c r="B921" s="155"/>
      <c r="C921" s="153"/>
      <c r="D921" s="153"/>
      <c r="E921" s="153"/>
      <c r="F921" s="153"/>
      <c r="G921" s="154"/>
      <c r="H921" s="154"/>
    </row>
    <row r="922" spans="1:8" x14ac:dyDescent="0.25">
      <c r="A922" s="155"/>
      <c r="B922" s="155"/>
      <c r="C922" s="153"/>
      <c r="D922" s="153"/>
      <c r="E922" s="153"/>
      <c r="F922" s="153"/>
      <c r="G922" s="154"/>
      <c r="H922" s="154"/>
    </row>
    <row r="923" spans="1:8" x14ac:dyDescent="0.25">
      <c r="A923" s="155"/>
      <c r="B923" s="155"/>
      <c r="C923" s="153"/>
      <c r="D923" s="153"/>
      <c r="E923" s="153"/>
      <c r="F923" s="153"/>
      <c r="G923" s="154"/>
      <c r="H923" s="154"/>
    </row>
    <row r="924" spans="1:8" x14ac:dyDescent="0.25">
      <c r="A924" s="155"/>
      <c r="B924" s="155"/>
      <c r="C924" s="153"/>
      <c r="D924" s="153"/>
      <c r="E924" s="153"/>
      <c r="F924" s="153"/>
      <c r="G924" s="154"/>
      <c r="H924" s="154"/>
    </row>
    <row r="925" spans="1:8" x14ac:dyDescent="0.25">
      <c r="A925" s="155"/>
      <c r="B925" s="155"/>
      <c r="C925" s="153"/>
      <c r="D925" s="153"/>
      <c r="E925" s="153"/>
      <c r="F925" s="153"/>
      <c r="G925" s="154"/>
      <c r="H925" s="154"/>
    </row>
    <row r="926" spans="1:8" x14ac:dyDescent="0.25">
      <c r="A926" s="155"/>
      <c r="B926" s="155"/>
      <c r="C926" s="153"/>
      <c r="D926" s="153"/>
      <c r="E926" s="153"/>
      <c r="F926" s="153"/>
      <c r="G926" s="154"/>
      <c r="H926" s="154"/>
    </row>
    <row r="927" spans="1:8" x14ac:dyDescent="0.25">
      <c r="A927" s="155"/>
      <c r="B927" s="155"/>
      <c r="C927" s="153"/>
      <c r="D927" s="153"/>
      <c r="E927" s="153"/>
      <c r="F927" s="153"/>
      <c r="G927" s="154"/>
      <c r="H927" s="154"/>
    </row>
    <row r="928" spans="1:8" x14ac:dyDescent="0.25">
      <c r="A928" s="155"/>
      <c r="B928" s="155"/>
      <c r="C928" s="153"/>
      <c r="D928" s="153"/>
      <c r="E928" s="153"/>
      <c r="F928" s="153"/>
      <c r="G928" s="154"/>
      <c r="H928" s="154"/>
    </row>
    <row r="929" spans="1:8" x14ac:dyDescent="0.25">
      <c r="A929" s="155"/>
      <c r="B929" s="155"/>
      <c r="C929" s="153"/>
      <c r="D929" s="153"/>
      <c r="E929" s="153"/>
      <c r="F929" s="153"/>
      <c r="G929" s="154"/>
      <c r="H929" s="154"/>
    </row>
    <row r="930" spans="1:8" x14ac:dyDescent="0.25">
      <c r="A930" s="155"/>
      <c r="B930" s="155"/>
      <c r="C930" s="153"/>
      <c r="D930" s="153"/>
      <c r="E930" s="153"/>
      <c r="F930" s="153"/>
      <c r="G930" s="154"/>
      <c r="H930" s="154"/>
    </row>
    <row r="931" spans="1:8" x14ac:dyDescent="0.25">
      <c r="A931" s="155"/>
      <c r="B931" s="155"/>
      <c r="C931" s="153"/>
      <c r="D931" s="153"/>
      <c r="E931" s="153"/>
      <c r="F931" s="153"/>
      <c r="G931" s="154"/>
      <c r="H931" s="154"/>
    </row>
    <row r="932" spans="1:8" x14ac:dyDescent="0.25">
      <c r="A932" s="155"/>
      <c r="B932" s="155"/>
      <c r="C932" s="153"/>
      <c r="D932" s="153"/>
      <c r="E932" s="153"/>
      <c r="F932" s="153"/>
      <c r="G932" s="154"/>
      <c r="H932" s="154"/>
    </row>
    <row r="933" spans="1:8" x14ac:dyDescent="0.25">
      <c r="A933" s="155"/>
      <c r="B933" s="155"/>
      <c r="C933" s="153"/>
      <c r="D933" s="153"/>
      <c r="E933" s="153"/>
      <c r="F933" s="153"/>
      <c r="G933" s="154"/>
      <c r="H933" s="154"/>
    </row>
    <row r="934" spans="1:8" x14ac:dyDescent="0.25">
      <c r="A934" s="155"/>
      <c r="B934" s="155"/>
      <c r="C934" s="153"/>
      <c r="D934" s="153"/>
      <c r="E934" s="153"/>
      <c r="F934" s="153"/>
      <c r="G934" s="154"/>
      <c r="H934" s="154"/>
    </row>
    <row r="935" spans="1:8" x14ac:dyDescent="0.25">
      <c r="A935" s="155"/>
      <c r="B935" s="155"/>
      <c r="C935" s="153"/>
      <c r="D935" s="153"/>
      <c r="E935" s="153"/>
      <c r="F935" s="153"/>
      <c r="G935" s="154"/>
      <c r="H935" s="154"/>
    </row>
    <row r="936" spans="1:8" x14ac:dyDescent="0.25">
      <c r="A936" s="155"/>
      <c r="B936" s="155"/>
      <c r="C936" s="153"/>
      <c r="D936" s="153"/>
      <c r="E936" s="153"/>
      <c r="F936" s="153"/>
      <c r="G936" s="154"/>
      <c r="H936" s="154"/>
    </row>
    <row r="937" spans="1:8" x14ac:dyDescent="0.25">
      <c r="A937" s="155"/>
      <c r="B937" s="155"/>
      <c r="C937" s="153"/>
      <c r="D937" s="153"/>
      <c r="E937" s="153"/>
      <c r="F937" s="153"/>
      <c r="G937" s="154"/>
      <c r="H937" s="154"/>
    </row>
    <row r="938" spans="1:8" x14ac:dyDescent="0.25">
      <c r="A938" s="155"/>
      <c r="B938" s="155"/>
      <c r="C938" s="153"/>
      <c r="D938" s="153"/>
      <c r="E938" s="153"/>
      <c r="F938" s="153"/>
      <c r="G938" s="154"/>
      <c r="H938" s="154"/>
    </row>
    <row r="939" spans="1:8" x14ac:dyDescent="0.25">
      <c r="A939" s="155"/>
      <c r="B939" s="155"/>
      <c r="C939" s="153"/>
      <c r="D939" s="153"/>
      <c r="E939" s="153"/>
      <c r="F939" s="153"/>
      <c r="G939" s="154"/>
      <c r="H939" s="154"/>
    </row>
    <row r="940" spans="1:8" x14ac:dyDescent="0.25">
      <c r="A940" s="155"/>
      <c r="B940" s="155"/>
      <c r="C940" s="153"/>
      <c r="D940" s="153"/>
      <c r="E940" s="153"/>
      <c r="F940" s="153"/>
      <c r="G940" s="154"/>
      <c r="H940" s="154"/>
    </row>
    <row r="941" spans="1:8" x14ac:dyDescent="0.25">
      <c r="A941" s="155"/>
      <c r="B941" s="155"/>
      <c r="C941" s="153"/>
      <c r="D941" s="153"/>
      <c r="E941" s="153"/>
      <c r="F941" s="153"/>
      <c r="G941" s="154"/>
      <c r="H941" s="154"/>
    </row>
    <row r="942" spans="1:8" x14ac:dyDescent="0.25">
      <c r="A942" s="155"/>
      <c r="B942" s="155"/>
      <c r="C942" s="153"/>
      <c r="D942" s="153"/>
      <c r="E942" s="153"/>
      <c r="F942" s="153"/>
      <c r="G942" s="154"/>
      <c r="H942" s="154"/>
    </row>
    <row r="943" spans="1:8" x14ac:dyDescent="0.25">
      <c r="A943" s="155"/>
      <c r="B943" s="155"/>
      <c r="C943" s="153"/>
      <c r="D943" s="153"/>
      <c r="E943" s="153"/>
      <c r="F943" s="153"/>
      <c r="G943" s="154"/>
      <c r="H943" s="154"/>
    </row>
    <row r="944" spans="1:8" x14ac:dyDescent="0.25">
      <c r="A944" s="155"/>
      <c r="B944" s="155"/>
      <c r="C944" s="153"/>
      <c r="D944" s="153"/>
      <c r="E944" s="153"/>
      <c r="F944" s="153"/>
      <c r="G944" s="154"/>
      <c r="H944" s="154"/>
    </row>
    <row r="945" spans="1:8" x14ac:dyDescent="0.25">
      <c r="A945" s="155"/>
      <c r="B945" s="155"/>
      <c r="C945" s="153"/>
      <c r="D945" s="153"/>
      <c r="E945" s="153"/>
      <c r="F945" s="153"/>
      <c r="G945" s="154"/>
      <c r="H945" s="154"/>
    </row>
    <row r="946" spans="1:8" x14ac:dyDescent="0.25">
      <c r="A946" s="155"/>
      <c r="B946" s="155"/>
      <c r="C946" s="153"/>
      <c r="D946" s="153"/>
      <c r="E946" s="153"/>
      <c r="F946" s="153"/>
      <c r="G946" s="154"/>
      <c r="H946" s="154"/>
    </row>
    <row r="947" spans="1:8" x14ac:dyDescent="0.25">
      <c r="A947" s="155"/>
      <c r="B947" s="155"/>
      <c r="C947" s="153"/>
      <c r="D947" s="153"/>
      <c r="E947" s="153"/>
      <c r="F947" s="153"/>
      <c r="G947" s="154"/>
      <c r="H947" s="154"/>
    </row>
    <row r="948" spans="1:8" x14ac:dyDescent="0.25">
      <c r="A948" s="155"/>
      <c r="B948" s="155"/>
      <c r="C948" s="153"/>
      <c r="D948" s="153"/>
      <c r="E948" s="153"/>
      <c r="F948" s="153"/>
      <c r="G948" s="154"/>
      <c r="H948" s="154"/>
    </row>
    <row r="949" spans="1:8" x14ac:dyDescent="0.25">
      <c r="A949" s="155"/>
      <c r="B949" s="155"/>
      <c r="C949" s="153"/>
      <c r="D949" s="153"/>
      <c r="E949" s="153"/>
      <c r="F949" s="153"/>
      <c r="G949" s="154"/>
      <c r="H949" s="154"/>
    </row>
    <row r="950" spans="1:8" x14ac:dyDescent="0.25">
      <c r="A950" s="155"/>
      <c r="B950" s="155"/>
      <c r="C950" s="153"/>
      <c r="D950" s="153"/>
      <c r="E950" s="153"/>
      <c r="F950" s="153"/>
      <c r="G950" s="154"/>
      <c r="H950" s="154"/>
    </row>
    <row r="951" spans="1:8" x14ac:dyDescent="0.25">
      <c r="A951" s="155"/>
      <c r="B951" s="155"/>
      <c r="C951" s="153"/>
      <c r="D951" s="153"/>
      <c r="E951" s="153"/>
      <c r="F951" s="153"/>
      <c r="G951" s="154"/>
      <c r="H951" s="154"/>
    </row>
    <row r="952" spans="1:8" x14ac:dyDescent="0.25">
      <c r="A952" s="155"/>
      <c r="B952" s="155"/>
      <c r="C952" s="153"/>
      <c r="D952" s="153"/>
      <c r="E952" s="153"/>
      <c r="F952" s="153"/>
      <c r="G952" s="154"/>
      <c r="H952" s="154"/>
    </row>
    <row r="953" spans="1:8" x14ac:dyDescent="0.25">
      <c r="A953" s="155"/>
      <c r="B953" s="155"/>
      <c r="C953" s="153"/>
      <c r="D953" s="153"/>
      <c r="E953" s="153"/>
      <c r="F953" s="153"/>
      <c r="G953" s="154"/>
      <c r="H953" s="154"/>
    </row>
    <row r="954" spans="1:8" x14ac:dyDescent="0.25">
      <c r="A954" s="155"/>
      <c r="B954" s="155"/>
      <c r="C954" s="153"/>
      <c r="D954" s="153"/>
      <c r="E954" s="153"/>
      <c r="F954" s="153"/>
      <c r="G954" s="154"/>
      <c r="H954" s="154"/>
    </row>
    <row r="955" spans="1:8" x14ac:dyDescent="0.25">
      <c r="A955" s="155"/>
      <c r="B955" s="155"/>
      <c r="C955" s="153"/>
      <c r="D955" s="153"/>
      <c r="E955" s="153"/>
      <c r="F955" s="153"/>
      <c r="G955" s="154"/>
      <c r="H955" s="154"/>
    </row>
    <row r="956" spans="1:8" x14ac:dyDescent="0.25">
      <c r="A956" s="155"/>
      <c r="B956" s="155"/>
      <c r="C956" s="153"/>
      <c r="D956" s="153"/>
      <c r="E956" s="153"/>
      <c r="F956" s="153"/>
      <c r="G956" s="154"/>
      <c r="H956" s="154"/>
    </row>
    <row r="957" spans="1:8" x14ac:dyDescent="0.25">
      <c r="A957" s="155"/>
      <c r="B957" s="155"/>
      <c r="C957" s="153"/>
      <c r="D957" s="153"/>
      <c r="E957" s="153"/>
      <c r="F957" s="153"/>
      <c r="G957" s="154"/>
      <c r="H957" s="154"/>
    </row>
    <row r="958" spans="1:8" x14ac:dyDescent="0.25">
      <c r="A958" s="155"/>
      <c r="B958" s="155"/>
      <c r="C958" s="153"/>
      <c r="D958" s="153"/>
      <c r="E958" s="153"/>
      <c r="F958" s="153"/>
      <c r="G958" s="154"/>
      <c r="H958" s="154"/>
    </row>
    <row r="959" spans="1:8" x14ac:dyDescent="0.25">
      <c r="A959" s="155"/>
      <c r="B959" s="155"/>
      <c r="C959" s="153"/>
      <c r="D959" s="153"/>
      <c r="E959" s="153"/>
      <c r="F959" s="153"/>
      <c r="G959" s="154"/>
      <c r="H959" s="154"/>
    </row>
    <row r="960" spans="1:8" x14ac:dyDescent="0.25">
      <c r="A960" s="155"/>
      <c r="B960" s="155"/>
      <c r="C960" s="153"/>
      <c r="D960" s="153"/>
      <c r="E960" s="153"/>
      <c r="F960" s="153"/>
      <c r="G960" s="154"/>
      <c r="H960" s="154"/>
    </row>
    <row r="961" spans="1:8" x14ac:dyDescent="0.25">
      <c r="A961" s="155"/>
      <c r="B961" s="155"/>
      <c r="C961" s="153"/>
      <c r="D961" s="153"/>
      <c r="E961" s="153"/>
      <c r="F961" s="153"/>
      <c r="G961" s="154"/>
      <c r="H961" s="154"/>
    </row>
    <row r="962" spans="1:8" x14ac:dyDescent="0.25">
      <c r="A962" s="155"/>
      <c r="B962" s="155"/>
      <c r="C962" s="153"/>
      <c r="D962" s="153"/>
      <c r="E962" s="153"/>
      <c r="F962" s="153"/>
      <c r="G962" s="154"/>
      <c r="H962" s="154"/>
    </row>
    <row r="963" spans="1:8" x14ac:dyDescent="0.25">
      <c r="A963" s="155"/>
      <c r="B963" s="155"/>
      <c r="C963" s="153"/>
      <c r="D963" s="153"/>
      <c r="E963" s="153"/>
      <c r="F963" s="153"/>
      <c r="G963" s="154"/>
      <c r="H963" s="154"/>
    </row>
    <row r="964" spans="1:8" x14ac:dyDescent="0.25">
      <c r="A964" s="155"/>
      <c r="B964" s="155"/>
      <c r="C964" s="153"/>
      <c r="D964" s="153"/>
      <c r="E964" s="153"/>
      <c r="F964" s="153"/>
      <c r="G964" s="154"/>
      <c r="H964" s="154"/>
    </row>
    <row r="965" spans="1:8" x14ac:dyDescent="0.25">
      <c r="A965" s="155"/>
      <c r="B965" s="155"/>
      <c r="C965" s="153"/>
      <c r="D965" s="153"/>
      <c r="E965" s="153"/>
      <c r="F965" s="153"/>
      <c r="G965" s="154"/>
      <c r="H965" s="154"/>
    </row>
    <row r="966" spans="1:8" x14ac:dyDescent="0.25">
      <c r="A966" s="155"/>
      <c r="B966" s="155"/>
      <c r="C966" s="153"/>
      <c r="D966" s="153"/>
      <c r="E966" s="153"/>
      <c r="F966" s="153"/>
      <c r="G966" s="154"/>
      <c r="H966" s="154"/>
    </row>
    <row r="967" spans="1:8" x14ac:dyDescent="0.25">
      <c r="A967" s="155"/>
      <c r="B967" s="155"/>
      <c r="C967" s="153"/>
      <c r="D967" s="153"/>
      <c r="E967" s="153"/>
      <c r="F967" s="153"/>
      <c r="G967" s="154"/>
      <c r="H967" s="154"/>
    </row>
    <row r="968" spans="1:8" x14ac:dyDescent="0.25">
      <c r="A968" s="155"/>
      <c r="B968" s="155"/>
      <c r="C968" s="153"/>
      <c r="D968" s="153"/>
      <c r="E968" s="153"/>
      <c r="F968" s="153"/>
      <c r="G968" s="154"/>
      <c r="H968" s="154"/>
    </row>
    <row r="969" spans="1:8" x14ac:dyDescent="0.25">
      <c r="A969" s="155"/>
      <c r="B969" s="155"/>
      <c r="C969" s="153"/>
      <c r="D969" s="153"/>
      <c r="E969" s="153"/>
      <c r="F969" s="153"/>
      <c r="G969" s="154"/>
      <c r="H969" s="154"/>
    </row>
    <row r="970" spans="1:8" x14ac:dyDescent="0.25">
      <c r="A970" s="155"/>
      <c r="B970" s="155"/>
      <c r="C970" s="153"/>
      <c r="D970" s="153"/>
      <c r="E970" s="153"/>
      <c r="F970" s="153"/>
      <c r="G970" s="154"/>
      <c r="H970" s="154"/>
    </row>
    <row r="971" spans="1:8" x14ac:dyDescent="0.25">
      <c r="A971" s="155"/>
      <c r="B971" s="155"/>
      <c r="C971" s="153"/>
      <c r="D971" s="153"/>
      <c r="E971" s="153"/>
      <c r="F971" s="153"/>
      <c r="G971" s="154"/>
      <c r="H971" s="154"/>
    </row>
    <row r="972" spans="1:8" x14ac:dyDescent="0.25">
      <c r="A972" s="155"/>
      <c r="B972" s="155"/>
      <c r="C972" s="153"/>
      <c r="D972" s="153"/>
      <c r="E972" s="153"/>
      <c r="F972" s="153"/>
      <c r="G972" s="154"/>
      <c r="H972" s="154"/>
    </row>
    <row r="973" spans="1:8" x14ac:dyDescent="0.25">
      <c r="A973" s="155"/>
      <c r="B973" s="155"/>
      <c r="C973" s="153"/>
      <c r="D973" s="153"/>
      <c r="E973" s="153"/>
      <c r="F973" s="153"/>
      <c r="G973" s="154"/>
      <c r="H973" s="154"/>
    </row>
    <row r="974" spans="1:8" x14ac:dyDescent="0.25">
      <c r="A974" s="155"/>
      <c r="B974" s="155"/>
      <c r="C974" s="153"/>
      <c r="D974" s="153"/>
      <c r="E974" s="153"/>
      <c r="F974" s="153"/>
      <c r="G974" s="154"/>
      <c r="H974" s="154"/>
    </row>
    <row r="975" spans="1:8" x14ac:dyDescent="0.25">
      <c r="A975" s="155"/>
      <c r="B975" s="155"/>
      <c r="C975" s="153"/>
      <c r="D975" s="153"/>
      <c r="E975" s="153"/>
      <c r="F975" s="153"/>
      <c r="G975" s="154"/>
      <c r="H975" s="154"/>
    </row>
    <row r="976" spans="1:8" x14ac:dyDescent="0.25">
      <c r="A976" s="155"/>
      <c r="B976" s="155"/>
      <c r="C976" s="153"/>
      <c r="D976" s="153"/>
      <c r="E976" s="153"/>
      <c r="F976" s="153"/>
      <c r="G976" s="154"/>
      <c r="H976" s="154"/>
    </row>
    <row r="977" spans="1:8" x14ac:dyDescent="0.25">
      <c r="A977" s="155"/>
      <c r="B977" s="155"/>
      <c r="C977" s="153"/>
      <c r="D977" s="153"/>
      <c r="E977" s="153"/>
      <c r="F977" s="153"/>
      <c r="G977" s="154"/>
      <c r="H977" s="154"/>
    </row>
    <row r="978" spans="1:8" x14ac:dyDescent="0.25">
      <c r="A978" s="155"/>
      <c r="B978" s="155"/>
      <c r="C978" s="153"/>
      <c r="D978" s="153"/>
      <c r="E978" s="153"/>
      <c r="F978" s="153"/>
      <c r="G978" s="154"/>
      <c r="H978" s="154"/>
    </row>
    <row r="979" spans="1:8" x14ac:dyDescent="0.25">
      <c r="A979" s="155"/>
      <c r="B979" s="155"/>
      <c r="C979" s="153"/>
      <c r="D979" s="153"/>
      <c r="E979" s="153"/>
      <c r="F979" s="153"/>
      <c r="G979" s="154"/>
      <c r="H979" s="154"/>
    </row>
    <row r="980" spans="1:8" x14ac:dyDescent="0.25">
      <c r="A980" s="155"/>
      <c r="B980" s="155"/>
      <c r="C980" s="153"/>
      <c r="D980" s="153"/>
      <c r="E980" s="153"/>
      <c r="F980" s="153"/>
      <c r="G980" s="154"/>
      <c r="H980" s="154"/>
    </row>
    <row r="981" spans="1:8" x14ac:dyDescent="0.25">
      <c r="A981" s="155"/>
      <c r="B981" s="155"/>
      <c r="C981" s="153"/>
      <c r="D981" s="153"/>
      <c r="E981" s="153"/>
      <c r="F981" s="153"/>
      <c r="G981" s="154"/>
      <c r="H981" s="154"/>
    </row>
    <row r="982" spans="1:8" x14ac:dyDescent="0.25">
      <c r="A982" s="155"/>
      <c r="B982" s="155"/>
      <c r="C982" s="153"/>
      <c r="D982" s="153"/>
      <c r="E982" s="153"/>
      <c r="F982" s="153"/>
      <c r="G982" s="154"/>
      <c r="H982" s="154"/>
    </row>
    <row r="983" spans="1:8" x14ac:dyDescent="0.25">
      <c r="A983" s="155"/>
      <c r="B983" s="155"/>
      <c r="C983" s="153"/>
      <c r="D983" s="153"/>
      <c r="E983" s="153"/>
      <c r="F983" s="153"/>
      <c r="G983" s="154"/>
      <c r="H983" s="154"/>
    </row>
    <row r="984" spans="1:8" x14ac:dyDescent="0.25">
      <c r="A984" s="155"/>
      <c r="B984" s="155"/>
      <c r="C984" s="153"/>
      <c r="D984" s="153"/>
      <c r="E984" s="153"/>
      <c r="F984" s="153"/>
      <c r="G984" s="154"/>
      <c r="H984" s="154"/>
    </row>
    <row r="985" spans="1:8" x14ac:dyDescent="0.25">
      <c r="A985" s="155"/>
      <c r="B985" s="155"/>
      <c r="C985" s="153"/>
      <c r="D985" s="153"/>
      <c r="E985" s="153"/>
      <c r="F985" s="153"/>
      <c r="G985" s="154"/>
      <c r="H985" s="154"/>
    </row>
    <row r="986" spans="1:8" x14ac:dyDescent="0.25">
      <c r="A986" s="155"/>
      <c r="B986" s="155"/>
      <c r="C986" s="153"/>
      <c r="D986" s="153"/>
      <c r="E986" s="153"/>
      <c r="F986" s="153"/>
      <c r="G986" s="154"/>
      <c r="H986" s="154"/>
    </row>
    <row r="987" spans="1:8" x14ac:dyDescent="0.25">
      <c r="A987" s="155"/>
      <c r="B987" s="155"/>
      <c r="C987" s="153"/>
      <c r="D987" s="153"/>
      <c r="E987" s="153"/>
      <c r="F987" s="153"/>
      <c r="G987" s="154"/>
      <c r="H987" s="154"/>
    </row>
    <row r="988" spans="1:8" x14ac:dyDescent="0.25">
      <c r="A988" s="155"/>
      <c r="B988" s="155"/>
      <c r="C988" s="153"/>
      <c r="D988" s="153"/>
      <c r="E988" s="153"/>
      <c r="F988" s="153"/>
      <c r="G988" s="154"/>
      <c r="H988" s="154"/>
    </row>
    <row r="989" spans="1:8" x14ac:dyDescent="0.25">
      <c r="A989" s="155"/>
      <c r="B989" s="155"/>
      <c r="C989" s="153"/>
      <c r="D989" s="153"/>
      <c r="E989" s="153"/>
      <c r="F989" s="153"/>
      <c r="G989" s="154"/>
      <c r="H989" s="154"/>
    </row>
    <row r="990" spans="1:8" x14ac:dyDescent="0.25">
      <c r="A990" s="155"/>
      <c r="B990" s="155"/>
      <c r="C990" s="153"/>
      <c r="D990" s="153"/>
      <c r="E990" s="153"/>
      <c r="F990" s="153"/>
      <c r="G990" s="154"/>
      <c r="H990" s="154"/>
    </row>
    <row r="991" spans="1:8" x14ac:dyDescent="0.25">
      <c r="A991" s="155"/>
      <c r="B991" s="155"/>
      <c r="C991" s="153"/>
      <c r="D991" s="153"/>
      <c r="E991" s="153"/>
      <c r="F991" s="153"/>
      <c r="G991" s="154"/>
      <c r="H991" s="154"/>
    </row>
    <row r="992" spans="1:8" x14ac:dyDescent="0.25">
      <c r="A992" s="155"/>
      <c r="B992" s="155"/>
      <c r="C992" s="153"/>
      <c r="D992" s="153"/>
      <c r="E992" s="153"/>
      <c r="F992" s="153"/>
      <c r="G992" s="154"/>
      <c r="H992" s="154"/>
    </row>
    <row r="993" spans="1:8" x14ac:dyDescent="0.25">
      <c r="A993" s="155"/>
      <c r="B993" s="155"/>
      <c r="C993" s="153"/>
      <c r="D993" s="153"/>
      <c r="E993" s="153"/>
      <c r="F993" s="153"/>
      <c r="G993" s="154"/>
      <c r="H993" s="154"/>
    </row>
    <row r="994" spans="1:8" x14ac:dyDescent="0.25">
      <c r="A994" s="155"/>
      <c r="B994" s="155"/>
      <c r="C994" s="153"/>
      <c r="D994" s="153"/>
      <c r="E994" s="153"/>
      <c r="F994" s="153"/>
      <c r="G994" s="154"/>
      <c r="H994" s="154"/>
    </row>
    <row r="995" spans="1:8" x14ac:dyDescent="0.25">
      <c r="A995" s="155"/>
      <c r="B995" s="155"/>
      <c r="C995" s="153"/>
      <c r="D995" s="153"/>
      <c r="E995" s="153"/>
      <c r="F995" s="153"/>
      <c r="G995" s="154"/>
      <c r="H995" s="154"/>
    </row>
    <row r="996" spans="1:8" x14ac:dyDescent="0.25">
      <c r="A996" s="155"/>
      <c r="B996" s="155"/>
      <c r="C996" s="153"/>
      <c r="D996" s="153"/>
      <c r="E996" s="153"/>
      <c r="F996" s="153"/>
      <c r="G996" s="154"/>
      <c r="H996" s="154"/>
    </row>
    <row r="997" spans="1:8" x14ac:dyDescent="0.25">
      <c r="A997" s="155"/>
      <c r="B997" s="155"/>
      <c r="C997" s="153"/>
      <c r="D997" s="153"/>
      <c r="E997" s="153"/>
      <c r="F997" s="153"/>
      <c r="G997" s="154"/>
      <c r="H997" s="154"/>
    </row>
    <row r="998" spans="1:8" x14ac:dyDescent="0.25">
      <c r="A998" s="155"/>
      <c r="B998" s="155"/>
      <c r="C998" s="153"/>
      <c r="D998" s="153"/>
      <c r="E998" s="153"/>
      <c r="F998" s="153"/>
      <c r="G998" s="154"/>
      <c r="H998" s="154"/>
    </row>
    <row r="999" spans="1:8" x14ac:dyDescent="0.25">
      <c r="A999" s="155"/>
      <c r="B999" s="155"/>
      <c r="C999" s="153"/>
      <c r="D999" s="153"/>
      <c r="E999" s="153"/>
      <c r="F999" s="153"/>
      <c r="G999" s="154"/>
      <c r="H999" s="154"/>
    </row>
    <row r="1000" spans="1:8" x14ac:dyDescent="0.25">
      <c r="A1000" s="155"/>
      <c r="B1000" s="155"/>
      <c r="C1000" s="153"/>
      <c r="D1000" s="153"/>
      <c r="E1000" s="153"/>
      <c r="F1000" s="153"/>
      <c r="G1000" s="154"/>
      <c r="H1000" s="154"/>
    </row>
    <row r="1001" spans="1:8" x14ac:dyDescent="0.25">
      <c r="A1001" s="155"/>
      <c r="B1001" s="155"/>
      <c r="C1001" s="153"/>
      <c r="D1001" s="153"/>
      <c r="E1001" s="153"/>
      <c r="F1001" s="153"/>
      <c r="G1001" s="154"/>
      <c r="H1001" s="154"/>
    </row>
    <row r="1002" spans="1:8" x14ac:dyDescent="0.25">
      <c r="A1002" s="155"/>
      <c r="B1002" s="155"/>
      <c r="C1002" s="153"/>
      <c r="D1002" s="153"/>
      <c r="E1002" s="153"/>
      <c r="F1002" s="153"/>
      <c r="G1002" s="154"/>
      <c r="H1002" s="154"/>
    </row>
    <row r="1003" spans="1:8" x14ac:dyDescent="0.25">
      <c r="A1003" s="155"/>
      <c r="B1003" s="155"/>
      <c r="C1003" s="153"/>
      <c r="D1003" s="153"/>
      <c r="E1003" s="153"/>
      <c r="F1003" s="153"/>
      <c r="G1003" s="154"/>
      <c r="H1003" s="154"/>
    </row>
    <row r="1004" spans="1:8" x14ac:dyDescent="0.25">
      <c r="A1004" s="155"/>
      <c r="B1004" s="155"/>
      <c r="C1004" s="153"/>
      <c r="D1004" s="153"/>
      <c r="E1004" s="153"/>
      <c r="F1004" s="153"/>
      <c r="G1004" s="154"/>
      <c r="H1004" s="154"/>
    </row>
    <row r="1005" spans="1:8" x14ac:dyDescent="0.25">
      <c r="A1005" s="155"/>
      <c r="B1005" s="155"/>
      <c r="C1005" s="153"/>
      <c r="D1005" s="153"/>
      <c r="E1005" s="153"/>
      <c r="F1005" s="153"/>
      <c r="G1005" s="154"/>
      <c r="H1005" s="154"/>
    </row>
    <row r="1006" spans="1:8" x14ac:dyDescent="0.25">
      <c r="A1006" s="155"/>
      <c r="B1006" s="155"/>
      <c r="C1006" s="153"/>
      <c r="D1006" s="153"/>
      <c r="E1006" s="153"/>
      <c r="F1006" s="153"/>
      <c r="G1006" s="154"/>
      <c r="H1006" s="154"/>
    </row>
    <row r="1007" spans="1:8" x14ac:dyDescent="0.25">
      <c r="A1007" s="155"/>
      <c r="B1007" s="155"/>
      <c r="C1007" s="153"/>
      <c r="D1007" s="153"/>
      <c r="E1007" s="153"/>
      <c r="F1007" s="153"/>
      <c r="G1007" s="154"/>
      <c r="H1007" s="154"/>
    </row>
    <row r="1008" spans="1:8" x14ac:dyDescent="0.25">
      <c r="A1008" s="155"/>
      <c r="B1008" s="155"/>
      <c r="C1008" s="153"/>
      <c r="D1008" s="153"/>
      <c r="E1008" s="153"/>
      <c r="F1008" s="153"/>
      <c r="G1008" s="154"/>
      <c r="H1008" s="154"/>
    </row>
    <row r="1009" spans="1:8" x14ac:dyDescent="0.25">
      <c r="A1009" s="155"/>
      <c r="B1009" s="155"/>
      <c r="C1009" s="153"/>
      <c r="D1009" s="153"/>
      <c r="E1009" s="153"/>
      <c r="F1009" s="153"/>
      <c r="G1009" s="154"/>
      <c r="H1009" s="154"/>
    </row>
    <row r="1010" spans="1:8" x14ac:dyDescent="0.25">
      <c r="A1010" s="155"/>
      <c r="B1010" s="155"/>
      <c r="C1010" s="153"/>
      <c r="D1010" s="153"/>
      <c r="E1010" s="153"/>
      <c r="F1010" s="153"/>
      <c r="G1010" s="154"/>
      <c r="H1010" s="154"/>
    </row>
    <row r="1011" spans="1:8" x14ac:dyDescent="0.25">
      <c r="A1011" s="155"/>
      <c r="B1011" s="155"/>
      <c r="C1011" s="153"/>
      <c r="D1011" s="153"/>
      <c r="E1011" s="153"/>
      <c r="F1011" s="153"/>
      <c r="G1011" s="154"/>
      <c r="H1011" s="154"/>
    </row>
    <row r="1012" spans="1:8" x14ac:dyDescent="0.25">
      <c r="A1012" s="155"/>
      <c r="B1012" s="155"/>
      <c r="C1012" s="153"/>
      <c r="D1012" s="153"/>
      <c r="E1012" s="153"/>
      <c r="F1012" s="153"/>
      <c r="G1012" s="154"/>
      <c r="H1012" s="154"/>
    </row>
    <row r="1013" spans="1:8" x14ac:dyDescent="0.25">
      <c r="A1013" s="155"/>
      <c r="B1013" s="155"/>
      <c r="C1013" s="153"/>
      <c r="D1013" s="153"/>
      <c r="E1013" s="153"/>
      <c r="F1013" s="153"/>
      <c r="G1013" s="154"/>
      <c r="H1013" s="154"/>
    </row>
    <row r="1014" spans="1:8" x14ac:dyDescent="0.25">
      <c r="A1014" s="155"/>
      <c r="B1014" s="155"/>
      <c r="C1014" s="153"/>
      <c r="D1014" s="153"/>
      <c r="E1014" s="153"/>
      <c r="F1014" s="153"/>
      <c r="G1014" s="154"/>
      <c r="H1014" s="154"/>
    </row>
    <row r="1015" spans="1:8" x14ac:dyDescent="0.25">
      <c r="A1015" s="155"/>
      <c r="B1015" s="155"/>
      <c r="C1015" s="153"/>
      <c r="D1015" s="153"/>
      <c r="E1015" s="153"/>
      <c r="F1015" s="153"/>
      <c r="G1015" s="154"/>
      <c r="H1015" s="154"/>
    </row>
    <row r="1016" spans="1:8" x14ac:dyDescent="0.25">
      <c r="A1016" s="155"/>
      <c r="B1016" s="155"/>
      <c r="C1016" s="153"/>
      <c r="D1016" s="153"/>
      <c r="E1016" s="153"/>
      <c r="F1016" s="153"/>
      <c r="G1016" s="154"/>
      <c r="H1016" s="154"/>
    </row>
    <row r="1017" spans="1:8" x14ac:dyDescent="0.25">
      <c r="A1017" s="155"/>
      <c r="B1017" s="155"/>
      <c r="C1017" s="153"/>
      <c r="D1017" s="153"/>
      <c r="E1017" s="153"/>
      <c r="F1017" s="153"/>
      <c r="G1017" s="154"/>
      <c r="H1017" s="154"/>
    </row>
    <row r="1018" spans="1:8" x14ac:dyDescent="0.25">
      <c r="A1018" s="155"/>
      <c r="B1018" s="155"/>
      <c r="C1018" s="153"/>
      <c r="D1018" s="153"/>
      <c r="E1018" s="153"/>
      <c r="F1018" s="153"/>
      <c r="G1018" s="154"/>
      <c r="H1018" s="154"/>
    </row>
    <row r="1019" spans="1:8" x14ac:dyDescent="0.25">
      <c r="A1019" s="155"/>
      <c r="B1019" s="155"/>
      <c r="C1019" s="153"/>
      <c r="D1019" s="153"/>
      <c r="E1019" s="153"/>
      <c r="F1019" s="153"/>
      <c r="G1019" s="154"/>
      <c r="H1019" s="154"/>
    </row>
    <row r="1020" spans="1:8" x14ac:dyDescent="0.25">
      <c r="A1020" s="155"/>
      <c r="B1020" s="155"/>
      <c r="C1020" s="153"/>
      <c r="D1020" s="153"/>
      <c r="E1020" s="153"/>
      <c r="F1020" s="153"/>
      <c r="G1020" s="154"/>
      <c r="H1020" s="154"/>
    </row>
    <row r="1021" spans="1:8" x14ac:dyDescent="0.25">
      <c r="A1021" s="155"/>
      <c r="B1021" s="155"/>
      <c r="C1021" s="153"/>
      <c r="D1021" s="153"/>
      <c r="E1021" s="153"/>
      <c r="F1021" s="153"/>
      <c r="G1021" s="154"/>
      <c r="H1021" s="154"/>
    </row>
    <row r="1022" spans="1:8" x14ac:dyDescent="0.25">
      <c r="A1022" s="155"/>
      <c r="B1022" s="155"/>
      <c r="C1022" s="153"/>
      <c r="D1022" s="153"/>
      <c r="E1022" s="153"/>
      <c r="F1022" s="153"/>
      <c r="G1022" s="154"/>
      <c r="H1022" s="154"/>
    </row>
    <row r="1023" spans="1:8" x14ac:dyDescent="0.25">
      <c r="A1023" s="155"/>
      <c r="B1023" s="155"/>
      <c r="C1023" s="153"/>
      <c r="D1023" s="153"/>
      <c r="E1023" s="153"/>
      <c r="F1023" s="153"/>
      <c r="G1023" s="154"/>
      <c r="H1023" s="154"/>
    </row>
    <row r="1024" spans="1:8" x14ac:dyDescent="0.25">
      <c r="A1024" s="155"/>
      <c r="B1024" s="155"/>
      <c r="C1024" s="153"/>
      <c r="D1024" s="153"/>
      <c r="E1024" s="153"/>
      <c r="F1024" s="153"/>
      <c r="G1024" s="154"/>
      <c r="H1024" s="154"/>
    </row>
    <row r="1025" spans="1:8" x14ac:dyDescent="0.25">
      <c r="A1025" s="155"/>
      <c r="B1025" s="155"/>
      <c r="C1025" s="153"/>
      <c r="D1025" s="153"/>
      <c r="E1025" s="153"/>
      <c r="F1025" s="153"/>
      <c r="G1025" s="154"/>
      <c r="H1025" s="154"/>
    </row>
    <row r="1026" spans="1:8" x14ac:dyDescent="0.25">
      <c r="A1026" s="155"/>
      <c r="B1026" s="155"/>
      <c r="C1026" s="153"/>
      <c r="D1026" s="153"/>
      <c r="E1026" s="153"/>
      <c r="F1026" s="153"/>
      <c r="G1026" s="154"/>
      <c r="H1026" s="154"/>
    </row>
    <row r="1027" spans="1:8" x14ac:dyDescent="0.25">
      <c r="A1027" s="155"/>
      <c r="B1027" s="155"/>
      <c r="C1027" s="153"/>
      <c r="D1027" s="153"/>
      <c r="E1027" s="153"/>
      <c r="F1027" s="153"/>
      <c r="G1027" s="154"/>
      <c r="H1027" s="154"/>
    </row>
    <row r="1028" spans="1:8" x14ac:dyDescent="0.25">
      <c r="A1028" s="155"/>
      <c r="B1028" s="155"/>
      <c r="C1028" s="153"/>
      <c r="D1028" s="153"/>
      <c r="E1028" s="153"/>
      <c r="F1028" s="153"/>
      <c r="G1028" s="154"/>
      <c r="H1028" s="154"/>
    </row>
    <row r="1029" spans="1:8" x14ac:dyDescent="0.25">
      <c r="A1029" s="155"/>
      <c r="B1029" s="155"/>
      <c r="C1029" s="153"/>
      <c r="D1029" s="153"/>
      <c r="E1029" s="153"/>
      <c r="F1029" s="153"/>
      <c r="G1029" s="154"/>
      <c r="H1029" s="154"/>
    </row>
    <row r="1030" spans="1:8" x14ac:dyDescent="0.25">
      <c r="A1030" s="155"/>
      <c r="B1030" s="155"/>
      <c r="C1030" s="153"/>
      <c r="D1030" s="153"/>
      <c r="E1030" s="153"/>
      <c r="F1030" s="153"/>
      <c r="G1030" s="154"/>
      <c r="H1030" s="154"/>
    </row>
    <row r="1031" spans="1:8" x14ac:dyDescent="0.25">
      <c r="A1031" s="155"/>
      <c r="B1031" s="155"/>
      <c r="C1031" s="153"/>
      <c r="D1031" s="153"/>
      <c r="E1031" s="153"/>
      <c r="F1031" s="153"/>
      <c r="G1031" s="154"/>
      <c r="H1031" s="154"/>
    </row>
    <row r="1032" spans="1:8" x14ac:dyDescent="0.25">
      <c r="A1032" s="155"/>
      <c r="B1032" s="155"/>
      <c r="C1032" s="153"/>
      <c r="D1032" s="153"/>
      <c r="E1032" s="153"/>
      <c r="F1032" s="153"/>
      <c r="G1032" s="154"/>
      <c r="H1032" s="154"/>
    </row>
    <row r="1033" spans="1:8" x14ac:dyDescent="0.25">
      <c r="A1033" s="155"/>
      <c r="B1033" s="155"/>
      <c r="C1033" s="153"/>
      <c r="D1033" s="153"/>
      <c r="E1033" s="153"/>
      <c r="F1033" s="153"/>
      <c r="G1033" s="154"/>
      <c r="H1033" s="154"/>
    </row>
    <row r="1034" spans="1:8" x14ac:dyDescent="0.25">
      <c r="A1034" s="155"/>
      <c r="B1034" s="155"/>
      <c r="C1034" s="153"/>
      <c r="D1034" s="153"/>
      <c r="E1034" s="153"/>
      <c r="F1034" s="153"/>
      <c r="G1034" s="154"/>
      <c r="H1034" s="154"/>
    </row>
    <row r="1035" spans="1:8" x14ac:dyDescent="0.25">
      <c r="A1035" s="155"/>
      <c r="B1035" s="155"/>
      <c r="C1035" s="153"/>
      <c r="D1035" s="153"/>
      <c r="E1035" s="153"/>
      <c r="F1035" s="153"/>
      <c r="G1035" s="154"/>
      <c r="H1035" s="154"/>
    </row>
    <row r="1036" spans="1:8" x14ac:dyDescent="0.25">
      <c r="A1036" s="155"/>
      <c r="B1036" s="155"/>
      <c r="C1036" s="153"/>
      <c r="D1036" s="153"/>
      <c r="E1036" s="153"/>
      <c r="F1036" s="153"/>
      <c r="G1036" s="154"/>
      <c r="H1036" s="154"/>
    </row>
    <row r="1037" spans="1:8" x14ac:dyDescent="0.25">
      <c r="A1037" s="155"/>
      <c r="B1037" s="155"/>
      <c r="C1037" s="153"/>
      <c r="D1037" s="153"/>
      <c r="E1037" s="153"/>
      <c r="F1037" s="153"/>
      <c r="G1037" s="154"/>
      <c r="H1037" s="154"/>
    </row>
    <row r="1038" spans="1:8" x14ac:dyDescent="0.25">
      <c r="A1038" s="155"/>
      <c r="B1038" s="155"/>
      <c r="C1038" s="153"/>
      <c r="D1038" s="153"/>
      <c r="E1038" s="153"/>
      <c r="F1038" s="153"/>
      <c r="G1038" s="154"/>
      <c r="H1038" s="154"/>
    </row>
    <row r="1039" spans="1:8" x14ac:dyDescent="0.25">
      <c r="A1039" s="155"/>
      <c r="B1039" s="155"/>
      <c r="C1039" s="153"/>
      <c r="D1039" s="153"/>
      <c r="E1039" s="153"/>
      <c r="F1039" s="153"/>
      <c r="G1039" s="154"/>
      <c r="H1039" s="154"/>
    </row>
    <row r="1040" spans="1:8" x14ac:dyDescent="0.25">
      <c r="A1040" s="155"/>
      <c r="B1040" s="155"/>
      <c r="C1040" s="153"/>
      <c r="D1040" s="153"/>
      <c r="E1040" s="153"/>
      <c r="F1040" s="153"/>
      <c r="G1040" s="154"/>
      <c r="H1040" s="154"/>
    </row>
    <row r="1041" spans="1:8" x14ac:dyDescent="0.25">
      <c r="A1041" s="155"/>
      <c r="B1041" s="155"/>
      <c r="C1041" s="153"/>
      <c r="D1041" s="153"/>
      <c r="E1041" s="153"/>
      <c r="F1041" s="153"/>
      <c r="G1041" s="154"/>
      <c r="H1041" s="154"/>
    </row>
    <row r="1042" spans="1:8" x14ac:dyDescent="0.25">
      <c r="A1042" s="155"/>
      <c r="B1042" s="155"/>
      <c r="C1042" s="153"/>
      <c r="D1042" s="153"/>
      <c r="E1042" s="153"/>
      <c r="F1042" s="153"/>
      <c r="G1042" s="154"/>
      <c r="H1042" s="154"/>
    </row>
    <row r="1043" spans="1:8" x14ac:dyDescent="0.25">
      <c r="A1043" s="155"/>
      <c r="B1043" s="155"/>
      <c r="C1043" s="153"/>
      <c r="D1043" s="153"/>
      <c r="E1043" s="153"/>
      <c r="F1043" s="153"/>
      <c r="G1043" s="154"/>
      <c r="H1043" s="154"/>
    </row>
    <row r="1044" spans="1:8" x14ac:dyDescent="0.25">
      <c r="A1044" s="155"/>
      <c r="B1044" s="155"/>
      <c r="C1044" s="153"/>
      <c r="D1044" s="153"/>
      <c r="E1044" s="153"/>
      <c r="F1044" s="153"/>
      <c r="G1044" s="154"/>
      <c r="H1044" s="154"/>
    </row>
    <row r="1045" spans="1:8" x14ac:dyDescent="0.25">
      <c r="A1045" s="155"/>
      <c r="B1045" s="155"/>
      <c r="C1045" s="153"/>
      <c r="D1045" s="153"/>
      <c r="E1045" s="153"/>
      <c r="F1045" s="153"/>
      <c r="G1045" s="154"/>
      <c r="H1045" s="154"/>
    </row>
    <row r="1046" spans="1:8" x14ac:dyDescent="0.25">
      <c r="A1046" s="155"/>
      <c r="B1046" s="155"/>
      <c r="C1046" s="153"/>
      <c r="D1046" s="153"/>
      <c r="E1046" s="153"/>
      <c r="F1046" s="153"/>
      <c r="G1046" s="154"/>
      <c r="H1046" s="154"/>
    </row>
    <row r="1047" spans="1:8" x14ac:dyDescent="0.25">
      <c r="A1047" s="155"/>
      <c r="B1047" s="155"/>
      <c r="C1047" s="153"/>
      <c r="D1047" s="153"/>
      <c r="E1047" s="153"/>
      <c r="F1047" s="153"/>
      <c r="G1047" s="154"/>
      <c r="H1047" s="154"/>
    </row>
    <row r="1048" spans="1:8" x14ac:dyDescent="0.25">
      <c r="A1048" s="155"/>
      <c r="B1048" s="155"/>
      <c r="C1048" s="153"/>
      <c r="D1048" s="153"/>
      <c r="E1048" s="153"/>
      <c r="F1048" s="153"/>
      <c r="G1048" s="154"/>
      <c r="H1048" s="154"/>
    </row>
    <row r="1049" spans="1:8" x14ac:dyDescent="0.25">
      <c r="A1049" s="155"/>
      <c r="B1049" s="155"/>
      <c r="C1049" s="153"/>
      <c r="D1049" s="153"/>
      <c r="E1049" s="153"/>
      <c r="F1049" s="153"/>
      <c r="G1049" s="154"/>
      <c r="H1049" s="154"/>
    </row>
    <row r="1050" spans="1:8" x14ac:dyDescent="0.25">
      <c r="A1050" s="155"/>
      <c r="B1050" s="155"/>
      <c r="C1050" s="153"/>
      <c r="D1050" s="153"/>
      <c r="E1050" s="153"/>
      <c r="F1050" s="153"/>
      <c r="G1050" s="154"/>
      <c r="H1050" s="154"/>
    </row>
    <row r="1051" spans="1:8" x14ac:dyDescent="0.25">
      <c r="A1051" s="155"/>
      <c r="B1051" s="155"/>
      <c r="C1051" s="153"/>
      <c r="D1051" s="153"/>
      <c r="E1051" s="153"/>
      <c r="F1051" s="153"/>
      <c r="G1051" s="154"/>
      <c r="H1051" s="154"/>
    </row>
    <row r="1052" spans="1:8" x14ac:dyDescent="0.25">
      <c r="A1052" s="155"/>
      <c r="B1052" s="155"/>
      <c r="C1052" s="153"/>
      <c r="D1052" s="153"/>
      <c r="E1052" s="153"/>
      <c r="F1052" s="153"/>
      <c r="G1052" s="154"/>
      <c r="H1052" s="154"/>
    </row>
    <row r="1053" spans="1:8" x14ac:dyDescent="0.25">
      <c r="A1053" s="155"/>
      <c r="B1053" s="155"/>
      <c r="C1053" s="153"/>
      <c r="D1053" s="153"/>
      <c r="E1053" s="153"/>
      <c r="F1053" s="153"/>
      <c r="G1053" s="154"/>
      <c r="H1053" s="154"/>
    </row>
    <row r="1054" spans="1:8" x14ac:dyDescent="0.25">
      <c r="A1054" s="155"/>
      <c r="B1054" s="155"/>
      <c r="C1054" s="153"/>
      <c r="D1054" s="153"/>
      <c r="E1054" s="153"/>
      <c r="F1054" s="153"/>
      <c r="G1054" s="154"/>
      <c r="H1054" s="154"/>
    </row>
    <row r="1055" spans="1:8" x14ac:dyDescent="0.25">
      <c r="A1055" s="155"/>
      <c r="B1055" s="155"/>
      <c r="C1055" s="153"/>
      <c r="D1055" s="153"/>
      <c r="E1055" s="153"/>
      <c r="F1055" s="153"/>
      <c r="G1055" s="154"/>
      <c r="H1055" s="154"/>
    </row>
    <row r="1056" spans="1:8" x14ac:dyDescent="0.25">
      <c r="A1056" s="155"/>
      <c r="B1056" s="155"/>
      <c r="C1056" s="153"/>
      <c r="D1056" s="153"/>
      <c r="E1056" s="153"/>
      <c r="F1056" s="153"/>
      <c r="G1056" s="154"/>
      <c r="H1056" s="154"/>
    </row>
    <row r="1057" spans="1:8" x14ac:dyDescent="0.25">
      <c r="A1057" s="155"/>
      <c r="B1057" s="155"/>
      <c r="C1057" s="153"/>
      <c r="D1057" s="153"/>
      <c r="E1057" s="153"/>
      <c r="F1057" s="153"/>
      <c r="G1057" s="154"/>
      <c r="H1057" s="154"/>
    </row>
    <row r="1058" spans="1:8" x14ac:dyDescent="0.25">
      <c r="A1058" s="155"/>
      <c r="B1058" s="155"/>
      <c r="C1058" s="153"/>
      <c r="D1058" s="153"/>
      <c r="E1058" s="153"/>
      <c r="F1058" s="153"/>
      <c r="G1058" s="154"/>
      <c r="H1058" s="154"/>
    </row>
    <row r="1059" spans="1:8" x14ac:dyDescent="0.25">
      <c r="A1059" s="155"/>
      <c r="B1059" s="155"/>
      <c r="C1059" s="153"/>
      <c r="D1059" s="153"/>
      <c r="E1059" s="153"/>
      <c r="F1059" s="153"/>
      <c r="G1059" s="154"/>
      <c r="H1059" s="154"/>
    </row>
    <row r="1060" spans="1:8" x14ac:dyDescent="0.25">
      <c r="A1060" s="155"/>
      <c r="B1060" s="155"/>
      <c r="C1060" s="153"/>
      <c r="D1060" s="153"/>
      <c r="E1060" s="153"/>
      <c r="F1060" s="153"/>
      <c r="G1060" s="154"/>
      <c r="H1060" s="154"/>
    </row>
    <row r="1061" spans="1:8" x14ac:dyDescent="0.25">
      <c r="A1061" s="155"/>
      <c r="B1061" s="155"/>
      <c r="C1061" s="153"/>
      <c r="D1061" s="153"/>
      <c r="E1061" s="153"/>
      <c r="F1061" s="153"/>
      <c r="G1061" s="154"/>
      <c r="H1061" s="154"/>
    </row>
    <row r="1062" spans="1:8" x14ac:dyDescent="0.25">
      <c r="A1062" s="155"/>
      <c r="B1062" s="155"/>
      <c r="C1062" s="153"/>
      <c r="D1062" s="153"/>
      <c r="E1062" s="153"/>
      <c r="F1062" s="153"/>
      <c r="G1062" s="154"/>
      <c r="H1062" s="154"/>
    </row>
    <row r="1063" spans="1:8" x14ac:dyDescent="0.25">
      <c r="A1063" s="155"/>
      <c r="B1063" s="155"/>
      <c r="C1063" s="153"/>
      <c r="D1063" s="153"/>
      <c r="E1063" s="153"/>
      <c r="F1063" s="153"/>
      <c r="G1063" s="154"/>
      <c r="H1063" s="154"/>
    </row>
    <row r="1064" spans="1:8" x14ac:dyDescent="0.25">
      <c r="A1064" s="155"/>
      <c r="B1064" s="155"/>
      <c r="C1064" s="153"/>
      <c r="D1064" s="153"/>
      <c r="E1064" s="153"/>
      <c r="F1064" s="153"/>
      <c r="G1064" s="154"/>
      <c r="H1064" s="154"/>
    </row>
    <row r="1065" spans="1:8" x14ac:dyDescent="0.25">
      <c r="A1065" s="155"/>
      <c r="B1065" s="155"/>
      <c r="C1065" s="153"/>
      <c r="D1065" s="153"/>
      <c r="E1065" s="153"/>
      <c r="F1065" s="153"/>
      <c r="G1065" s="154"/>
      <c r="H1065" s="154"/>
    </row>
    <row r="1066" spans="1:8" x14ac:dyDescent="0.25">
      <c r="A1066" s="155"/>
      <c r="B1066" s="155"/>
      <c r="C1066" s="153"/>
      <c r="D1066" s="153"/>
      <c r="E1066" s="153"/>
      <c r="F1066" s="153"/>
      <c r="G1066" s="154"/>
      <c r="H1066" s="154"/>
    </row>
    <row r="1067" spans="1:8" x14ac:dyDescent="0.25">
      <c r="A1067" s="155"/>
      <c r="B1067" s="155"/>
      <c r="C1067" s="153"/>
      <c r="D1067" s="153"/>
      <c r="E1067" s="153"/>
      <c r="F1067" s="153"/>
      <c r="G1067" s="154"/>
      <c r="H1067" s="154"/>
    </row>
    <row r="1068" spans="1:8" x14ac:dyDescent="0.25">
      <c r="A1068" s="155"/>
      <c r="B1068" s="155"/>
      <c r="C1068" s="153"/>
      <c r="D1068" s="153"/>
      <c r="E1068" s="153"/>
      <c r="F1068" s="153"/>
      <c r="G1068" s="154"/>
      <c r="H1068" s="154"/>
    </row>
    <row r="1069" spans="1:8" x14ac:dyDescent="0.25">
      <c r="A1069" s="155"/>
      <c r="B1069" s="155"/>
      <c r="C1069" s="153"/>
      <c r="D1069" s="153"/>
      <c r="E1069" s="153"/>
      <c r="F1069" s="153"/>
      <c r="G1069" s="154"/>
      <c r="H1069" s="154"/>
    </row>
    <row r="1070" spans="1:8" x14ac:dyDescent="0.25">
      <c r="A1070" s="155"/>
      <c r="B1070" s="155"/>
      <c r="C1070" s="153"/>
      <c r="D1070" s="153"/>
      <c r="E1070" s="153"/>
      <c r="F1070" s="153"/>
      <c r="G1070" s="154"/>
      <c r="H1070" s="154"/>
    </row>
    <row r="1071" spans="1:8" x14ac:dyDescent="0.25">
      <c r="A1071" s="155"/>
      <c r="B1071" s="155"/>
      <c r="C1071" s="153"/>
      <c r="D1071" s="153"/>
      <c r="E1071" s="153"/>
      <c r="F1071" s="153"/>
      <c r="G1071" s="154"/>
      <c r="H1071" s="154"/>
    </row>
    <row r="1072" spans="1:8" x14ac:dyDescent="0.25">
      <c r="A1072" s="155"/>
      <c r="B1072" s="155"/>
      <c r="C1072" s="153"/>
      <c r="D1072" s="153"/>
      <c r="E1072" s="153"/>
      <c r="F1072" s="153"/>
      <c r="G1072" s="154"/>
      <c r="H1072" s="154"/>
    </row>
    <row r="1073" spans="1:8" x14ac:dyDescent="0.25">
      <c r="A1073" s="155"/>
      <c r="B1073" s="155"/>
      <c r="C1073" s="153"/>
      <c r="D1073" s="153"/>
      <c r="E1073" s="153"/>
      <c r="F1073" s="153"/>
      <c r="G1073" s="154"/>
      <c r="H1073" s="154"/>
    </row>
    <row r="1074" spans="1:8" x14ac:dyDescent="0.25">
      <c r="A1074" s="155"/>
      <c r="B1074" s="155"/>
      <c r="C1074" s="153"/>
      <c r="D1074" s="153"/>
      <c r="E1074" s="153"/>
      <c r="F1074" s="153"/>
      <c r="G1074" s="154"/>
      <c r="H1074" s="154"/>
    </row>
    <row r="1075" spans="1:8" x14ac:dyDescent="0.25">
      <c r="A1075" s="155"/>
      <c r="B1075" s="155"/>
      <c r="C1075" s="153"/>
      <c r="D1075" s="153"/>
      <c r="E1075" s="153"/>
      <c r="F1075" s="153"/>
      <c r="G1075" s="154"/>
      <c r="H1075" s="154"/>
    </row>
    <row r="1076" spans="1:8" x14ac:dyDescent="0.25">
      <c r="A1076" s="155"/>
      <c r="B1076" s="155"/>
      <c r="C1076" s="153"/>
      <c r="D1076" s="153"/>
      <c r="E1076" s="153"/>
      <c r="F1076" s="153"/>
      <c r="G1076" s="154"/>
      <c r="H1076" s="154"/>
    </row>
    <row r="1077" spans="1:8" x14ac:dyDescent="0.25">
      <c r="A1077" s="155"/>
      <c r="B1077" s="155"/>
      <c r="C1077" s="153"/>
      <c r="D1077" s="153"/>
      <c r="E1077" s="153"/>
      <c r="F1077" s="153"/>
      <c r="G1077" s="154"/>
      <c r="H1077" s="154"/>
    </row>
    <row r="1078" spans="1:8" x14ac:dyDescent="0.25">
      <c r="A1078" s="155"/>
      <c r="B1078" s="155"/>
      <c r="C1078" s="153"/>
      <c r="D1078" s="153"/>
      <c r="E1078" s="153"/>
      <c r="F1078" s="153"/>
      <c r="G1078" s="154"/>
      <c r="H1078" s="154"/>
    </row>
    <row r="1079" spans="1:8" x14ac:dyDescent="0.25">
      <c r="A1079" s="155"/>
      <c r="B1079" s="155"/>
      <c r="C1079" s="153"/>
      <c r="D1079" s="153"/>
      <c r="E1079" s="153"/>
      <c r="F1079" s="153"/>
      <c r="G1079" s="154"/>
      <c r="H1079" s="154"/>
    </row>
    <row r="1080" spans="1:8" x14ac:dyDescent="0.25">
      <c r="A1080" s="155"/>
      <c r="B1080" s="155"/>
      <c r="C1080" s="153"/>
      <c r="D1080" s="153"/>
      <c r="E1080" s="153"/>
      <c r="F1080" s="153"/>
      <c r="G1080" s="154"/>
      <c r="H1080" s="154"/>
    </row>
    <row r="1081" spans="1:8" x14ac:dyDescent="0.25">
      <c r="A1081" s="155"/>
      <c r="B1081" s="155"/>
      <c r="C1081" s="153"/>
      <c r="D1081" s="153"/>
      <c r="E1081" s="153"/>
      <c r="F1081" s="153"/>
      <c r="G1081" s="154"/>
      <c r="H1081" s="154"/>
    </row>
    <row r="1082" spans="1:8" x14ac:dyDescent="0.25">
      <c r="A1082" s="155"/>
      <c r="B1082" s="155"/>
      <c r="C1082" s="153"/>
      <c r="D1082" s="153"/>
      <c r="E1082" s="153"/>
      <c r="F1082" s="153"/>
      <c r="G1082" s="154"/>
      <c r="H1082" s="154"/>
    </row>
    <row r="1083" spans="1:8" x14ac:dyDescent="0.25">
      <c r="A1083" s="155"/>
      <c r="B1083" s="155"/>
      <c r="C1083" s="153"/>
      <c r="D1083" s="153"/>
      <c r="E1083" s="153"/>
      <c r="F1083" s="153"/>
      <c r="G1083" s="154"/>
      <c r="H1083" s="154"/>
    </row>
    <row r="1084" spans="1:8" x14ac:dyDescent="0.25">
      <c r="A1084" s="155"/>
      <c r="B1084" s="155"/>
      <c r="C1084" s="153"/>
      <c r="D1084" s="153"/>
      <c r="E1084" s="153"/>
      <c r="F1084" s="153"/>
      <c r="G1084" s="154"/>
      <c r="H1084" s="154"/>
    </row>
    <row r="1085" spans="1:8" x14ac:dyDescent="0.25">
      <c r="A1085" s="155"/>
      <c r="B1085" s="155"/>
      <c r="C1085" s="153"/>
      <c r="D1085" s="153"/>
      <c r="E1085" s="153"/>
      <c r="F1085" s="153"/>
      <c r="G1085" s="154"/>
      <c r="H1085" s="154"/>
    </row>
    <row r="1086" spans="1:8" x14ac:dyDescent="0.25">
      <c r="A1086" s="155"/>
      <c r="B1086" s="155"/>
      <c r="C1086" s="153"/>
      <c r="D1086" s="153"/>
      <c r="E1086" s="153"/>
      <c r="F1086" s="153"/>
      <c r="G1086" s="154"/>
      <c r="H1086" s="154"/>
    </row>
    <row r="1087" spans="1:8" x14ac:dyDescent="0.25">
      <c r="A1087" s="155"/>
      <c r="B1087" s="155"/>
      <c r="C1087" s="153"/>
      <c r="D1087" s="153"/>
      <c r="E1087" s="153"/>
      <c r="F1087" s="153"/>
      <c r="G1087" s="154"/>
      <c r="H1087" s="154"/>
    </row>
    <row r="1088" spans="1:8" x14ac:dyDescent="0.25">
      <c r="A1088" s="155"/>
      <c r="B1088" s="155"/>
      <c r="C1088" s="153"/>
      <c r="D1088" s="153"/>
      <c r="E1088" s="153"/>
      <c r="F1088" s="153"/>
      <c r="G1088" s="154"/>
      <c r="H1088" s="154"/>
    </row>
    <row r="1089" spans="1:8" x14ac:dyDescent="0.25">
      <c r="A1089" s="155"/>
      <c r="B1089" s="155"/>
      <c r="C1089" s="153"/>
      <c r="D1089" s="153"/>
      <c r="E1089" s="153"/>
      <c r="F1089" s="153"/>
      <c r="G1089" s="154"/>
      <c r="H1089" s="154"/>
    </row>
    <row r="1090" spans="1:8" x14ac:dyDescent="0.25">
      <c r="A1090" s="155"/>
      <c r="B1090" s="155"/>
      <c r="C1090" s="153"/>
      <c r="D1090" s="153"/>
      <c r="E1090" s="153"/>
      <c r="F1090" s="153"/>
      <c r="G1090" s="154"/>
      <c r="H1090" s="154"/>
    </row>
    <row r="1091" spans="1:8" x14ac:dyDescent="0.25">
      <c r="A1091" s="155"/>
      <c r="B1091" s="155"/>
      <c r="C1091" s="153"/>
      <c r="D1091" s="153"/>
      <c r="E1091" s="153"/>
      <c r="F1091" s="153"/>
      <c r="G1091" s="154"/>
      <c r="H1091" s="154"/>
    </row>
    <row r="1092" spans="1:8" x14ac:dyDescent="0.25">
      <c r="A1092" s="155"/>
      <c r="B1092" s="155"/>
      <c r="C1092" s="153"/>
      <c r="D1092" s="153"/>
      <c r="E1092" s="153"/>
      <c r="F1092" s="153"/>
      <c r="G1092" s="154"/>
      <c r="H1092" s="154"/>
    </row>
    <row r="1093" spans="1:8" x14ac:dyDescent="0.25">
      <c r="A1093" s="155"/>
      <c r="B1093" s="155"/>
      <c r="C1093" s="153"/>
      <c r="D1093" s="153"/>
      <c r="E1093" s="153"/>
      <c r="F1093" s="153"/>
      <c r="G1093" s="154"/>
      <c r="H1093" s="154"/>
    </row>
    <row r="1094" spans="1:8" x14ac:dyDescent="0.25">
      <c r="A1094" s="155"/>
      <c r="B1094" s="155"/>
      <c r="C1094" s="153"/>
      <c r="D1094" s="153"/>
      <c r="E1094" s="153"/>
      <c r="F1094" s="153"/>
      <c r="G1094" s="154"/>
      <c r="H1094" s="154"/>
    </row>
    <row r="1095" spans="1:8" x14ac:dyDescent="0.25">
      <c r="A1095" s="155"/>
      <c r="B1095" s="155"/>
      <c r="C1095" s="153"/>
      <c r="D1095" s="153"/>
      <c r="E1095" s="153"/>
      <c r="F1095" s="153"/>
      <c r="G1095" s="154"/>
      <c r="H1095" s="154"/>
    </row>
    <row r="1096" spans="1:8" x14ac:dyDescent="0.25">
      <c r="A1096" s="155"/>
      <c r="B1096" s="155"/>
      <c r="C1096" s="153"/>
      <c r="D1096" s="153"/>
      <c r="E1096" s="153"/>
      <c r="F1096" s="153"/>
      <c r="G1096" s="154"/>
      <c r="H1096" s="154"/>
    </row>
    <row r="1097" spans="1:8" x14ac:dyDescent="0.25">
      <c r="A1097" s="155"/>
      <c r="B1097" s="155"/>
      <c r="C1097" s="153"/>
      <c r="D1097" s="153"/>
      <c r="E1097" s="153"/>
      <c r="F1097" s="153"/>
      <c r="G1097" s="154"/>
      <c r="H1097" s="154"/>
    </row>
    <row r="1098" spans="1:8" x14ac:dyDescent="0.25">
      <c r="A1098" s="155"/>
      <c r="B1098" s="155"/>
      <c r="C1098" s="153"/>
      <c r="D1098" s="153"/>
      <c r="E1098" s="153"/>
      <c r="F1098" s="153"/>
      <c r="G1098" s="154"/>
      <c r="H1098" s="154"/>
    </row>
    <row r="1099" spans="1:8" x14ac:dyDescent="0.25">
      <c r="A1099" s="155"/>
      <c r="B1099" s="155"/>
      <c r="C1099" s="153"/>
      <c r="D1099" s="153"/>
      <c r="E1099" s="153"/>
      <c r="F1099" s="153"/>
      <c r="G1099" s="154"/>
      <c r="H1099" s="154"/>
    </row>
    <row r="1100" spans="1:8" x14ac:dyDescent="0.25">
      <c r="A1100" s="155"/>
      <c r="B1100" s="155"/>
      <c r="C1100" s="153"/>
      <c r="D1100" s="153"/>
      <c r="E1100" s="153"/>
      <c r="F1100" s="153"/>
      <c r="G1100" s="154"/>
      <c r="H1100" s="154"/>
    </row>
    <row r="1101" spans="1:8" x14ac:dyDescent="0.25">
      <c r="A1101" s="155"/>
      <c r="B1101" s="155"/>
      <c r="C1101" s="153"/>
      <c r="D1101" s="153"/>
      <c r="E1101" s="153"/>
      <c r="F1101" s="153"/>
      <c r="G1101" s="154"/>
      <c r="H1101" s="154"/>
    </row>
    <row r="1102" spans="1:8" x14ac:dyDescent="0.25">
      <c r="A1102" s="155"/>
      <c r="B1102" s="155"/>
      <c r="C1102" s="153"/>
      <c r="D1102" s="153"/>
      <c r="E1102" s="153"/>
      <c r="F1102" s="153"/>
      <c r="G1102" s="154"/>
      <c r="H1102" s="154"/>
    </row>
    <row r="1103" spans="1:8" x14ac:dyDescent="0.25">
      <c r="A1103" s="155"/>
      <c r="B1103" s="155"/>
      <c r="C1103" s="153"/>
      <c r="D1103" s="153"/>
      <c r="E1103" s="153"/>
      <c r="F1103" s="153"/>
      <c r="G1103" s="154"/>
      <c r="H1103" s="154"/>
    </row>
    <row r="1104" spans="1:8" x14ac:dyDescent="0.25">
      <c r="A1104" s="155"/>
      <c r="B1104" s="155"/>
      <c r="C1104" s="153"/>
      <c r="D1104" s="153"/>
      <c r="E1104" s="153"/>
      <c r="F1104" s="153"/>
      <c r="G1104" s="154"/>
      <c r="H1104" s="154"/>
    </row>
    <row r="1105" spans="1:8" x14ac:dyDescent="0.25">
      <c r="A1105" s="155"/>
      <c r="B1105" s="155"/>
      <c r="C1105" s="153"/>
      <c r="D1105" s="153"/>
      <c r="E1105" s="153"/>
      <c r="F1105" s="153"/>
      <c r="G1105" s="154"/>
      <c r="H1105" s="154"/>
    </row>
    <row r="1106" spans="1:8" x14ac:dyDescent="0.25">
      <c r="A1106" s="155"/>
      <c r="B1106" s="155"/>
      <c r="C1106" s="153"/>
      <c r="D1106" s="153"/>
      <c r="E1106" s="153"/>
      <c r="F1106" s="153"/>
      <c r="G1106" s="154"/>
      <c r="H1106" s="154"/>
    </row>
    <row r="1107" spans="1:8" x14ac:dyDescent="0.25">
      <c r="A1107" s="155"/>
      <c r="B1107" s="155"/>
      <c r="C1107" s="153"/>
      <c r="D1107" s="153"/>
      <c r="E1107" s="153"/>
      <c r="F1107" s="153"/>
      <c r="G1107" s="154"/>
      <c r="H1107" s="154"/>
    </row>
    <row r="1108" spans="1:8" x14ac:dyDescent="0.25">
      <c r="A1108" s="155"/>
      <c r="B1108" s="155"/>
      <c r="C1108" s="153"/>
      <c r="D1108" s="153"/>
      <c r="E1108" s="153"/>
      <c r="F1108" s="153"/>
      <c r="G1108" s="154"/>
      <c r="H1108" s="154"/>
    </row>
    <row r="1109" spans="1:8" x14ac:dyDescent="0.25">
      <c r="A1109" s="155"/>
      <c r="B1109" s="155"/>
      <c r="C1109" s="153"/>
      <c r="D1109" s="153"/>
      <c r="E1109" s="153"/>
      <c r="F1109" s="153"/>
      <c r="G1109" s="154"/>
      <c r="H1109" s="154"/>
    </row>
    <row r="1110" spans="1:8" x14ac:dyDescent="0.25">
      <c r="A1110" s="155"/>
      <c r="B1110" s="155"/>
      <c r="C1110" s="153"/>
      <c r="D1110" s="153"/>
      <c r="E1110" s="153"/>
      <c r="F1110" s="153"/>
      <c r="G1110" s="154"/>
      <c r="H1110" s="154"/>
    </row>
    <row r="1111" spans="1:8" x14ac:dyDescent="0.25">
      <c r="A1111" s="155"/>
      <c r="B1111" s="155"/>
      <c r="C1111" s="153"/>
      <c r="D1111" s="153"/>
      <c r="E1111" s="153"/>
      <c r="F1111" s="153"/>
      <c r="G1111" s="154"/>
      <c r="H1111" s="154"/>
    </row>
    <row r="1112" spans="1:8" x14ac:dyDescent="0.25">
      <c r="A1112" s="155"/>
      <c r="B1112" s="155"/>
      <c r="C1112" s="153"/>
      <c r="D1112" s="153"/>
      <c r="E1112" s="153"/>
      <c r="F1112" s="153"/>
      <c r="G1112" s="154"/>
      <c r="H1112" s="154"/>
    </row>
    <row r="1113" spans="1:8" x14ac:dyDescent="0.25">
      <c r="A1113" s="155"/>
      <c r="B1113" s="155"/>
      <c r="C1113" s="153"/>
      <c r="D1113" s="153"/>
      <c r="E1113" s="153"/>
      <c r="F1113" s="153"/>
      <c r="G1113" s="154"/>
      <c r="H1113" s="154"/>
    </row>
    <row r="1114" spans="1:8" x14ac:dyDescent="0.25">
      <c r="A1114" s="155"/>
      <c r="B1114" s="155"/>
      <c r="C1114" s="153"/>
      <c r="D1114" s="153"/>
      <c r="E1114" s="153"/>
      <c r="F1114" s="153"/>
      <c r="G1114" s="154"/>
      <c r="H1114" s="154"/>
    </row>
    <row r="1115" spans="1:8" x14ac:dyDescent="0.25">
      <c r="A1115" s="155"/>
      <c r="B1115" s="155"/>
      <c r="C1115" s="153"/>
      <c r="D1115" s="153"/>
      <c r="E1115" s="153"/>
      <c r="F1115" s="153"/>
      <c r="G1115" s="154"/>
      <c r="H1115" s="154"/>
    </row>
    <row r="1116" spans="1:8" x14ac:dyDescent="0.25">
      <c r="A1116" s="155"/>
      <c r="B1116" s="155"/>
      <c r="C1116" s="153"/>
      <c r="D1116" s="153"/>
      <c r="E1116" s="153"/>
      <c r="F1116" s="153"/>
      <c r="G1116" s="154"/>
      <c r="H1116" s="154"/>
    </row>
    <row r="1117" spans="1:8" x14ac:dyDescent="0.25">
      <c r="A1117" s="155"/>
      <c r="B1117" s="155"/>
      <c r="C1117" s="153"/>
      <c r="D1117" s="153"/>
      <c r="E1117" s="153"/>
      <c r="F1117" s="153"/>
      <c r="G1117" s="154"/>
      <c r="H1117" s="154"/>
    </row>
    <row r="1118" spans="1:8" x14ac:dyDescent="0.25">
      <c r="A1118" s="155"/>
      <c r="B1118" s="155"/>
      <c r="C1118" s="153"/>
      <c r="D1118" s="153"/>
      <c r="E1118" s="153"/>
      <c r="F1118" s="153"/>
      <c r="G1118" s="154"/>
      <c r="H1118" s="154"/>
    </row>
    <row r="1119" spans="1:8" x14ac:dyDescent="0.25">
      <c r="A1119" s="155"/>
      <c r="B1119" s="155"/>
      <c r="C1119" s="153"/>
      <c r="D1119" s="153"/>
      <c r="E1119" s="153"/>
      <c r="F1119" s="153"/>
      <c r="G1119" s="154"/>
      <c r="H1119" s="154"/>
    </row>
    <row r="1120" spans="1:8" x14ac:dyDescent="0.25">
      <c r="A1120" s="155"/>
      <c r="B1120" s="155"/>
      <c r="C1120" s="153"/>
      <c r="D1120" s="153"/>
      <c r="E1120" s="153"/>
      <c r="F1120" s="153"/>
      <c r="G1120" s="154"/>
      <c r="H1120" s="154"/>
    </row>
    <row r="1121" spans="1:8" x14ac:dyDescent="0.25">
      <c r="A1121" s="155"/>
      <c r="B1121" s="155"/>
      <c r="C1121" s="153"/>
      <c r="D1121" s="153"/>
      <c r="E1121" s="153"/>
      <c r="F1121" s="153"/>
      <c r="G1121" s="154"/>
      <c r="H1121" s="154"/>
    </row>
    <row r="1122" spans="1:8" x14ac:dyDescent="0.25">
      <c r="A1122" s="155"/>
      <c r="B1122" s="155"/>
      <c r="C1122" s="153"/>
      <c r="D1122" s="153"/>
      <c r="E1122" s="153"/>
      <c r="F1122" s="153"/>
      <c r="G1122" s="154"/>
      <c r="H1122" s="154"/>
    </row>
    <row r="1123" spans="1:8" x14ac:dyDescent="0.25">
      <c r="A1123" s="155"/>
      <c r="B1123" s="155"/>
      <c r="C1123" s="153"/>
      <c r="D1123" s="153"/>
      <c r="E1123" s="153"/>
      <c r="F1123" s="153"/>
      <c r="G1123" s="154"/>
      <c r="H1123" s="154"/>
    </row>
    <row r="1124" spans="1:8" x14ac:dyDescent="0.25">
      <c r="A1124" s="155"/>
      <c r="B1124" s="155"/>
      <c r="C1124" s="153"/>
      <c r="D1124" s="153"/>
      <c r="E1124" s="153"/>
      <c r="F1124" s="153"/>
      <c r="G1124" s="154"/>
      <c r="H1124" s="154"/>
    </row>
    <row r="1125" spans="1:8" x14ac:dyDescent="0.25">
      <c r="A1125" s="155"/>
      <c r="B1125" s="155"/>
      <c r="C1125" s="153"/>
      <c r="D1125" s="153"/>
      <c r="E1125" s="153"/>
      <c r="F1125" s="153"/>
      <c r="G1125" s="154"/>
      <c r="H1125" s="154"/>
    </row>
    <row r="1126" spans="1:8" x14ac:dyDescent="0.25">
      <c r="A1126" s="155"/>
      <c r="B1126" s="155"/>
      <c r="C1126" s="153"/>
      <c r="D1126" s="153"/>
      <c r="E1126" s="153"/>
      <c r="F1126" s="153"/>
      <c r="G1126" s="154"/>
      <c r="H1126" s="154"/>
    </row>
    <row r="1127" spans="1:8" x14ac:dyDescent="0.25">
      <c r="A1127" s="155"/>
      <c r="B1127" s="155"/>
      <c r="C1127" s="153"/>
      <c r="D1127" s="153"/>
      <c r="E1127" s="153"/>
      <c r="F1127" s="153"/>
      <c r="G1127" s="154"/>
      <c r="H1127" s="154"/>
    </row>
    <row r="1128" spans="1:8" x14ac:dyDescent="0.25">
      <c r="A1128" s="155"/>
      <c r="B1128" s="155"/>
      <c r="C1128" s="153"/>
      <c r="D1128" s="153"/>
      <c r="E1128" s="153"/>
      <c r="F1128" s="153"/>
      <c r="G1128" s="154"/>
      <c r="H1128" s="154"/>
    </row>
    <row r="1129" spans="1:8" x14ac:dyDescent="0.25">
      <c r="A1129" s="155"/>
      <c r="B1129" s="155"/>
      <c r="C1129" s="153"/>
      <c r="D1129" s="153"/>
      <c r="E1129" s="153"/>
      <c r="F1129" s="153"/>
      <c r="G1129" s="154"/>
      <c r="H1129" s="154"/>
    </row>
    <row r="1130" spans="1:8" x14ac:dyDescent="0.25">
      <c r="A1130" s="155"/>
      <c r="B1130" s="155"/>
      <c r="C1130" s="153"/>
      <c r="D1130" s="153"/>
      <c r="E1130" s="153"/>
      <c r="F1130" s="153"/>
      <c r="G1130" s="154"/>
      <c r="H1130" s="154"/>
    </row>
    <row r="1131" spans="1:8" x14ac:dyDescent="0.25">
      <c r="A1131" s="155"/>
      <c r="B1131" s="155"/>
      <c r="C1131" s="153"/>
      <c r="D1131" s="153"/>
      <c r="E1131" s="153"/>
      <c r="F1131" s="153"/>
      <c r="G1131" s="154"/>
      <c r="H1131" s="154"/>
    </row>
    <row r="1132" spans="1:8" x14ac:dyDescent="0.25">
      <c r="A1132" s="155"/>
      <c r="B1132" s="155"/>
      <c r="C1132" s="153"/>
      <c r="D1132" s="153"/>
      <c r="E1132" s="153"/>
      <c r="F1132" s="153"/>
      <c r="G1132" s="154"/>
      <c r="H1132" s="154"/>
    </row>
    <row r="1133" spans="1:8" x14ac:dyDescent="0.25">
      <c r="A1133" s="155"/>
      <c r="B1133" s="155"/>
      <c r="C1133" s="153"/>
      <c r="D1133" s="153"/>
      <c r="E1133" s="153"/>
      <c r="F1133" s="153"/>
      <c r="G1133" s="154"/>
      <c r="H1133" s="154"/>
    </row>
    <row r="1134" spans="1:8" x14ac:dyDescent="0.25">
      <c r="A1134" s="155"/>
      <c r="B1134" s="155"/>
      <c r="C1134" s="153"/>
      <c r="D1134" s="153"/>
      <c r="E1134" s="153"/>
      <c r="F1134" s="153"/>
      <c r="G1134" s="154"/>
      <c r="H1134" s="154"/>
    </row>
    <row r="1135" spans="1:8" x14ac:dyDescent="0.25">
      <c r="A1135" s="155"/>
      <c r="B1135" s="155"/>
      <c r="C1135" s="153"/>
      <c r="D1135" s="153"/>
      <c r="E1135" s="153"/>
      <c r="F1135" s="153"/>
      <c r="G1135" s="154"/>
      <c r="H1135" s="154"/>
    </row>
    <row r="1136" spans="1:8" x14ac:dyDescent="0.25">
      <c r="A1136" s="155"/>
      <c r="B1136" s="155"/>
      <c r="C1136" s="153"/>
      <c r="D1136" s="153"/>
      <c r="E1136" s="153"/>
      <c r="F1136" s="153"/>
      <c r="G1136" s="154"/>
      <c r="H1136" s="154"/>
    </row>
    <row r="1137" spans="1:8" x14ac:dyDescent="0.25">
      <c r="A1137" s="155"/>
      <c r="B1137" s="155"/>
      <c r="C1137" s="153"/>
      <c r="D1137" s="153"/>
      <c r="E1137" s="153"/>
      <c r="F1137" s="153"/>
      <c r="G1137" s="154"/>
      <c r="H1137" s="154"/>
    </row>
    <row r="1138" spans="1:8" x14ac:dyDescent="0.25">
      <c r="A1138" s="155"/>
      <c r="B1138" s="155"/>
      <c r="C1138" s="153"/>
      <c r="D1138" s="153"/>
      <c r="E1138" s="153"/>
      <c r="F1138" s="153"/>
      <c r="G1138" s="154"/>
      <c r="H1138" s="154"/>
    </row>
    <row r="1139" spans="1:8" x14ac:dyDescent="0.25">
      <c r="A1139" s="155"/>
      <c r="B1139" s="155"/>
      <c r="C1139" s="153"/>
      <c r="D1139" s="153"/>
      <c r="E1139" s="153"/>
      <c r="F1139" s="153"/>
      <c r="G1139" s="154"/>
      <c r="H1139" s="154"/>
    </row>
    <row r="1140" spans="1:8" x14ac:dyDescent="0.25">
      <c r="A1140" s="155"/>
      <c r="B1140" s="155"/>
      <c r="C1140" s="153"/>
      <c r="D1140" s="153"/>
      <c r="E1140" s="153"/>
      <c r="F1140" s="153"/>
      <c r="G1140" s="154"/>
      <c r="H1140" s="154"/>
    </row>
    <row r="1141" spans="1:8" x14ac:dyDescent="0.25">
      <c r="A1141" s="155"/>
      <c r="B1141" s="155"/>
      <c r="C1141" s="153"/>
      <c r="D1141" s="153"/>
      <c r="E1141" s="153"/>
      <c r="F1141" s="153"/>
      <c r="G1141" s="154"/>
      <c r="H1141" s="154"/>
    </row>
    <row r="1142" spans="1:8" x14ac:dyDescent="0.25">
      <c r="A1142" s="155"/>
      <c r="B1142" s="155"/>
      <c r="C1142" s="153"/>
      <c r="D1142" s="153"/>
      <c r="E1142" s="153"/>
      <c r="F1142" s="153"/>
      <c r="G1142" s="154"/>
      <c r="H1142" s="154"/>
    </row>
    <row r="1143" spans="1:8" x14ac:dyDescent="0.25">
      <c r="A1143" s="155"/>
      <c r="B1143" s="155"/>
      <c r="C1143" s="153"/>
      <c r="D1143" s="153"/>
      <c r="E1143" s="153"/>
      <c r="F1143" s="153"/>
      <c r="G1143" s="154"/>
      <c r="H1143" s="154"/>
    </row>
    <row r="1144" spans="1:8" x14ac:dyDescent="0.25">
      <c r="A1144" s="155"/>
      <c r="B1144" s="155"/>
      <c r="C1144" s="153"/>
      <c r="D1144" s="153"/>
      <c r="E1144" s="153"/>
      <c r="F1144" s="153"/>
      <c r="G1144" s="154"/>
      <c r="H1144" s="154"/>
    </row>
    <row r="1145" spans="1:8" x14ac:dyDescent="0.25">
      <c r="A1145" s="155"/>
      <c r="B1145" s="155"/>
      <c r="C1145" s="153"/>
      <c r="D1145" s="153"/>
      <c r="E1145" s="153"/>
      <c r="F1145" s="153"/>
      <c r="G1145" s="154"/>
      <c r="H1145" s="154"/>
    </row>
    <row r="1146" spans="1:8" x14ac:dyDescent="0.25">
      <c r="A1146" s="155"/>
      <c r="B1146" s="155"/>
      <c r="C1146" s="153"/>
      <c r="D1146" s="153"/>
      <c r="E1146" s="153"/>
      <c r="F1146" s="153"/>
      <c r="G1146" s="154"/>
      <c r="H1146" s="154"/>
    </row>
    <row r="1147" spans="1:8" x14ac:dyDescent="0.25">
      <c r="A1147" s="155"/>
      <c r="B1147" s="155"/>
      <c r="C1147" s="153"/>
      <c r="D1147" s="153"/>
      <c r="E1147" s="153"/>
      <c r="F1147" s="153"/>
      <c r="G1147" s="154"/>
      <c r="H1147" s="154"/>
    </row>
    <row r="1148" spans="1:8" x14ac:dyDescent="0.25">
      <c r="A1148" s="155"/>
      <c r="B1148" s="155"/>
      <c r="C1148" s="153"/>
      <c r="D1148" s="153"/>
      <c r="E1148" s="153"/>
      <c r="F1148" s="153"/>
      <c r="G1148" s="154"/>
      <c r="H1148" s="154"/>
    </row>
    <row r="1149" spans="1:8" x14ac:dyDescent="0.25">
      <c r="A1149" s="155"/>
      <c r="B1149" s="155"/>
      <c r="C1149" s="153"/>
      <c r="D1149" s="153"/>
      <c r="E1149" s="153"/>
      <c r="F1149" s="153"/>
      <c r="G1149" s="154"/>
      <c r="H1149" s="154"/>
    </row>
    <row r="1150" spans="1:8" x14ac:dyDescent="0.25">
      <c r="A1150" s="155"/>
      <c r="B1150" s="155"/>
      <c r="C1150" s="153"/>
      <c r="D1150" s="153"/>
      <c r="E1150" s="153"/>
      <c r="F1150" s="153"/>
      <c r="G1150" s="154"/>
      <c r="H1150" s="154"/>
    </row>
    <row r="1151" spans="1:8" x14ac:dyDescent="0.25">
      <c r="A1151" s="155"/>
      <c r="B1151" s="155"/>
      <c r="C1151" s="153"/>
      <c r="D1151" s="153"/>
      <c r="E1151" s="153"/>
      <c r="F1151" s="153"/>
      <c r="G1151" s="154"/>
      <c r="H1151" s="154"/>
    </row>
    <row r="1152" spans="1:8" x14ac:dyDescent="0.25">
      <c r="A1152" s="155"/>
      <c r="B1152" s="155"/>
      <c r="C1152" s="153"/>
      <c r="D1152" s="153"/>
      <c r="E1152" s="153"/>
      <c r="F1152" s="153"/>
      <c r="G1152" s="154"/>
      <c r="H1152" s="154"/>
    </row>
    <row r="1153" spans="1:8" x14ac:dyDescent="0.25">
      <c r="A1153" s="155"/>
      <c r="B1153" s="155"/>
      <c r="C1153" s="153"/>
      <c r="D1153" s="153"/>
      <c r="E1153" s="153"/>
      <c r="F1153" s="153"/>
      <c r="G1153" s="154"/>
      <c r="H1153" s="154"/>
    </row>
    <row r="1154" spans="1:8" x14ac:dyDescent="0.25">
      <c r="A1154" s="155"/>
      <c r="B1154" s="155"/>
      <c r="C1154" s="153"/>
      <c r="D1154" s="153"/>
      <c r="E1154" s="153"/>
      <c r="F1154" s="153"/>
      <c r="G1154" s="154"/>
      <c r="H1154" s="154"/>
    </row>
    <row r="1155" spans="1:8" x14ac:dyDescent="0.25">
      <c r="A1155" s="155"/>
      <c r="B1155" s="155"/>
      <c r="C1155" s="153"/>
      <c r="D1155" s="153"/>
      <c r="E1155" s="153"/>
      <c r="F1155" s="153"/>
      <c r="G1155" s="154"/>
      <c r="H1155" s="154"/>
    </row>
    <row r="1156" spans="1:8" x14ac:dyDescent="0.25">
      <c r="A1156" s="155"/>
      <c r="B1156" s="155"/>
      <c r="C1156" s="153"/>
      <c r="D1156" s="153"/>
      <c r="E1156" s="153"/>
      <c r="F1156" s="153"/>
      <c r="G1156" s="154"/>
      <c r="H1156" s="154"/>
    </row>
    <row r="1157" spans="1:8" x14ac:dyDescent="0.25">
      <c r="A1157" s="155"/>
      <c r="B1157" s="155"/>
      <c r="C1157" s="153"/>
      <c r="D1157" s="153"/>
      <c r="E1157" s="153"/>
      <c r="F1157" s="153"/>
      <c r="G1157" s="154"/>
      <c r="H1157" s="154"/>
    </row>
    <row r="1158" spans="1:8" x14ac:dyDescent="0.25">
      <c r="A1158" s="155"/>
      <c r="B1158" s="155"/>
      <c r="C1158" s="153"/>
      <c r="D1158" s="153"/>
      <c r="E1158" s="153"/>
      <c r="F1158" s="153"/>
      <c r="G1158" s="154"/>
      <c r="H1158" s="154"/>
    </row>
    <row r="1159" spans="1:8" x14ac:dyDescent="0.25">
      <c r="A1159" s="155"/>
      <c r="B1159" s="155"/>
      <c r="C1159" s="153"/>
      <c r="D1159" s="153"/>
      <c r="E1159" s="153"/>
      <c r="F1159" s="153"/>
      <c r="G1159" s="154"/>
      <c r="H1159" s="154"/>
    </row>
    <row r="1160" spans="1:8" x14ac:dyDescent="0.25">
      <c r="A1160" s="155"/>
      <c r="B1160" s="155"/>
      <c r="C1160" s="153"/>
      <c r="D1160" s="153"/>
      <c r="E1160" s="153"/>
      <c r="F1160" s="153"/>
      <c r="G1160" s="154"/>
      <c r="H1160" s="154"/>
    </row>
    <row r="1161" spans="1:8" x14ac:dyDescent="0.25">
      <c r="A1161" s="155"/>
      <c r="B1161" s="155"/>
      <c r="C1161" s="153"/>
      <c r="D1161" s="153"/>
      <c r="E1161" s="153"/>
      <c r="F1161" s="153"/>
      <c r="G1161" s="154"/>
      <c r="H1161" s="154"/>
    </row>
    <row r="1162" spans="1:8" x14ac:dyDescent="0.25">
      <c r="A1162" s="155"/>
      <c r="B1162" s="155"/>
      <c r="C1162" s="153"/>
      <c r="D1162" s="153"/>
      <c r="E1162" s="153"/>
      <c r="F1162" s="153"/>
      <c r="G1162" s="154"/>
      <c r="H1162" s="154"/>
    </row>
    <row r="1163" spans="1:8" x14ac:dyDescent="0.25">
      <c r="A1163" s="155"/>
      <c r="B1163" s="155"/>
      <c r="C1163" s="153"/>
      <c r="D1163" s="153"/>
      <c r="E1163" s="153"/>
      <c r="F1163" s="153"/>
      <c r="G1163" s="154"/>
      <c r="H1163" s="154"/>
    </row>
    <row r="1164" spans="1:8" x14ac:dyDescent="0.25">
      <c r="A1164" s="155"/>
      <c r="B1164" s="155"/>
      <c r="C1164" s="153"/>
      <c r="D1164" s="153"/>
      <c r="E1164" s="153"/>
      <c r="F1164" s="153"/>
      <c r="G1164" s="154"/>
      <c r="H1164" s="154"/>
    </row>
    <row r="1165" spans="1:8" x14ac:dyDescent="0.25">
      <c r="A1165" s="155"/>
      <c r="B1165" s="155"/>
      <c r="C1165" s="153"/>
      <c r="D1165" s="153"/>
      <c r="E1165" s="153"/>
      <c r="F1165" s="153"/>
      <c r="G1165" s="154"/>
      <c r="H1165" s="154"/>
    </row>
    <row r="1166" spans="1:8" x14ac:dyDescent="0.25">
      <c r="A1166" s="155"/>
      <c r="B1166" s="155"/>
      <c r="C1166" s="153"/>
      <c r="D1166" s="153"/>
      <c r="E1166" s="153"/>
      <c r="F1166" s="153"/>
      <c r="G1166" s="154"/>
      <c r="H1166" s="154"/>
    </row>
    <row r="1167" spans="1:8" x14ac:dyDescent="0.25">
      <c r="A1167" s="155"/>
      <c r="B1167" s="155"/>
      <c r="C1167" s="153"/>
      <c r="D1167" s="153"/>
      <c r="E1167" s="153"/>
      <c r="F1167" s="153"/>
      <c r="G1167" s="154"/>
      <c r="H1167" s="154"/>
    </row>
    <row r="1168" spans="1:8" x14ac:dyDescent="0.25">
      <c r="A1168" s="155"/>
      <c r="B1168" s="155"/>
      <c r="C1168" s="153"/>
      <c r="D1168" s="153"/>
      <c r="E1168" s="153"/>
      <c r="F1168" s="153"/>
      <c r="G1168" s="154"/>
      <c r="H1168" s="154"/>
    </row>
    <row r="1169" spans="1:8" x14ac:dyDescent="0.25">
      <c r="A1169" s="155"/>
      <c r="B1169" s="155"/>
      <c r="C1169" s="153"/>
      <c r="D1169" s="153"/>
      <c r="E1169" s="153"/>
      <c r="F1169" s="153"/>
      <c r="G1169" s="154"/>
      <c r="H1169" s="154"/>
    </row>
    <row r="1170" spans="1:8" x14ac:dyDescent="0.25">
      <c r="A1170" s="155"/>
      <c r="B1170" s="155"/>
      <c r="C1170" s="153"/>
      <c r="D1170" s="153"/>
      <c r="E1170" s="153"/>
      <c r="F1170" s="153"/>
      <c r="G1170" s="154"/>
      <c r="H1170" s="154"/>
    </row>
    <row r="1171" spans="1:8" x14ac:dyDescent="0.25">
      <c r="A1171" s="155"/>
      <c r="B1171" s="155"/>
      <c r="C1171" s="153"/>
      <c r="D1171" s="153"/>
      <c r="E1171" s="153"/>
      <c r="F1171" s="153"/>
      <c r="G1171" s="154"/>
      <c r="H1171" s="154"/>
    </row>
    <row r="1172" spans="1:8" x14ac:dyDescent="0.25">
      <c r="A1172" s="155"/>
      <c r="B1172" s="155"/>
      <c r="C1172" s="153"/>
      <c r="D1172" s="153"/>
      <c r="E1172" s="153"/>
      <c r="F1172" s="153"/>
      <c r="G1172" s="154"/>
      <c r="H1172" s="154"/>
    </row>
    <row r="1173" spans="1:8" x14ac:dyDescent="0.25">
      <c r="A1173" s="155"/>
      <c r="B1173" s="155"/>
      <c r="C1173" s="153"/>
      <c r="D1173" s="153"/>
      <c r="E1173" s="153"/>
      <c r="F1173" s="153"/>
      <c r="G1173" s="154"/>
      <c r="H1173" s="154"/>
    </row>
    <row r="1174" spans="1:8" x14ac:dyDescent="0.25">
      <c r="A1174" s="155"/>
      <c r="B1174" s="155"/>
      <c r="C1174" s="153"/>
      <c r="D1174" s="153"/>
      <c r="E1174" s="153"/>
      <c r="F1174" s="153"/>
      <c r="G1174" s="154"/>
      <c r="H1174" s="154"/>
    </row>
    <row r="1175" spans="1:8" x14ac:dyDescent="0.25">
      <c r="A1175" s="155"/>
      <c r="B1175" s="155"/>
      <c r="C1175" s="153"/>
      <c r="D1175" s="153"/>
      <c r="E1175" s="153"/>
      <c r="F1175" s="153"/>
      <c r="G1175" s="154"/>
      <c r="H1175" s="154"/>
    </row>
    <row r="1176" spans="1:8" x14ac:dyDescent="0.25">
      <c r="A1176" s="155"/>
      <c r="B1176" s="155"/>
      <c r="C1176" s="153"/>
      <c r="D1176" s="153"/>
      <c r="E1176" s="153"/>
      <c r="F1176" s="153"/>
      <c r="G1176" s="154"/>
      <c r="H1176" s="154"/>
    </row>
    <row r="1177" spans="1:8" x14ac:dyDescent="0.25">
      <c r="A1177" s="155"/>
      <c r="B1177" s="155"/>
      <c r="C1177" s="153"/>
      <c r="D1177" s="153"/>
      <c r="E1177" s="153"/>
      <c r="F1177" s="153"/>
      <c r="G1177" s="154"/>
      <c r="H1177" s="154"/>
    </row>
    <row r="1178" spans="1:8" x14ac:dyDescent="0.25">
      <c r="A1178" s="155"/>
      <c r="B1178" s="155"/>
      <c r="C1178" s="153"/>
      <c r="D1178" s="153"/>
      <c r="E1178" s="153"/>
      <c r="F1178" s="153"/>
      <c r="G1178" s="154"/>
      <c r="H1178" s="154"/>
    </row>
    <row r="1179" spans="1:8" x14ac:dyDescent="0.25">
      <c r="A1179" s="155"/>
      <c r="B1179" s="155"/>
      <c r="C1179" s="153"/>
      <c r="D1179" s="153"/>
      <c r="E1179" s="153"/>
      <c r="F1179" s="153"/>
      <c r="G1179" s="154"/>
      <c r="H1179" s="154"/>
    </row>
    <row r="1180" spans="1:8" x14ac:dyDescent="0.25">
      <c r="A1180" s="155"/>
      <c r="B1180" s="155"/>
      <c r="C1180" s="153"/>
      <c r="D1180" s="153"/>
      <c r="E1180" s="153"/>
      <c r="F1180" s="153"/>
      <c r="G1180" s="154"/>
      <c r="H1180" s="154"/>
    </row>
    <row r="1181" spans="1:8" x14ac:dyDescent="0.25">
      <c r="A1181" s="155"/>
      <c r="B1181" s="155"/>
      <c r="C1181" s="156"/>
      <c r="D1181" s="156"/>
      <c r="E1181" s="156"/>
      <c r="F1181" s="156"/>
      <c r="G1181" s="152"/>
      <c r="H1181" s="152"/>
    </row>
    <row r="1182" spans="1:8" x14ac:dyDescent="0.25">
      <c r="A1182" s="155"/>
      <c r="B1182" s="155"/>
      <c r="C1182" s="156"/>
      <c r="D1182" s="156"/>
      <c r="E1182" s="156"/>
      <c r="F1182" s="156"/>
      <c r="G1182" s="152"/>
      <c r="H1182" s="152"/>
    </row>
    <row r="1183" spans="1:8" x14ac:dyDescent="0.25">
      <c r="A1183" s="155"/>
      <c r="B1183" s="155"/>
      <c r="C1183" s="156"/>
      <c r="D1183" s="156"/>
      <c r="E1183" s="156"/>
      <c r="F1183" s="156"/>
      <c r="G1183" s="152"/>
      <c r="H1183" s="152"/>
    </row>
    <row r="1184" spans="1:8" x14ac:dyDescent="0.25">
      <c r="A1184" s="155"/>
      <c r="B1184" s="155"/>
      <c r="C1184" s="156"/>
      <c r="D1184" s="156"/>
      <c r="E1184" s="156"/>
      <c r="F1184" s="156"/>
      <c r="G1184" s="152"/>
      <c r="H1184" s="152"/>
    </row>
    <row r="1185" spans="1:8" x14ac:dyDescent="0.25">
      <c r="A1185" s="155"/>
      <c r="B1185" s="155"/>
      <c r="C1185" s="156"/>
      <c r="D1185" s="156"/>
      <c r="E1185" s="156"/>
      <c r="F1185" s="156"/>
      <c r="G1185" s="152"/>
      <c r="H1185" s="152"/>
    </row>
    <row r="1186" spans="1:8" x14ac:dyDescent="0.25">
      <c r="A1186" s="155"/>
      <c r="B1186" s="155"/>
      <c r="C1186" s="156"/>
      <c r="D1186" s="156"/>
      <c r="E1186" s="156"/>
      <c r="F1186" s="156"/>
      <c r="G1186" s="152"/>
      <c r="H1186" s="152"/>
    </row>
    <row r="1187" spans="1:8" x14ac:dyDescent="0.25">
      <c r="A1187" s="155"/>
      <c r="B1187" s="155"/>
      <c r="C1187" s="156"/>
      <c r="D1187" s="156"/>
      <c r="E1187" s="156"/>
      <c r="F1187" s="156"/>
      <c r="G1187" s="152"/>
      <c r="H1187" s="152"/>
    </row>
    <row r="1188" spans="1:8" x14ac:dyDescent="0.25">
      <c r="A1188" s="155"/>
      <c r="B1188" s="155"/>
      <c r="C1188" s="156"/>
      <c r="D1188" s="156"/>
      <c r="E1188" s="156"/>
      <c r="F1188" s="156"/>
      <c r="G1188" s="152"/>
      <c r="H1188" s="152"/>
    </row>
    <row r="1189" spans="1:8" x14ac:dyDescent="0.25">
      <c r="A1189" s="155"/>
      <c r="B1189" s="155"/>
      <c r="C1189" s="156"/>
      <c r="D1189" s="156"/>
      <c r="E1189" s="156"/>
      <c r="F1189" s="156"/>
      <c r="G1189" s="152"/>
      <c r="H1189" s="152"/>
    </row>
    <row r="1190" spans="1:8" x14ac:dyDescent="0.25">
      <c r="A1190" s="155"/>
      <c r="B1190" s="155"/>
      <c r="C1190" s="156"/>
      <c r="D1190" s="156"/>
      <c r="E1190" s="156"/>
      <c r="F1190" s="156"/>
      <c r="G1190" s="152"/>
      <c r="H1190" s="152"/>
    </row>
    <row r="1191" spans="1:8" x14ac:dyDescent="0.25">
      <c r="A1191" s="155"/>
      <c r="B1191" s="155"/>
      <c r="C1191" s="156"/>
      <c r="D1191" s="156"/>
      <c r="E1191" s="156"/>
      <c r="F1191" s="156"/>
      <c r="G1191" s="152"/>
      <c r="H1191" s="152"/>
    </row>
    <row r="1192" spans="1:8" x14ac:dyDescent="0.25">
      <c r="A1192" s="155"/>
      <c r="B1192" s="155"/>
      <c r="C1192" s="156"/>
      <c r="D1192" s="156"/>
      <c r="E1192" s="156"/>
      <c r="F1192" s="156"/>
      <c r="G1192" s="152"/>
      <c r="H1192" s="152"/>
    </row>
    <row r="1193" spans="1:8" x14ac:dyDescent="0.25">
      <c r="A1193" s="155"/>
      <c r="B1193" s="155"/>
      <c r="C1193" s="156"/>
      <c r="D1193" s="156"/>
      <c r="E1193" s="156"/>
      <c r="F1193" s="156"/>
      <c r="G1193" s="152"/>
      <c r="H1193" s="152"/>
    </row>
    <row r="1194" spans="1:8" x14ac:dyDescent="0.25">
      <c r="A1194" s="155"/>
      <c r="B1194" s="155"/>
      <c r="C1194" s="156"/>
      <c r="D1194" s="156"/>
      <c r="E1194" s="156"/>
      <c r="F1194" s="156"/>
      <c r="G1194" s="152"/>
      <c r="H1194" s="152"/>
    </row>
    <row r="1195" spans="1:8" x14ac:dyDescent="0.25">
      <c r="A1195" s="155"/>
      <c r="B1195" s="155"/>
      <c r="C1195" s="156"/>
      <c r="D1195" s="156"/>
      <c r="E1195" s="156"/>
      <c r="F1195" s="156"/>
      <c r="G1195" s="152"/>
      <c r="H1195" s="152"/>
    </row>
    <row r="1196" spans="1:8" x14ac:dyDescent="0.25">
      <c r="A1196" s="155"/>
      <c r="B1196" s="155"/>
      <c r="C1196" s="156"/>
      <c r="D1196" s="156"/>
      <c r="E1196" s="156"/>
      <c r="F1196" s="156"/>
      <c r="G1196" s="152"/>
      <c r="H1196" s="152"/>
    </row>
    <row r="1197" spans="1:8" x14ac:dyDescent="0.25">
      <c r="A1197" s="155"/>
      <c r="B1197" s="155"/>
      <c r="C1197" s="156"/>
      <c r="D1197" s="156"/>
      <c r="E1197" s="156"/>
      <c r="F1197" s="156"/>
      <c r="G1197" s="152"/>
      <c r="H1197" s="152"/>
    </row>
    <row r="1198" spans="1:8" x14ac:dyDescent="0.25">
      <c r="A1198" s="155"/>
      <c r="B1198" s="155"/>
      <c r="C1198" s="156"/>
      <c r="D1198" s="156"/>
      <c r="E1198" s="156"/>
      <c r="F1198" s="156"/>
      <c r="G1198" s="152"/>
      <c r="H1198" s="152"/>
    </row>
    <row r="1199" spans="1:8" x14ac:dyDescent="0.25">
      <c r="A1199" s="155"/>
      <c r="B1199" s="155"/>
      <c r="C1199" s="156"/>
      <c r="D1199" s="156"/>
      <c r="E1199" s="156"/>
      <c r="F1199" s="156"/>
      <c r="G1199" s="152"/>
      <c r="H1199" s="152"/>
    </row>
    <row r="1200" spans="1:8" x14ac:dyDescent="0.25">
      <c r="A1200" s="155"/>
      <c r="B1200" s="155"/>
      <c r="C1200" s="156"/>
      <c r="D1200" s="156"/>
      <c r="E1200" s="156"/>
      <c r="F1200" s="156"/>
      <c r="G1200" s="152"/>
      <c r="H1200" s="152"/>
    </row>
    <row r="1201" spans="1:8" x14ac:dyDescent="0.25">
      <c r="A1201" s="155"/>
      <c r="B1201" s="155"/>
      <c r="C1201" s="156"/>
      <c r="D1201" s="156"/>
      <c r="E1201" s="156"/>
      <c r="F1201" s="156"/>
      <c r="G1201" s="152"/>
      <c r="H1201" s="152"/>
    </row>
    <row r="1202" spans="1:8" x14ac:dyDescent="0.25">
      <c r="A1202" s="155"/>
      <c r="B1202" s="155"/>
      <c r="C1202" s="156"/>
      <c r="D1202" s="156"/>
      <c r="E1202" s="156"/>
      <c r="F1202" s="156"/>
      <c r="G1202" s="152"/>
      <c r="H1202" s="152"/>
    </row>
    <row r="1203" spans="1:8" x14ac:dyDescent="0.25">
      <c r="A1203" s="155"/>
      <c r="B1203" s="155"/>
      <c r="C1203" s="156"/>
      <c r="D1203" s="156"/>
      <c r="E1203" s="156"/>
      <c r="F1203" s="156"/>
      <c r="G1203" s="152"/>
      <c r="H1203" s="152"/>
    </row>
    <row r="1204" spans="1:8" x14ac:dyDescent="0.25">
      <c r="A1204" s="155"/>
      <c r="B1204" s="155"/>
      <c r="C1204" s="156"/>
      <c r="D1204" s="156"/>
      <c r="E1204" s="156"/>
      <c r="F1204" s="156"/>
      <c r="G1204" s="152"/>
      <c r="H1204" s="152"/>
    </row>
    <row r="1205" spans="1:8" x14ac:dyDescent="0.25">
      <c r="A1205" s="155"/>
      <c r="B1205" s="155"/>
      <c r="C1205" s="156"/>
      <c r="D1205" s="156"/>
      <c r="E1205" s="156"/>
      <c r="F1205" s="156"/>
      <c r="G1205" s="152"/>
      <c r="H1205" s="152"/>
    </row>
    <row r="1206" spans="1:8" x14ac:dyDescent="0.25">
      <c r="A1206" s="155"/>
      <c r="B1206" s="155"/>
      <c r="C1206" s="156"/>
      <c r="D1206" s="156"/>
      <c r="E1206" s="156"/>
      <c r="F1206" s="156"/>
      <c r="G1206" s="152"/>
      <c r="H1206" s="152"/>
    </row>
    <row r="1207" spans="1:8" x14ac:dyDescent="0.25">
      <c r="A1207" s="155"/>
      <c r="B1207" s="155"/>
      <c r="C1207" s="156"/>
      <c r="D1207" s="156"/>
      <c r="E1207" s="156"/>
      <c r="F1207" s="156"/>
      <c r="G1207" s="152"/>
      <c r="H1207" s="152"/>
    </row>
    <row r="1208" spans="1:8" x14ac:dyDescent="0.25">
      <c r="A1208" s="155"/>
      <c r="B1208" s="155"/>
      <c r="C1208" s="156"/>
      <c r="D1208" s="156"/>
      <c r="E1208" s="156"/>
      <c r="F1208" s="156"/>
      <c r="G1208" s="152"/>
      <c r="H1208" s="152"/>
    </row>
    <row r="1209" spans="1:8" x14ac:dyDescent="0.25">
      <c r="A1209" s="155"/>
      <c r="B1209" s="155"/>
      <c r="C1209" s="156"/>
      <c r="D1209" s="156"/>
      <c r="E1209" s="156"/>
      <c r="F1209" s="156"/>
      <c r="G1209" s="152"/>
      <c r="H1209" s="152"/>
    </row>
    <row r="1210" spans="1:8" x14ac:dyDescent="0.25">
      <c r="A1210" s="155"/>
      <c r="B1210" s="155"/>
      <c r="C1210" s="156"/>
      <c r="D1210" s="156"/>
      <c r="E1210" s="156"/>
      <c r="F1210" s="156"/>
      <c r="G1210" s="152"/>
      <c r="H1210" s="152"/>
    </row>
    <row r="1211" spans="1:8" x14ac:dyDescent="0.25">
      <c r="A1211" s="155"/>
      <c r="B1211" s="155"/>
      <c r="C1211" s="156"/>
      <c r="D1211" s="156"/>
      <c r="E1211" s="156"/>
      <c r="F1211" s="156"/>
      <c r="G1211" s="152"/>
      <c r="H1211" s="152"/>
    </row>
    <row r="1212" spans="1:8" x14ac:dyDescent="0.25">
      <c r="A1212" s="155"/>
      <c r="B1212" s="155"/>
      <c r="C1212" s="156"/>
      <c r="D1212" s="156"/>
      <c r="E1212" s="156"/>
      <c r="F1212" s="156"/>
      <c r="G1212" s="152"/>
      <c r="H1212" s="152"/>
    </row>
    <row r="1213" spans="1:8" x14ac:dyDescent="0.25">
      <c r="A1213" s="155"/>
      <c r="B1213" s="155"/>
      <c r="C1213" s="156"/>
      <c r="D1213" s="156"/>
      <c r="E1213" s="156"/>
      <c r="F1213" s="156"/>
      <c r="G1213" s="152"/>
      <c r="H1213" s="152"/>
    </row>
    <row r="1214" spans="1:8" x14ac:dyDescent="0.25">
      <c r="A1214" s="155"/>
      <c r="B1214" s="155"/>
      <c r="C1214" s="156"/>
      <c r="D1214" s="156"/>
      <c r="E1214" s="156"/>
      <c r="F1214" s="156"/>
      <c r="G1214" s="152"/>
      <c r="H1214" s="152"/>
    </row>
    <row r="1215" spans="1:8" x14ac:dyDescent="0.25">
      <c r="A1215" s="155"/>
      <c r="B1215" s="155"/>
      <c r="C1215" s="156"/>
      <c r="D1215" s="156"/>
      <c r="E1215" s="156"/>
      <c r="F1215" s="156"/>
      <c r="G1215" s="152"/>
      <c r="H1215" s="152"/>
    </row>
    <row r="1216" spans="1:8" x14ac:dyDescent="0.25">
      <c r="A1216" s="155"/>
      <c r="B1216" s="155"/>
      <c r="C1216" s="156"/>
      <c r="D1216" s="156"/>
      <c r="E1216" s="156"/>
      <c r="F1216" s="156"/>
      <c r="G1216" s="152"/>
      <c r="H1216" s="152"/>
    </row>
    <row r="1217" spans="1:8" x14ac:dyDescent="0.25">
      <c r="A1217" s="155"/>
      <c r="B1217" s="155"/>
      <c r="C1217" s="156"/>
      <c r="D1217" s="156"/>
      <c r="E1217" s="156"/>
      <c r="F1217" s="156"/>
      <c r="G1217" s="152"/>
      <c r="H1217" s="152"/>
    </row>
    <row r="1218" spans="1:8" x14ac:dyDescent="0.25">
      <c r="A1218" s="155"/>
      <c r="B1218" s="155"/>
      <c r="C1218" s="156"/>
      <c r="D1218" s="156"/>
      <c r="E1218" s="156"/>
      <c r="F1218" s="156"/>
      <c r="G1218" s="152"/>
      <c r="H1218" s="152"/>
    </row>
    <row r="1219" spans="1:8" x14ac:dyDescent="0.25">
      <c r="A1219" s="155"/>
      <c r="B1219" s="155"/>
      <c r="C1219" s="156"/>
      <c r="D1219" s="156"/>
      <c r="E1219" s="156"/>
      <c r="F1219" s="156"/>
      <c r="G1219" s="152"/>
      <c r="H1219" s="152"/>
    </row>
    <row r="1220" spans="1:8" x14ac:dyDescent="0.25">
      <c r="A1220" s="155"/>
      <c r="B1220" s="155"/>
      <c r="C1220" s="156"/>
      <c r="D1220" s="156"/>
      <c r="E1220" s="156"/>
      <c r="F1220" s="156"/>
      <c r="G1220" s="152"/>
      <c r="H1220" s="152"/>
    </row>
    <row r="1221" spans="1:8" x14ac:dyDescent="0.25">
      <c r="A1221" s="155"/>
      <c r="B1221" s="155"/>
      <c r="C1221" s="156"/>
      <c r="D1221" s="156"/>
      <c r="E1221" s="156"/>
      <c r="F1221" s="156"/>
      <c r="G1221" s="152"/>
      <c r="H1221" s="152"/>
    </row>
    <row r="1222" spans="1:8" x14ac:dyDescent="0.25">
      <c r="A1222" s="155"/>
      <c r="B1222" s="155"/>
      <c r="C1222" s="156"/>
      <c r="D1222" s="156"/>
      <c r="E1222" s="156"/>
      <c r="F1222" s="156"/>
      <c r="G1222" s="152"/>
      <c r="H1222" s="152"/>
    </row>
    <row r="1223" spans="1:8" x14ac:dyDescent="0.25">
      <c r="A1223" s="155"/>
      <c r="B1223" s="155"/>
      <c r="C1223" s="156"/>
      <c r="D1223" s="156"/>
      <c r="E1223" s="156"/>
      <c r="F1223" s="156"/>
      <c r="G1223" s="152"/>
      <c r="H1223" s="152"/>
    </row>
    <row r="1224" spans="1:8" x14ac:dyDescent="0.25">
      <c r="A1224" s="155"/>
      <c r="B1224" s="155"/>
      <c r="C1224" s="156"/>
      <c r="D1224" s="156"/>
      <c r="E1224" s="156"/>
      <c r="F1224" s="156"/>
      <c r="G1224" s="152"/>
      <c r="H1224" s="152"/>
    </row>
    <row r="1225" spans="1:8" x14ac:dyDescent="0.25">
      <c r="A1225" s="155"/>
      <c r="B1225" s="155"/>
      <c r="C1225" s="156"/>
      <c r="D1225" s="156"/>
      <c r="E1225" s="156"/>
      <c r="F1225" s="156"/>
      <c r="G1225" s="152"/>
      <c r="H1225" s="152"/>
    </row>
    <row r="1226" spans="1:8" x14ac:dyDescent="0.25">
      <c r="A1226" s="155"/>
      <c r="B1226" s="155"/>
      <c r="C1226" s="156"/>
      <c r="D1226" s="156"/>
      <c r="E1226" s="156"/>
      <c r="F1226" s="156"/>
      <c r="G1226" s="152"/>
      <c r="H1226" s="152"/>
    </row>
    <row r="1227" spans="1:8" x14ac:dyDescent="0.25">
      <c r="A1227" s="155"/>
      <c r="B1227" s="155"/>
      <c r="C1227" s="156"/>
      <c r="D1227" s="156"/>
      <c r="E1227" s="156"/>
      <c r="F1227" s="156"/>
      <c r="G1227" s="152"/>
      <c r="H1227" s="152"/>
    </row>
    <row r="1228" spans="1:8" x14ac:dyDescent="0.25">
      <c r="A1228" s="155"/>
      <c r="B1228" s="155"/>
      <c r="C1228" s="156"/>
      <c r="D1228" s="156"/>
      <c r="E1228" s="156"/>
      <c r="F1228" s="156"/>
      <c r="G1228" s="152"/>
      <c r="H1228" s="152"/>
    </row>
    <row r="1229" spans="1:8" x14ac:dyDescent="0.25">
      <c r="A1229" s="155"/>
      <c r="B1229" s="155"/>
      <c r="C1229" s="156"/>
      <c r="D1229" s="156"/>
      <c r="E1229" s="156"/>
      <c r="F1229" s="156"/>
      <c r="G1229" s="152"/>
      <c r="H1229" s="152"/>
    </row>
    <row r="1230" spans="1:8" x14ac:dyDescent="0.25">
      <c r="A1230" s="155"/>
      <c r="B1230" s="155"/>
      <c r="C1230" s="156"/>
      <c r="D1230" s="156"/>
      <c r="E1230" s="156"/>
      <c r="F1230" s="156"/>
      <c r="G1230" s="152"/>
      <c r="H1230" s="152"/>
    </row>
    <row r="1231" spans="1:8" x14ac:dyDescent="0.25">
      <c r="A1231" s="155"/>
      <c r="B1231" s="155"/>
      <c r="C1231" s="156"/>
      <c r="D1231" s="156"/>
      <c r="E1231" s="156"/>
      <c r="F1231" s="156"/>
      <c r="G1231" s="152"/>
      <c r="H1231" s="152"/>
    </row>
    <row r="1232" spans="1:8" x14ac:dyDescent="0.25">
      <c r="A1232" s="155"/>
      <c r="B1232" s="155"/>
      <c r="C1232" s="156"/>
      <c r="D1232" s="156"/>
      <c r="E1232" s="156"/>
      <c r="F1232" s="156"/>
      <c r="G1232" s="152"/>
      <c r="H1232" s="152"/>
    </row>
    <row r="1233" spans="1:8" x14ac:dyDescent="0.25">
      <c r="A1233" s="155"/>
      <c r="B1233" s="155"/>
      <c r="C1233" s="156"/>
      <c r="D1233" s="156"/>
      <c r="E1233" s="156"/>
      <c r="F1233" s="156"/>
      <c r="G1233" s="152"/>
      <c r="H1233" s="152"/>
    </row>
    <row r="1234" spans="1:8" x14ac:dyDescent="0.25">
      <c r="A1234" s="155"/>
      <c r="B1234" s="155"/>
      <c r="C1234" s="156"/>
      <c r="D1234" s="156"/>
      <c r="E1234" s="156"/>
      <c r="F1234" s="156"/>
      <c r="G1234" s="152"/>
      <c r="H1234" s="152"/>
    </row>
    <row r="1235" spans="1:8" x14ac:dyDescent="0.25">
      <c r="A1235" s="155"/>
      <c r="B1235" s="155"/>
      <c r="C1235" s="156"/>
      <c r="D1235" s="156"/>
      <c r="E1235" s="156"/>
      <c r="F1235" s="156"/>
      <c r="G1235" s="152"/>
      <c r="H1235" s="152"/>
    </row>
    <row r="1236" spans="1:8" x14ac:dyDescent="0.25">
      <c r="A1236" s="155"/>
      <c r="B1236" s="155"/>
      <c r="C1236" s="156"/>
      <c r="D1236" s="156"/>
      <c r="E1236" s="156"/>
      <c r="F1236" s="156"/>
      <c r="G1236" s="152"/>
      <c r="H1236" s="152"/>
    </row>
    <row r="1237" spans="1:8" x14ac:dyDescent="0.25">
      <c r="A1237" s="155"/>
      <c r="B1237" s="155"/>
      <c r="C1237" s="156"/>
      <c r="D1237" s="156"/>
      <c r="E1237" s="156"/>
      <c r="F1237" s="156"/>
      <c r="G1237" s="152"/>
      <c r="H1237" s="152"/>
    </row>
    <row r="1238" spans="1:8" x14ac:dyDescent="0.25">
      <c r="A1238" s="155"/>
      <c r="B1238" s="155"/>
      <c r="C1238" s="156"/>
      <c r="D1238" s="156"/>
      <c r="E1238" s="156"/>
      <c r="F1238" s="156"/>
      <c r="G1238" s="152"/>
      <c r="H1238" s="152"/>
    </row>
    <row r="1239" spans="1:8" x14ac:dyDescent="0.25">
      <c r="A1239" s="155"/>
      <c r="B1239" s="155"/>
      <c r="C1239" s="156"/>
      <c r="D1239" s="156"/>
      <c r="E1239" s="156"/>
      <c r="F1239" s="156"/>
      <c r="G1239" s="152"/>
      <c r="H1239" s="152"/>
    </row>
    <row r="1240" spans="1:8" x14ac:dyDescent="0.25">
      <c r="A1240" s="155"/>
      <c r="B1240" s="155"/>
      <c r="C1240" s="156"/>
      <c r="D1240" s="156"/>
      <c r="E1240" s="156"/>
      <c r="F1240" s="156"/>
      <c r="G1240" s="152"/>
      <c r="H1240" s="152"/>
    </row>
    <row r="1241" spans="1:8" x14ac:dyDescent="0.25">
      <c r="A1241" s="155"/>
      <c r="B1241" s="155"/>
      <c r="C1241" s="156"/>
      <c r="D1241" s="156"/>
      <c r="E1241" s="156"/>
      <c r="F1241" s="156"/>
      <c r="G1241" s="152"/>
      <c r="H1241" s="152"/>
    </row>
    <row r="1242" spans="1:8" x14ac:dyDescent="0.25">
      <c r="A1242" s="155"/>
      <c r="B1242" s="155"/>
      <c r="C1242" s="156"/>
      <c r="D1242" s="156"/>
      <c r="E1242" s="156"/>
      <c r="F1242" s="156"/>
      <c r="G1242" s="152"/>
      <c r="H1242" s="152"/>
    </row>
    <row r="1243" spans="1:8" x14ac:dyDescent="0.25">
      <c r="A1243" s="155"/>
      <c r="B1243" s="155"/>
      <c r="C1243" s="156"/>
      <c r="D1243" s="156"/>
      <c r="E1243" s="156"/>
      <c r="F1243" s="156"/>
      <c r="G1243" s="152"/>
      <c r="H1243" s="152"/>
    </row>
    <row r="1244" spans="1:8" x14ac:dyDescent="0.25">
      <c r="A1244" s="155"/>
      <c r="B1244" s="155"/>
      <c r="C1244" s="156"/>
      <c r="D1244" s="156"/>
      <c r="E1244" s="156"/>
      <c r="F1244" s="156"/>
      <c r="G1244" s="152"/>
      <c r="H1244" s="152"/>
    </row>
    <row r="1245" spans="1:8" x14ac:dyDescent="0.25">
      <c r="A1245" s="155"/>
      <c r="B1245" s="155"/>
      <c r="C1245" s="156"/>
      <c r="D1245" s="156"/>
      <c r="E1245" s="156"/>
      <c r="F1245" s="156"/>
      <c r="G1245" s="152"/>
      <c r="H1245" s="152"/>
    </row>
    <row r="1246" spans="1:8" x14ac:dyDescent="0.25">
      <c r="A1246" s="155"/>
      <c r="B1246" s="155"/>
      <c r="C1246" s="156"/>
      <c r="D1246" s="156"/>
      <c r="E1246" s="156"/>
      <c r="F1246" s="156"/>
      <c r="G1246" s="152"/>
      <c r="H1246" s="152"/>
    </row>
    <row r="1247" spans="1:8" x14ac:dyDescent="0.25">
      <c r="G1247" s="158"/>
      <c r="H1247" s="158"/>
    </row>
    <row r="1248" spans="1:8" x14ac:dyDescent="0.25">
      <c r="G1248" s="158"/>
      <c r="H1248" s="158"/>
    </row>
    <row r="1249" spans="7:8" x14ac:dyDescent="0.25">
      <c r="G1249" s="158"/>
      <c r="H1249" s="158"/>
    </row>
    <row r="1250" spans="7:8" x14ac:dyDescent="0.25">
      <c r="G1250" s="158"/>
      <c r="H1250" s="158"/>
    </row>
    <row r="1251" spans="7:8" x14ac:dyDescent="0.25">
      <c r="G1251" s="158"/>
      <c r="H1251" s="158"/>
    </row>
    <row r="1252" spans="7:8" x14ac:dyDescent="0.25">
      <c r="G1252" s="158"/>
      <c r="H1252" s="158"/>
    </row>
    <row r="1253" spans="7:8" x14ac:dyDescent="0.25">
      <c r="G1253" s="158"/>
      <c r="H1253" s="158"/>
    </row>
    <row r="1254" spans="7:8" x14ac:dyDescent="0.25">
      <c r="G1254" s="158"/>
      <c r="H1254" s="158"/>
    </row>
    <row r="1255" spans="7:8" x14ac:dyDescent="0.25">
      <c r="G1255" s="158"/>
      <c r="H1255" s="158"/>
    </row>
    <row r="1256" spans="7:8" x14ac:dyDescent="0.25">
      <c r="G1256" s="158"/>
      <c r="H1256" s="158"/>
    </row>
    <row r="1257" spans="7:8" x14ac:dyDescent="0.25">
      <c r="G1257" s="158"/>
      <c r="H1257" s="158"/>
    </row>
    <row r="1258" spans="7:8" x14ac:dyDescent="0.25">
      <c r="G1258" s="158"/>
      <c r="H1258" s="158"/>
    </row>
    <row r="1259" spans="7:8" x14ac:dyDescent="0.25">
      <c r="G1259" s="158"/>
      <c r="H1259" s="158"/>
    </row>
    <row r="1260" spans="7:8" x14ac:dyDescent="0.25">
      <c r="G1260" s="158"/>
      <c r="H1260" s="158"/>
    </row>
    <row r="1261" spans="7:8" x14ac:dyDescent="0.25">
      <c r="G1261" s="158"/>
      <c r="H1261" s="158"/>
    </row>
    <row r="1262" spans="7:8" x14ac:dyDescent="0.25">
      <c r="G1262" s="158"/>
      <c r="H1262" s="158"/>
    </row>
    <row r="1263" spans="7:8" x14ac:dyDescent="0.25">
      <c r="G1263" s="158"/>
      <c r="H1263" s="158"/>
    </row>
    <row r="1264" spans="7:8" x14ac:dyDescent="0.25">
      <c r="G1264" s="158"/>
      <c r="H1264" s="158"/>
    </row>
    <row r="1265" spans="7:8" x14ac:dyDescent="0.25">
      <c r="G1265" s="158"/>
      <c r="H1265" s="158"/>
    </row>
    <row r="1266" spans="7:8" x14ac:dyDescent="0.25">
      <c r="G1266" s="158"/>
      <c r="H1266" s="158"/>
    </row>
    <row r="1267" spans="7:8" x14ac:dyDescent="0.25">
      <c r="G1267" s="158"/>
      <c r="H1267" s="158"/>
    </row>
    <row r="1268" spans="7:8" x14ac:dyDescent="0.25">
      <c r="G1268" s="158"/>
      <c r="H1268" s="158"/>
    </row>
    <row r="1269" spans="7:8" x14ac:dyDescent="0.25">
      <c r="G1269" s="158"/>
      <c r="H1269" s="158"/>
    </row>
    <row r="1270" spans="7:8" x14ac:dyDescent="0.25">
      <c r="G1270" s="158"/>
      <c r="H1270" s="158"/>
    </row>
    <row r="1271" spans="7:8" x14ac:dyDescent="0.25">
      <c r="G1271" s="158"/>
      <c r="H1271" s="158"/>
    </row>
    <row r="1272" spans="7:8" x14ac:dyDescent="0.25">
      <c r="G1272" s="158"/>
      <c r="H1272" s="158"/>
    </row>
    <row r="1273" spans="7:8" x14ac:dyDescent="0.25">
      <c r="G1273" s="158"/>
      <c r="H1273" s="158"/>
    </row>
    <row r="1274" spans="7:8" x14ac:dyDescent="0.25">
      <c r="G1274" s="158"/>
      <c r="H1274" s="158"/>
    </row>
    <row r="1275" spans="7:8" x14ac:dyDescent="0.25">
      <c r="G1275" s="158"/>
      <c r="H1275" s="158"/>
    </row>
    <row r="1276" spans="7:8" x14ac:dyDescent="0.25">
      <c r="G1276" s="158"/>
      <c r="H1276" s="158"/>
    </row>
    <row r="1277" spans="7:8" x14ac:dyDescent="0.25">
      <c r="G1277" s="158"/>
      <c r="H1277" s="158"/>
    </row>
    <row r="1278" spans="7:8" x14ac:dyDescent="0.25">
      <c r="G1278" s="158"/>
      <c r="H1278" s="158"/>
    </row>
    <row r="1279" spans="7:8" x14ac:dyDescent="0.25">
      <c r="G1279" s="158"/>
      <c r="H1279" s="158"/>
    </row>
    <row r="1280" spans="7:8" x14ac:dyDescent="0.25">
      <c r="G1280" s="158"/>
      <c r="H1280" s="158"/>
    </row>
    <row r="1281" spans="7:8" x14ac:dyDescent="0.25">
      <c r="G1281" s="158"/>
      <c r="H1281" s="158"/>
    </row>
    <row r="1282" spans="7:8" x14ac:dyDescent="0.25">
      <c r="G1282" s="158"/>
      <c r="H1282" s="158"/>
    </row>
    <row r="1283" spans="7:8" x14ac:dyDescent="0.25">
      <c r="G1283" s="158"/>
      <c r="H1283" s="158"/>
    </row>
    <row r="1284" spans="7:8" x14ac:dyDescent="0.25">
      <c r="G1284" s="158"/>
      <c r="H1284" s="158"/>
    </row>
    <row r="1285" spans="7:8" x14ac:dyDescent="0.25">
      <c r="G1285" s="158"/>
      <c r="H1285" s="158"/>
    </row>
    <row r="1286" spans="7:8" x14ac:dyDescent="0.25">
      <c r="G1286" s="158"/>
      <c r="H1286" s="158"/>
    </row>
    <row r="1287" spans="7:8" x14ac:dyDescent="0.25">
      <c r="G1287" s="158"/>
      <c r="H1287" s="158"/>
    </row>
    <row r="1288" spans="7:8" x14ac:dyDescent="0.25">
      <c r="G1288" s="158"/>
      <c r="H1288" s="158"/>
    </row>
    <row r="1289" spans="7:8" x14ac:dyDescent="0.25">
      <c r="G1289" s="158"/>
      <c r="H1289" s="158"/>
    </row>
    <row r="1290" spans="7:8" x14ac:dyDescent="0.25">
      <c r="G1290" s="158"/>
      <c r="H1290" s="158"/>
    </row>
    <row r="1291" spans="7:8" x14ac:dyDescent="0.25">
      <c r="G1291" s="158"/>
      <c r="H1291" s="158"/>
    </row>
    <row r="1292" spans="7:8" x14ac:dyDescent="0.25">
      <c r="G1292" s="158"/>
      <c r="H1292" s="158"/>
    </row>
    <row r="1293" spans="7:8" x14ac:dyDescent="0.25">
      <c r="G1293" s="158"/>
      <c r="H1293" s="158"/>
    </row>
    <row r="1294" spans="7:8" x14ac:dyDescent="0.25">
      <c r="G1294" s="158"/>
      <c r="H1294" s="158"/>
    </row>
    <row r="1295" spans="7:8" x14ac:dyDescent="0.25">
      <c r="G1295" s="158"/>
      <c r="H1295" s="158"/>
    </row>
    <row r="1296" spans="7:8" x14ac:dyDescent="0.25">
      <c r="G1296" s="158"/>
      <c r="H1296" s="158"/>
    </row>
    <row r="1297" spans="7:8" x14ac:dyDescent="0.25">
      <c r="G1297" s="158"/>
      <c r="H1297" s="158"/>
    </row>
    <row r="1298" spans="7:8" x14ac:dyDescent="0.25">
      <c r="G1298" s="158"/>
      <c r="H1298" s="158"/>
    </row>
    <row r="1299" spans="7:8" x14ac:dyDescent="0.25">
      <c r="G1299" s="158"/>
      <c r="H1299" s="158"/>
    </row>
    <row r="1300" spans="7:8" x14ac:dyDescent="0.25">
      <c r="G1300" s="158"/>
      <c r="H1300" s="158"/>
    </row>
    <row r="1301" spans="7:8" x14ac:dyDescent="0.25">
      <c r="G1301" s="158"/>
      <c r="H1301" s="158"/>
    </row>
    <row r="1302" spans="7:8" x14ac:dyDescent="0.25">
      <c r="G1302" s="158"/>
      <c r="H1302" s="158"/>
    </row>
    <row r="1303" spans="7:8" x14ac:dyDescent="0.25">
      <c r="G1303" s="158"/>
      <c r="H1303" s="158"/>
    </row>
    <row r="1304" spans="7:8" x14ac:dyDescent="0.25">
      <c r="G1304" s="158"/>
      <c r="H1304" s="158"/>
    </row>
    <row r="1305" spans="7:8" x14ac:dyDescent="0.25">
      <c r="G1305" s="158"/>
      <c r="H1305" s="158"/>
    </row>
    <row r="1306" spans="7:8" x14ac:dyDescent="0.25">
      <c r="G1306" s="158"/>
      <c r="H1306" s="158"/>
    </row>
    <row r="1307" spans="7:8" x14ac:dyDescent="0.25">
      <c r="G1307" s="158"/>
      <c r="H1307" s="158"/>
    </row>
    <row r="1308" spans="7:8" x14ac:dyDescent="0.25">
      <c r="G1308" s="158"/>
      <c r="H1308" s="158"/>
    </row>
    <row r="1309" spans="7:8" x14ac:dyDescent="0.25">
      <c r="G1309" s="158"/>
      <c r="H1309" s="158"/>
    </row>
    <row r="1310" spans="7:8" x14ac:dyDescent="0.25">
      <c r="G1310" s="158"/>
      <c r="H1310" s="158"/>
    </row>
    <row r="1311" spans="7:8" x14ac:dyDescent="0.25">
      <c r="G1311" s="158"/>
      <c r="H1311" s="158"/>
    </row>
    <row r="1312" spans="7:8" x14ac:dyDescent="0.25">
      <c r="G1312" s="158"/>
      <c r="H1312" s="158"/>
    </row>
    <row r="1313" spans="7:8" x14ac:dyDescent="0.25">
      <c r="G1313" s="158"/>
      <c r="H1313" s="158"/>
    </row>
    <row r="1314" spans="7:8" x14ac:dyDescent="0.25">
      <c r="G1314" s="158"/>
      <c r="H1314" s="158"/>
    </row>
    <row r="1315" spans="7:8" x14ac:dyDescent="0.25">
      <c r="G1315" s="158"/>
      <c r="H1315" s="158"/>
    </row>
    <row r="1316" spans="7:8" x14ac:dyDescent="0.25">
      <c r="G1316" s="158"/>
      <c r="H1316" s="158"/>
    </row>
    <row r="1317" spans="7:8" x14ac:dyDescent="0.25">
      <c r="G1317" s="158"/>
      <c r="H1317" s="158"/>
    </row>
    <row r="1318" spans="7:8" x14ac:dyDescent="0.25">
      <c r="G1318" s="158"/>
      <c r="H1318" s="158"/>
    </row>
    <row r="1319" spans="7:8" x14ac:dyDescent="0.25">
      <c r="G1319" s="158"/>
      <c r="H1319" s="158"/>
    </row>
    <row r="1320" spans="7:8" x14ac:dyDescent="0.25">
      <c r="G1320" s="158"/>
      <c r="H1320" s="158"/>
    </row>
    <row r="1321" spans="7:8" x14ac:dyDescent="0.25">
      <c r="G1321" s="158"/>
      <c r="H1321" s="158"/>
    </row>
    <row r="1322" spans="7:8" x14ac:dyDescent="0.25">
      <c r="G1322" s="158"/>
      <c r="H1322" s="158"/>
    </row>
    <row r="1323" spans="7:8" x14ac:dyDescent="0.25">
      <c r="G1323" s="158"/>
      <c r="H1323" s="158"/>
    </row>
    <row r="1324" spans="7:8" x14ac:dyDescent="0.25">
      <c r="G1324" s="158"/>
      <c r="H1324" s="158"/>
    </row>
    <row r="1325" spans="7:8" x14ac:dyDescent="0.25">
      <c r="G1325" s="158"/>
      <c r="H1325" s="158"/>
    </row>
    <row r="1326" spans="7:8" x14ac:dyDescent="0.25">
      <c r="G1326" s="158"/>
      <c r="H1326" s="158"/>
    </row>
    <row r="1327" spans="7:8" x14ac:dyDescent="0.25">
      <c r="G1327" s="158"/>
      <c r="H1327" s="158"/>
    </row>
    <row r="1328" spans="7:8" x14ac:dyDescent="0.25">
      <c r="G1328" s="158"/>
      <c r="H1328" s="158"/>
    </row>
    <row r="1329" spans="7:8" x14ac:dyDescent="0.25">
      <c r="G1329" s="158"/>
      <c r="H1329" s="158"/>
    </row>
    <row r="1330" spans="7:8" x14ac:dyDescent="0.25">
      <c r="G1330" s="158"/>
      <c r="H1330" s="158"/>
    </row>
    <row r="1331" spans="7:8" x14ac:dyDescent="0.25">
      <c r="G1331" s="158"/>
      <c r="H1331" s="158"/>
    </row>
    <row r="1332" spans="7:8" x14ac:dyDescent="0.25">
      <c r="G1332" s="158"/>
      <c r="H1332" s="158"/>
    </row>
    <row r="1333" spans="7:8" x14ac:dyDescent="0.25">
      <c r="G1333" s="158"/>
      <c r="H1333" s="158"/>
    </row>
    <row r="1334" spans="7:8" x14ac:dyDescent="0.25">
      <c r="G1334" s="158"/>
      <c r="H1334" s="158"/>
    </row>
    <row r="1335" spans="7:8" x14ac:dyDescent="0.25">
      <c r="G1335" s="158"/>
      <c r="H1335" s="158"/>
    </row>
    <row r="1336" spans="7:8" x14ac:dyDescent="0.25">
      <c r="G1336" s="158"/>
      <c r="H1336" s="158"/>
    </row>
    <row r="1337" spans="7:8" x14ac:dyDescent="0.25">
      <c r="G1337" s="158"/>
      <c r="H1337" s="158"/>
    </row>
    <row r="1338" spans="7:8" x14ac:dyDescent="0.25">
      <c r="G1338" s="158"/>
      <c r="H1338" s="158"/>
    </row>
    <row r="1339" spans="7:8" x14ac:dyDescent="0.25">
      <c r="G1339" s="158"/>
      <c r="H1339" s="158"/>
    </row>
    <row r="1340" spans="7:8" x14ac:dyDescent="0.25">
      <c r="G1340" s="158"/>
      <c r="H1340" s="158"/>
    </row>
    <row r="1341" spans="7:8" x14ac:dyDescent="0.25">
      <c r="G1341" s="158"/>
      <c r="H1341" s="158"/>
    </row>
    <row r="1342" spans="7:8" x14ac:dyDescent="0.25">
      <c r="G1342" s="158"/>
      <c r="H1342" s="158"/>
    </row>
    <row r="1343" spans="7:8" x14ac:dyDescent="0.25">
      <c r="G1343" s="158"/>
      <c r="H1343" s="158"/>
    </row>
    <row r="1344" spans="7:8" x14ac:dyDescent="0.25">
      <c r="G1344" s="158"/>
      <c r="H1344" s="158"/>
    </row>
    <row r="1345" spans="7:8" x14ac:dyDescent="0.25">
      <c r="G1345" s="158"/>
      <c r="H1345" s="158"/>
    </row>
    <row r="1346" spans="7:8" x14ac:dyDescent="0.25">
      <c r="G1346" s="158"/>
      <c r="H1346" s="158"/>
    </row>
    <row r="1347" spans="7:8" x14ac:dyDescent="0.25">
      <c r="G1347" s="158"/>
      <c r="H1347" s="158"/>
    </row>
    <row r="1348" spans="7:8" x14ac:dyDescent="0.25">
      <c r="G1348" s="158"/>
      <c r="H1348" s="158"/>
    </row>
    <row r="1349" spans="7:8" x14ac:dyDescent="0.25">
      <c r="G1349" s="158"/>
      <c r="H1349" s="158"/>
    </row>
    <row r="1350" spans="7:8" x14ac:dyDescent="0.25">
      <c r="G1350" s="158"/>
      <c r="H1350" s="158"/>
    </row>
    <row r="1351" spans="7:8" x14ac:dyDescent="0.25">
      <c r="G1351" s="158"/>
      <c r="H1351" s="158"/>
    </row>
    <row r="1352" spans="7:8" x14ac:dyDescent="0.25">
      <c r="G1352" s="158"/>
      <c r="H1352" s="158"/>
    </row>
    <row r="1353" spans="7:8" x14ac:dyDescent="0.25">
      <c r="G1353" s="158"/>
      <c r="H1353" s="158"/>
    </row>
    <row r="1354" spans="7:8" x14ac:dyDescent="0.25">
      <c r="G1354" s="158"/>
      <c r="H1354" s="158"/>
    </row>
    <row r="1355" spans="7:8" x14ac:dyDescent="0.25">
      <c r="G1355" s="158"/>
      <c r="H1355" s="158"/>
    </row>
    <row r="1356" spans="7:8" x14ac:dyDescent="0.25">
      <c r="G1356" s="158"/>
      <c r="H1356" s="158"/>
    </row>
    <row r="1357" spans="7:8" x14ac:dyDescent="0.25">
      <c r="G1357" s="158"/>
      <c r="H1357" s="158"/>
    </row>
    <row r="1358" spans="7:8" x14ac:dyDescent="0.25">
      <c r="G1358" s="158"/>
      <c r="H1358" s="158"/>
    </row>
    <row r="1359" spans="7:8" x14ac:dyDescent="0.25">
      <c r="G1359" s="158"/>
      <c r="H1359" s="158"/>
    </row>
    <row r="1360" spans="7:8" x14ac:dyDescent="0.25">
      <c r="G1360" s="158"/>
      <c r="H1360" s="158"/>
    </row>
    <row r="1361" spans="7:8" x14ac:dyDescent="0.25">
      <c r="G1361" s="158"/>
      <c r="H1361" s="158"/>
    </row>
    <row r="1362" spans="7:8" x14ac:dyDescent="0.25">
      <c r="G1362" s="158"/>
      <c r="H1362" s="158"/>
    </row>
    <row r="1363" spans="7:8" x14ac:dyDescent="0.25">
      <c r="G1363" s="158"/>
      <c r="H1363" s="158"/>
    </row>
    <row r="1364" spans="7:8" x14ac:dyDescent="0.25">
      <c r="G1364" s="158"/>
      <c r="H1364" s="158"/>
    </row>
    <row r="1365" spans="7:8" x14ac:dyDescent="0.25">
      <c r="G1365" s="158"/>
      <c r="H1365" s="158"/>
    </row>
    <row r="1366" spans="7:8" x14ac:dyDescent="0.25">
      <c r="G1366" s="158"/>
      <c r="H1366" s="158"/>
    </row>
    <row r="1367" spans="7:8" x14ac:dyDescent="0.25">
      <c r="G1367" s="158"/>
      <c r="H1367" s="158"/>
    </row>
    <row r="1368" spans="7:8" x14ac:dyDescent="0.25">
      <c r="G1368" s="158"/>
      <c r="H1368" s="158"/>
    </row>
    <row r="1369" spans="7:8" x14ac:dyDescent="0.25">
      <c r="G1369" s="158"/>
      <c r="H1369" s="158"/>
    </row>
    <row r="1370" spans="7:8" x14ac:dyDescent="0.25">
      <c r="G1370" s="158"/>
      <c r="H1370" s="158"/>
    </row>
    <row r="1371" spans="7:8" x14ac:dyDescent="0.25">
      <c r="G1371" s="158"/>
      <c r="H1371" s="158"/>
    </row>
    <row r="1372" spans="7:8" x14ac:dyDescent="0.25">
      <c r="G1372" s="158"/>
      <c r="H1372" s="158"/>
    </row>
    <row r="1373" spans="7:8" x14ac:dyDescent="0.25">
      <c r="G1373" s="158"/>
      <c r="H1373" s="158"/>
    </row>
    <row r="1374" spans="7:8" x14ac:dyDescent="0.25">
      <c r="G1374" s="158"/>
      <c r="H1374" s="158"/>
    </row>
    <row r="1375" spans="7:8" x14ac:dyDescent="0.25">
      <c r="G1375" s="158"/>
      <c r="H1375" s="158"/>
    </row>
    <row r="1376" spans="7:8" x14ac:dyDescent="0.25">
      <c r="G1376" s="158"/>
      <c r="H1376" s="158"/>
    </row>
    <row r="1377" spans="7:8" x14ac:dyDescent="0.25">
      <c r="G1377" s="158"/>
      <c r="H1377" s="158"/>
    </row>
    <row r="1378" spans="7:8" x14ac:dyDescent="0.25">
      <c r="G1378" s="158"/>
      <c r="H1378" s="158"/>
    </row>
    <row r="1379" spans="7:8" x14ac:dyDescent="0.25">
      <c r="G1379" s="158"/>
      <c r="H1379" s="158"/>
    </row>
    <row r="1380" spans="7:8" x14ac:dyDescent="0.25">
      <c r="G1380" s="158"/>
      <c r="H1380" s="158"/>
    </row>
    <row r="1381" spans="7:8" x14ac:dyDescent="0.25">
      <c r="G1381" s="158"/>
      <c r="H1381" s="158"/>
    </row>
    <row r="1382" spans="7:8" x14ac:dyDescent="0.25">
      <c r="G1382" s="158"/>
      <c r="H1382" s="158"/>
    </row>
    <row r="1383" spans="7:8" x14ac:dyDescent="0.25">
      <c r="G1383" s="158"/>
      <c r="H1383" s="158"/>
    </row>
    <row r="1384" spans="7:8" x14ac:dyDescent="0.25">
      <c r="G1384" s="158"/>
      <c r="H1384" s="158"/>
    </row>
    <row r="1385" spans="7:8" x14ac:dyDescent="0.25">
      <c r="G1385" s="158"/>
      <c r="H1385" s="158"/>
    </row>
    <row r="1386" spans="7:8" x14ac:dyDescent="0.25">
      <c r="G1386" s="158"/>
      <c r="H1386" s="158"/>
    </row>
    <row r="1387" spans="7:8" x14ac:dyDescent="0.25">
      <c r="G1387" s="158"/>
      <c r="H1387" s="158"/>
    </row>
    <row r="1388" spans="7:8" x14ac:dyDescent="0.25">
      <c r="G1388" s="158"/>
      <c r="H1388" s="158"/>
    </row>
    <row r="1389" spans="7:8" x14ac:dyDescent="0.25">
      <c r="G1389" s="158"/>
      <c r="H1389" s="158"/>
    </row>
    <row r="1390" spans="7:8" x14ac:dyDescent="0.25">
      <c r="G1390" s="158"/>
      <c r="H1390" s="158"/>
    </row>
    <row r="1391" spans="7:8" x14ac:dyDescent="0.25">
      <c r="G1391" s="158"/>
      <c r="H1391" s="158"/>
    </row>
    <row r="1392" spans="7:8" x14ac:dyDescent="0.25">
      <c r="G1392" s="158"/>
      <c r="H1392" s="158"/>
    </row>
    <row r="1393" spans="7:8" x14ac:dyDescent="0.25">
      <c r="G1393" s="158"/>
      <c r="H1393" s="158"/>
    </row>
    <row r="1394" spans="7:8" x14ac:dyDescent="0.25">
      <c r="G1394" s="158"/>
      <c r="H1394" s="158"/>
    </row>
    <row r="1395" spans="7:8" x14ac:dyDescent="0.25">
      <c r="G1395" s="158"/>
      <c r="H1395" s="158"/>
    </row>
    <row r="1396" spans="7:8" x14ac:dyDescent="0.25">
      <c r="G1396" s="158"/>
      <c r="H1396" s="158"/>
    </row>
    <row r="1397" spans="7:8" x14ac:dyDescent="0.25">
      <c r="G1397" s="158"/>
      <c r="H1397" s="158"/>
    </row>
    <row r="1398" spans="7:8" x14ac:dyDescent="0.25">
      <c r="G1398" s="158"/>
      <c r="H1398" s="158"/>
    </row>
    <row r="1399" spans="7:8" x14ac:dyDescent="0.25">
      <c r="G1399" s="158"/>
      <c r="H1399" s="158"/>
    </row>
    <row r="1400" spans="7:8" x14ac:dyDescent="0.25">
      <c r="G1400" s="158"/>
      <c r="H1400" s="158"/>
    </row>
    <row r="1401" spans="7:8" x14ac:dyDescent="0.25">
      <c r="G1401" s="158"/>
      <c r="H1401" s="158"/>
    </row>
    <row r="1402" spans="7:8" x14ac:dyDescent="0.25">
      <c r="G1402" s="158"/>
      <c r="H1402" s="158"/>
    </row>
    <row r="1403" spans="7:8" x14ac:dyDescent="0.25">
      <c r="G1403" s="158"/>
      <c r="H1403" s="158"/>
    </row>
    <row r="1404" spans="7:8" x14ac:dyDescent="0.25">
      <c r="G1404" s="158"/>
      <c r="H1404" s="158"/>
    </row>
    <row r="1405" spans="7:8" x14ac:dyDescent="0.25">
      <c r="G1405" s="158"/>
      <c r="H1405" s="158"/>
    </row>
    <row r="1406" spans="7:8" x14ac:dyDescent="0.25">
      <c r="G1406" s="158"/>
      <c r="H1406" s="158"/>
    </row>
    <row r="1407" spans="7:8" x14ac:dyDescent="0.25">
      <c r="G1407" s="158"/>
      <c r="H1407" s="158"/>
    </row>
    <row r="1408" spans="7:8" x14ac:dyDescent="0.25">
      <c r="G1408" s="158"/>
      <c r="H1408" s="158"/>
    </row>
    <row r="1409" spans="7:8" x14ac:dyDescent="0.25">
      <c r="G1409" s="158"/>
      <c r="H1409" s="158"/>
    </row>
    <row r="1410" spans="7:8" x14ac:dyDescent="0.25">
      <c r="G1410" s="158"/>
      <c r="H1410" s="158"/>
    </row>
    <row r="1411" spans="7:8" x14ac:dyDescent="0.25">
      <c r="G1411" s="158"/>
      <c r="H1411" s="158"/>
    </row>
    <row r="1412" spans="7:8" x14ac:dyDescent="0.25">
      <c r="G1412" s="158"/>
      <c r="H1412" s="158"/>
    </row>
    <row r="1413" spans="7:8" x14ac:dyDescent="0.25">
      <c r="G1413" s="158"/>
      <c r="H1413" s="158"/>
    </row>
    <row r="1414" spans="7:8" x14ac:dyDescent="0.25">
      <c r="G1414" s="158"/>
      <c r="H1414" s="158"/>
    </row>
    <row r="1415" spans="7:8" x14ac:dyDescent="0.25">
      <c r="G1415" s="158"/>
      <c r="H1415" s="158"/>
    </row>
    <row r="1416" spans="7:8" x14ac:dyDescent="0.25">
      <c r="G1416" s="158"/>
      <c r="H1416" s="158"/>
    </row>
    <row r="1417" spans="7:8" x14ac:dyDescent="0.25">
      <c r="G1417" s="158"/>
      <c r="H1417" s="158"/>
    </row>
    <row r="1418" spans="7:8" x14ac:dyDescent="0.25">
      <c r="G1418" s="158"/>
      <c r="H1418" s="158"/>
    </row>
    <row r="1419" spans="7:8" x14ac:dyDescent="0.25">
      <c r="G1419" s="158"/>
      <c r="H1419" s="158"/>
    </row>
    <row r="1420" spans="7:8" x14ac:dyDescent="0.25">
      <c r="G1420" s="158"/>
      <c r="H1420" s="158"/>
    </row>
    <row r="1421" spans="7:8" x14ac:dyDescent="0.25">
      <c r="G1421" s="158"/>
      <c r="H1421" s="158"/>
    </row>
    <row r="1422" spans="7:8" x14ac:dyDescent="0.25">
      <c r="G1422" s="158"/>
      <c r="H1422" s="158"/>
    </row>
    <row r="1423" spans="7:8" x14ac:dyDescent="0.25">
      <c r="G1423" s="158"/>
      <c r="H1423" s="158"/>
    </row>
    <row r="1424" spans="7:8" x14ac:dyDescent="0.25">
      <c r="G1424" s="158"/>
      <c r="H1424" s="158"/>
    </row>
    <row r="1425" spans="7:8" x14ac:dyDescent="0.25">
      <c r="G1425" s="158"/>
      <c r="H1425" s="158"/>
    </row>
    <row r="1426" spans="7:8" x14ac:dyDescent="0.25">
      <c r="G1426" s="158"/>
      <c r="H1426" s="158"/>
    </row>
    <row r="1427" spans="7:8" x14ac:dyDescent="0.25">
      <c r="G1427" s="158"/>
      <c r="H1427" s="158"/>
    </row>
    <row r="1428" spans="7:8" x14ac:dyDescent="0.25">
      <c r="G1428" s="158"/>
      <c r="H1428" s="158"/>
    </row>
    <row r="1429" spans="7:8" x14ac:dyDescent="0.25">
      <c r="G1429" s="158"/>
      <c r="H1429" s="158"/>
    </row>
    <row r="1430" spans="7:8" x14ac:dyDescent="0.25">
      <c r="G1430" s="158"/>
      <c r="H1430" s="158"/>
    </row>
    <row r="1431" spans="7:8" x14ac:dyDescent="0.25">
      <c r="G1431" s="158"/>
      <c r="H1431" s="158"/>
    </row>
    <row r="1432" spans="7:8" x14ac:dyDescent="0.25">
      <c r="G1432" s="158"/>
      <c r="H1432" s="158"/>
    </row>
    <row r="1433" spans="7:8" x14ac:dyDescent="0.25">
      <c r="G1433" s="158"/>
      <c r="H1433" s="158"/>
    </row>
    <row r="1434" spans="7:8" x14ac:dyDescent="0.25">
      <c r="G1434" s="158"/>
      <c r="H1434" s="158"/>
    </row>
    <row r="1435" spans="7:8" x14ac:dyDescent="0.25">
      <c r="G1435" s="158"/>
      <c r="H1435" s="158"/>
    </row>
    <row r="1436" spans="7:8" x14ac:dyDescent="0.25">
      <c r="G1436" s="158"/>
      <c r="H1436" s="158"/>
    </row>
    <row r="1437" spans="7:8" x14ac:dyDescent="0.25">
      <c r="G1437" s="158"/>
      <c r="H1437" s="158"/>
    </row>
    <row r="1438" spans="7:8" x14ac:dyDescent="0.25">
      <c r="G1438" s="158"/>
      <c r="H1438" s="158"/>
    </row>
    <row r="1439" spans="7:8" x14ac:dyDescent="0.25">
      <c r="G1439" s="158"/>
      <c r="H1439" s="158"/>
    </row>
    <row r="1440" spans="7:8" x14ac:dyDescent="0.25">
      <c r="G1440" s="158"/>
      <c r="H1440" s="158"/>
    </row>
    <row r="1441" spans="7:8" x14ac:dyDescent="0.25">
      <c r="G1441" s="158"/>
      <c r="H1441" s="158"/>
    </row>
    <row r="1442" spans="7:8" x14ac:dyDescent="0.25">
      <c r="G1442" s="158"/>
      <c r="H1442" s="158"/>
    </row>
    <row r="1443" spans="7:8" x14ac:dyDescent="0.25">
      <c r="G1443" s="158"/>
      <c r="H1443" s="158"/>
    </row>
    <row r="1444" spans="7:8" x14ac:dyDescent="0.25">
      <c r="G1444" s="158"/>
      <c r="H1444" s="158"/>
    </row>
    <row r="1445" spans="7:8" x14ac:dyDescent="0.25">
      <c r="G1445" s="158"/>
      <c r="H1445" s="158"/>
    </row>
    <row r="1446" spans="7:8" x14ac:dyDescent="0.25">
      <c r="G1446" s="158"/>
      <c r="H1446" s="158"/>
    </row>
    <row r="1447" spans="7:8" x14ac:dyDescent="0.25">
      <c r="G1447" s="158"/>
      <c r="H1447" s="158"/>
    </row>
    <row r="1448" spans="7:8" x14ac:dyDescent="0.25">
      <c r="G1448" s="158"/>
      <c r="H1448" s="158"/>
    </row>
    <row r="1449" spans="7:8" x14ac:dyDescent="0.25">
      <c r="G1449" s="158"/>
      <c r="H1449" s="158"/>
    </row>
    <row r="1450" spans="7:8" x14ac:dyDescent="0.25">
      <c r="G1450" s="158"/>
      <c r="H1450" s="158"/>
    </row>
    <row r="1451" spans="7:8" x14ac:dyDescent="0.25">
      <c r="G1451" s="158"/>
      <c r="H1451" s="158"/>
    </row>
    <row r="1452" spans="7:8" x14ac:dyDescent="0.25">
      <c r="G1452" s="158"/>
      <c r="H1452" s="158"/>
    </row>
    <row r="1453" spans="7:8" x14ac:dyDescent="0.25">
      <c r="G1453" s="158"/>
      <c r="H1453" s="158"/>
    </row>
    <row r="1454" spans="7:8" x14ac:dyDescent="0.25">
      <c r="G1454" s="158"/>
      <c r="H1454" s="158"/>
    </row>
    <row r="1455" spans="7:8" x14ac:dyDescent="0.25">
      <c r="G1455" s="158"/>
      <c r="H1455" s="158"/>
    </row>
    <row r="1456" spans="7:8" x14ac:dyDescent="0.25">
      <c r="G1456" s="158"/>
      <c r="H1456" s="158"/>
    </row>
    <row r="1457" spans="7:8" x14ac:dyDescent="0.25">
      <c r="G1457" s="158"/>
      <c r="H1457" s="158"/>
    </row>
    <row r="1458" spans="7:8" x14ac:dyDescent="0.25">
      <c r="G1458" s="158"/>
      <c r="H1458" s="158"/>
    </row>
    <row r="1459" spans="7:8" x14ac:dyDescent="0.25">
      <c r="G1459" s="158"/>
      <c r="H1459" s="158"/>
    </row>
    <row r="1460" spans="7:8" x14ac:dyDescent="0.25">
      <c r="G1460" s="158"/>
      <c r="H1460" s="158"/>
    </row>
    <row r="1461" spans="7:8" x14ac:dyDescent="0.25">
      <c r="G1461" s="158"/>
      <c r="H1461" s="158"/>
    </row>
    <row r="1462" spans="7:8" x14ac:dyDescent="0.25">
      <c r="G1462" s="158"/>
      <c r="H1462" s="158"/>
    </row>
    <row r="1463" spans="7:8" x14ac:dyDescent="0.25">
      <c r="G1463" s="158"/>
      <c r="H1463" s="158"/>
    </row>
    <row r="1464" spans="7:8" x14ac:dyDescent="0.25">
      <c r="G1464" s="158"/>
      <c r="H1464" s="158"/>
    </row>
    <row r="1465" spans="7:8" x14ac:dyDescent="0.25">
      <c r="G1465" s="158"/>
      <c r="H1465" s="158"/>
    </row>
    <row r="1466" spans="7:8" x14ac:dyDescent="0.25">
      <c r="G1466" s="158"/>
      <c r="H1466" s="158"/>
    </row>
    <row r="1467" spans="7:8" x14ac:dyDescent="0.25">
      <c r="G1467" s="158"/>
      <c r="H1467" s="158"/>
    </row>
    <row r="1468" spans="7:8" x14ac:dyDescent="0.25">
      <c r="G1468" s="158"/>
      <c r="H1468" s="158"/>
    </row>
    <row r="1469" spans="7:8" x14ac:dyDescent="0.25">
      <c r="G1469" s="158"/>
      <c r="H1469" s="158"/>
    </row>
    <row r="1470" spans="7:8" x14ac:dyDescent="0.25">
      <c r="G1470" s="158"/>
      <c r="H1470" s="158"/>
    </row>
    <row r="1471" spans="7:8" x14ac:dyDescent="0.25">
      <c r="G1471" s="158"/>
      <c r="H1471" s="158"/>
    </row>
    <row r="1472" spans="7:8" x14ac:dyDescent="0.25">
      <c r="G1472" s="158"/>
      <c r="H1472" s="158"/>
    </row>
    <row r="1473" spans="7:8" x14ac:dyDescent="0.25">
      <c r="G1473" s="158"/>
      <c r="H1473" s="158"/>
    </row>
    <row r="1474" spans="7:8" x14ac:dyDescent="0.25">
      <c r="G1474" s="158"/>
      <c r="H1474" s="158"/>
    </row>
    <row r="1475" spans="7:8" x14ac:dyDescent="0.25">
      <c r="G1475" s="158"/>
      <c r="H1475" s="158"/>
    </row>
    <row r="1476" spans="7:8" x14ac:dyDescent="0.25">
      <c r="G1476" s="158"/>
      <c r="H1476" s="158"/>
    </row>
    <row r="1477" spans="7:8" x14ac:dyDescent="0.25">
      <c r="G1477" s="158"/>
      <c r="H1477" s="158"/>
    </row>
    <row r="1478" spans="7:8" x14ac:dyDescent="0.25">
      <c r="G1478" s="158"/>
      <c r="H1478" s="158"/>
    </row>
    <row r="1479" spans="7:8" x14ac:dyDescent="0.25">
      <c r="G1479" s="158"/>
      <c r="H1479" s="158"/>
    </row>
    <row r="1480" spans="7:8" x14ac:dyDescent="0.25">
      <c r="G1480" s="158"/>
      <c r="H1480" s="158"/>
    </row>
    <row r="1481" spans="7:8" x14ac:dyDescent="0.25">
      <c r="G1481" s="158"/>
      <c r="H1481" s="158"/>
    </row>
    <row r="1482" spans="7:8" x14ac:dyDescent="0.25">
      <c r="G1482" s="158"/>
      <c r="H1482" s="158"/>
    </row>
    <row r="1483" spans="7:8" x14ac:dyDescent="0.25">
      <c r="G1483" s="158"/>
      <c r="H1483" s="158"/>
    </row>
    <row r="1484" spans="7:8" x14ac:dyDescent="0.25">
      <c r="G1484" s="158"/>
      <c r="H1484" s="158"/>
    </row>
    <row r="1485" spans="7:8" x14ac:dyDescent="0.25">
      <c r="G1485" s="158"/>
      <c r="H1485" s="158"/>
    </row>
    <row r="1486" spans="7:8" x14ac:dyDescent="0.25">
      <c r="G1486" s="158"/>
      <c r="H1486" s="158"/>
    </row>
    <row r="1487" spans="7:8" x14ac:dyDescent="0.25">
      <c r="G1487" s="158"/>
      <c r="H1487" s="158"/>
    </row>
    <row r="1488" spans="7:8" x14ac:dyDescent="0.25">
      <c r="G1488" s="158"/>
      <c r="H1488" s="158"/>
    </row>
    <row r="1489" spans="7:8" x14ac:dyDescent="0.25">
      <c r="G1489" s="158"/>
      <c r="H1489" s="158"/>
    </row>
    <row r="1490" spans="7:8" x14ac:dyDescent="0.25">
      <c r="G1490" s="158"/>
      <c r="H1490" s="158"/>
    </row>
    <row r="1491" spans="7:8" x14ac:dyDescent="0.25">
      <c r="G1491" s="158"/>
      <c r="H1491" s="158"/>
    </row>
    <row r="1492" spans="7:8" x14ac:dyDescent="0.25">
      <c r="G1492" s="158"/>
      <c r="H1492" s="158"/>
    </row>
    <row r="1493" spans="7:8" x14ac:dyDescent="0.25">
      <c r="G1493" s="158"/>
      <c r="H1493" s="158"/>
    </row>
  </sheetData>
  <mergeCells count="2">
    <mergeCell ref="A1:H1"/>
    <mergeCell ref="A2:H2"/>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BA1007F-0D79-4960-810C-18CB3BE5ED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Schedule</vt:lpstr>
      <vt:lpstr>Risks</vt:lpstr>
      <vt:lpstr>Issues</vt:lpstr>
      <vt:lpstr>Resources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Jimish Bhayani</dc:creator>
  <cp:lastModifiedBy>Jimish Bhayani</cp:lastModifiedBy>
  <dcterms:created xsi:type="dcterms:W3CDTF">2012-07-02T11:10:45Z</dcterms:created>
  <dcterms:modified xsi:type="dcterms:W3CDTF">2012-07-02T11:17:41Z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TC300039079990</vt:lpwstr>
  </property>
</Properties>
</file>