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980" windowHeight="10365" tabRatio="814"/>
  </bookViews>
  <sheets>
    <sheet name="Summary" sheetId="10" r:id="rId1"/>
    <sheet name="getclaims7" sheetId="1" r:id="rId2"/>
    <sheet name="getclaimdetailbyid7" sheetId="2" r:id="rId3"/>
    <sheet name="set5103waiver7" sheetId="4" r:id="rId4"/>
    <sheet name="createUserAccount7" sheetId="11" r:id="rId5"/>
    <sheet name="ajaxuploadfile7" sheetId="5" r:id="rId6"/>
    <sheet name="getclaims30" sheetId="6" r:id="rId7"/>
    <sheet name="getclaimdetailbyid30" sheetId="7" r:id="rId8"/>
    <sheet name="set5103waiver30" sheetId="8" r:id="rId9"/>
    <sheet name="createUserAccount30" sheetId="12" r:id="rId10"/>
    <sheet name="ajaxuploadfile30" sheetId="9" r:id="rId11"/>
  </sheets>
  <calcPr calcId="0"/>
</workbook>
</file>

<file path=xl/calcChain.xml><?xml version="1.0" encoding="utf-8"?>
<calcChain xmlns="http://schemas.openxmlformats.org/spreadsheetml/2006/main">
  <c r="E6" i="10" l="1"/>
  <c r="D6" i="10"/>
  <c r="C6" i="10"/>
  <c r="B6" i="10"/>
  <c r="I52" i="11"/>
  <c r="N52" i="11"/>
  <c r="O52" i="11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N53" i="11" s="1"/>
  <c r="N61" i="12"/>
  <c r="O60" i="12"/>
  <c r="I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G7" i="10"/>
  <c r="F7" i="10"/>
  <c r="G6" i="10"/>
  <c r="F6" i="10"/>
  <c r="G5" i="10"/>
  <c r="F5" i="10"/>
  <c r="G4" i="10"/>
  <c r="F4" i="10"/>
  <c r="G3" i="10"/>
  <c r="F3" i="10"/>
  <c r="C7" i="10"/>
  <c r="C5" i="10"/>
  <c r="C4" i="10"/>
  <c r="C3" i="10"/>
  <c r="E7" i="10"/>
  <c r="E5" i="10"/>
  <c r="E4" i="10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2" i="1" s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52" i="2" s="1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52" i="4" s="1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E3" i="10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58" i="9" s="1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58" i="8" s="1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58" i="7" s="1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D7" i="10"/>
  <c r="D5" i="10"/>
  <c r="D4" i="10"/>
  <c r="D3" i="10"/>
  <c r="B7" i="10"/>
  <c r="B5" i="10"/>
  <c r="B4" i="10"/>
  <c r="B3" i="10"/>
  <c r="N2" i="9"/>
  <c r="N58" i="9" s="1"/>
  <c r="N59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I58" i="9"/>
  <c r="N2" i="8"/>
  <c r="N58" i="8" s="1"/>
  <c r="N59" i="8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I58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I58" i="7"/>
  <c r="N58" i="7"/>
  <c r="N59" i="7" s="1"/>
  <c r="N2" i="6"/>
  <c r="N3" i="6"/>
  <c r="N4" i="6"/>
  <c r="N58" i="6" s="1"/>
  <c r="N59" i="6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I58" i="6"/>
  <c r="N53" i="5"/>
  <c r="I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52" i="5" s="1"/>
  <c r="N53" i="4"/>
  <c r="I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52" i="4" s="1"/>
  <c r="N53" i="2"/>
  <c r="N53" i="1"/>
  <c r="I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52" i="2" s="1"/>
  <c r="I5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<sst xmlns="http://schemas.openxmlformats.org/spreadsheetml/2006/main" count="3858" uniqueCount="248">
  <si>
    <t>Domain</t>
  </si>
  <si>
    <t xml:space="preserve"> Host</t>
  </si>
  <si>
    <t xml:space="preserve"> Process</t>
  </si>
  <si>
    <t xml:space="preserve"> AgentName</t>
  </si>
  <si>
    <t xml:space="preserve"> Resource</t>
  </si>
  <si>
    <t xml:space="preserve"> MetricName</t>
  </si>
  <si>
    <t xml:space="preserve"> Period</t>
  </si>
  <si>
    <t xml:space="preserve"> Actual Start Timestamp</t>
  </si>
  <si>
    <t xml:space="preserve"> Value Count</t>
  </si>
  <si>
    <t xml:space="preserve"> Integer Value</t>
  </si>
  <si>
    <t xml:space="preserve"> Integer Min</t>
  </si>
  <si>
    <t xml:space="preserve"> Integer Max</t>
  </si>
  <si>
    <t>SuperDomain</t>
  </si>
  <si>
    <t xml:space="preserve"> Custom Metric Host (Virtual)</t>
  </si>
  <si>
    <t xml:space="preserve"> Custom Metric Process (Virtual)</t>
  </si>
  <si>
    <t xml:space="preserve"> ESS-Services Tier Cluster</t>
  </si>
  <si>
    <t xml:space="preserve"> Frontends|Apps|wss-claims-services-web|URLs|/wss-claims-services-web-*/rest/vbaClaimStatusService/getClaims</t>
  </si>
  <si>
    <t xml:space="preserve"> Average Response Time (ms)</t>
  </si>
  <si>
    <t xml:space="preserve"> Fri Dec 09 13:16:30 UTC-5 2016</t>
  </si>
  <si>
    <t xml:space="preserve"> Fri Dec 09 16:04:30 UTC-5 2016</t>
  </si>
  <si>
    <t xml:space="preserve"> Fri Dec 09 18:52:30 UTC-5 2016</t>
  </si>
  <si>
    <t xml:space="preserve"> Fri Dec 09 21:40:30 UTC-5 2016</t>
  </si>
  <si>
    <t xml:space="preserve"> Sat Dec 10 00:28:30 UTC-5 2016</t>
  </si>
  <si>
    <t xml:space="preserve"> Sat Dec 10 03:16:30 UTC-5 2016</t>
  </si>
  <si>
    <t xml:space="preserve"> Sat Dec 10 06:04:30 UTC-5 2016</t>
  </si>
  <si>
    <t xml:space="preserve"> Sat Dec 10 08:52:30 UTC-5 2016</t>
  </si>
  <si>
    <t xml:space="preserve"> Sat Dec 10 11:40:30 UTC-5 2016</t>
  </si>
  <si>
    <t xml:space="preserve"> Sat Dec 10 14:28:30 UTC-5 2016</t>
  </si>
  <si>
    <t xml:space="preserve"> Sat Dec 10 17:16:30 UTC-5 2016</t>
  </si>
  <si>
    <t xml:space="preserve"> Sat Dec 10 20:04:30 UTC-5 2016</t>
  </si>
  <si>
    <t xml:space="preserve"> Sat Dec 10 22:52:30 UTC-5 2016</t>
  </si>
  <si>
    <t xml:space="preserve"> Sun Dec 11 01:40:30 UTC-5 2016</t>
  </si>
  <si>
    <t xml:space="preserve"> Sun Dec 11 04:28:30 UTC-5 2016</t>
  </si>
  <si>
    <t xml:space="preserve"> Sun Dec 11 07:16:30 UTC-5 2016</t>
  </si>
  <si>
    <t xml:space="preserve"> Sun Dec 11 10:04:30 UTC-5 2016</t>
  </si>
  <si>
    <t xml:space="preserve"> Sun Dec 11 12:52:30 UTC-5 2016</t>
  </si>
  <si>
    <t xml:space="preserve"> Sun Dec 11 15:40:30 UTC-5 2016</t>
  </si>
  <si>
    <t xml:space="preserve"> Sun Dec 11 18:28:30 UTC-5 2016</t>
  </si>
  <si>
    <t xml:space="preserve"> Sun Dec 11 21:16:30 UTC-5 2016</t>
  </si>
  <si>
    <t xml:space="preserve"> Mon Dec 12 00:04:30 UTC-5 2016</t>
  </si>
  <si>
    <t xml:space="preserve"> Mon Dec 12 02:52:30 UTC-5 2016</t>
  </si>
  <si>
    <t xml:space="preserve"> Mon Dec 12 05:40:30 UTC-5 2016</t>
  </si>
  <si>
    <t xml:space="preserve"> Mon Dec 12 08:28:30 UTC-5 2016</t>
  </si>
  <si>
    <t xml:space="preserve"> Mon Dec 12 11:16:30 UTC-5 2016</t>
  </si>
  <si>
    <t xml:space="preserve"> Mon Dec 12 14:04:30 UTC-5 2016</t>
  </si>
  <si>
    <t xml:space="preserve"> Mon Dec 12 16:52:30 UTC-5 2016</t>
  </si>
  <si>
    <t xml:space="preserve"> Mon Dec 12 19:40:30 UTC-5 2016</t>
  </si>
  <si>
    <t xml:space="preserve"> Mon Dec 12 22:28:30 UTC-5 2016</t>
  </si>
  <si>
    <t xml:space="preserve"> Tue Dec 13 01:16:30 UTC-5 2016</t>
  </si>
  <si>
    <t xml:space="preserve"> Tue Dec 13 04:04:30 UTC-5 2016</t>
  </si>
  <si>
    <t xml:space="preserve"> Tue Dec 13 06:52:30 UTC-5 2016</t>
  </si>
  <si>
    <t xml:space="preserve"> Tue Dec 13 09:40:30 UTC-5 2016</t>
  </si>
  <si>
    <t xml:space="preserve"> Tue Dec 13 12:28:30 UTC-5 2016</t>
  </si>
  <si>
    <t xml:space="preserve"> Tue Dec 13 15:16:30 UTC-5 2016</t>
  </si>
  <si>
    <t xml:space="preserve"> Tue Dec 13 18:04:30 UTC-5 2016</t>
  </si>
  <si>
    <t xml:space="preserve"> Tue Dec 13 20:52:30 UTC-5 2016</t>
  </si>
  <si>
    <t xml:space="preserve"> Tue Dec 13 23:40:30 UTC-5 2016</t>
  </si>
  <si>
    <t xml:space="preserve"> Wed Dec 14 02:28:30 UTC-5 2016</t>
  </si>
  <si>
    <t xml:space="preserve"> Wed Dec 14 05:16:30 UTC-5 2016</t>
  </si>
  <si>
    <t xml:space="preserve"> Wed Dec 14 08:04:30 UTC-5 2016</t>
  </si>
  <si>
    <t xml:space="preserve"> Wed Dec 14 10:52:30 UTC-5 2016</t>
  </si>
  <si>
    <t xml:space="preserve"> Wed Dec 14 13:40:30 UTC-5 2016</t>
  </si>
  <si>
    <t xml:space="preserve"> Wed Dec 14 16:28:30 UTC-5 2016</t>
  </si>
  <si>
    <t xml:space="preserve"> Wed Dec 14 19:16:30 UTC-5 2016</t>
  </si>
  <si>
    <t xml:space="preserve"> Wed Dec 14 22:04:30 UTC-5 2016</t>
  </si>
  <si>
    <t xml:space="preserve"> Thu Dec 15 00:52:30 UTC-5 2016</t>
  </si>
  <si>
    <t xml:space="preserve"> Thu Dec 15 03:40:30 UTC-5 2016</t>
  </si>
  <si>
    <t xml:space="preserve"> Thu Dec 15 06:28:30 UTC-5 2016</t>
  </si>
  <si>
    <t xml:space="preserve"> Frontends|Apps|wss-claims-services-web|URLs|/wss-claims-services-web-*/rest/vbaClaimStatusService/getClaimDetailById</t>
  </si>
  <si>
    <t xml:space="preserve"> Frontends|Apps|wss-claims-services-web|URLs|/wss-claims-services-web-*/rest/vbaClaimStatusService/set5103Waiver</t>
  </si>
  <si>
    <t xml:space="preserve"> Frontends|Apps|wss-document-services-web|URLs|/wss-document-services-web-*/rest/queuedDocumentUploadService/ajaxUploadFile</t>
  </si>
  <si>
    <t xml:space="preserve"> Thu Dec 15 10:28:30 UTC-5 2016</t>
  </si>
  <si>
    <t xml:space="preserve"> Wed Dec 14 22:28:30 UTC-5 2016</t>
  </si>
  <si>
    <t xml:space="preserve"> Wed Dec 14 10:28:30 UTC-5 2016</t>
  </si>
  <si>
    <t xml:space="preserve"> Tue Dec 13 22:28:30 UTC-5 2016</t>
  </si>
  <si>
    <t xml:space="preserve"> Tue Dec 13 10:28:30 UTC-5 2016</t>
  </si>
  <si>
    <t xml:space="preserve"> Mon Dec 12 10:28:30 UTC-5 2016</t>
  </si>
  <si>
    <t xml:space="preserve"> Sun Dec 11 22:28:30 UTC-5 2016</t>
  </si>
  <si>
    <t xml:space="preserve"> Sun Dec 11 10:28:30 UTC-5 2016</t>
  </si>
  <si>
    <t xml:space="preserve"> Sat Dec 10 22:28:30 UTC-5 2016</t>
  </si>
  <si>
    <t xml:space="preserve"> Sat Dec 10 10:28:30 UTC-5 2016</t>
  </si>
  <si>
    <t xml:space="preserve"> Fri Dec 09 22:28:30 UTC-5 2016</t>
  </si>
  <si>
    <t xml:space="preserve"> Fri Dec 09 10:28:30 UTC-5 2016</t>
  </si>
  <si>
    <t xml:space="preserve"> Thu Dec 08 22:28:30 UTC-5 2016</t>
  </si>
  <si>
    <t xml:space="preserve"> Thu Dec 08 10:28:30 UTC-5 2016</t>
  </si>
  <si>
    <t xml:space="preserve"> Wed Dec 07 22:28:30 UTC-5 2016</t>
  </si>
  <si>
    <t xml:space="preserve"> Wed Dec 07 10:28:30 UTC-5 2016</t>
  </si>
  <si>
    <t xml:space="preserve"> Tue Dec 06 22:28:30 UTC-5 2016</t>
  </si>
  <si>
    <t xml:space="preserve"> Tue Dec 06 10:28:30 UTC-5 2016</t>
  </si>
  <si>
    <t xml:space="preserve"> Mon Dec 05 22:28:30 UTC-5 2016</t>
  </si>
  <si>
    <t xml:space="preserve"> Mon Dec 05 10:28:30 UTC-5 2016</t>
  </si>
  <si>
    <t xml:space="preserve"> Sun Dec 04 22:28:30 UTC-5 2016</t>
  </si>
  <si>
    <t xml:space="preserve"> Sun Dec 04 10:28:30 UTC-5 2016</t>
  </si>
  <si>
    <t xml:space="preserve"> Sat Dec 03 22:28:30 UTC-5 2016</t>
  </si>
  <si>
    <t xml:space="preserve"> Sat Dec 03 10:28:30 UTC-5 2016</t>
  </si>
  <si>
    <t xml:space="preserve"> Fri Dec 02 22:28:30 UTC-5 2016</t>
  </si>
  <si>
    <t xml:space="preserve"> Fri Dec 02 10:28:30 UTC-5 2016</t>
  </si>
  <si>
    <t xml:space="preserve"> Thu Dec 01 22:28:30 UTC-5 2016</t>
  </si>
  <si>
    <t xml:space="preserve"> Thu Dec 01 10:28:30 UTC-5 2016</t>
  </si>
  <si>
    <t xml:space="preserve"> Wed Nov 30 22:28:30 UTC-5 2016</t>
  </si>
  <si>
    <t xml:space="preserve"> Wed Nov 30 10:28:30 UTC-5 2016</t>
  </si>
  <si>
    <t xml:space="preserve"> Tue Nov 29 22:28:30 UTC-5 2016</t>
  </si>
  <si>
    <t xml:space="preserve"> Tue Nov 29 10:28:30 UTC-5 2016</t>
  </si>
  <si>
    <t xml:space="preserve"> Mon Nov 28 22:28:30 UTC-5 2016</t>
  </si>
  <si>
    <t xml:space="preserve"> Mon Nov 28 10:28:30 UTC-5 2016</t>
  </si>
  <si>
    <t xml:space="preserve"> Sun Nov 27 22:28:30 UTC-5 2016</t>
  </si>
  <si>
    <t xml:space="preserve"> Sun Nov 27 10:28:30 UTC-5 2016</t>
  </si>
  <si>
    <t xml:space="preserve"> Sat Nov 26 22:28:30 UTC-5 2016</t>
  </si>
  <si>
    <t xml:space="preserve"> Sat Nov 26 10:28:30 UTC-5 2016</t>
  </si>
  <si>
    <t xml:space="preserve"> Fri Nov 25 22:28:30 UTC-5 2016</t>
  </si>
  <si>
    <t xml:space="preserve"> Fri Nov 25 10:28:30 UTC-5 2016</t>
  </si>
  <si>
    <t xml:space="preserve"> Thu Nov 24 22:28:30 UTC-5 2016</t>
  </si>
  <si>
    <t xml:space="preserve"> Thu Nov 24 10:28:30 UTC-5 2016</t>
  </si>
  <si>
    <t xml:space="preserve"> Wed Nov 23 22:28:30 UTC-5 2016</t>
  </si>
  <si>
    <t xml:space="preserve"> Wed Nov 23 10:28:30 UTC-5 2016</t>
  </si>
  <si>
    <t xml:space="preserve"> Tue Nov 22 22:28:30 UTC-5 2016</t>
  </si>
  <si>
    <t xml:space="preserve"> Tue Nov 22 10:28:30 UTC-5 2016</t>
  </si>
  <si>
    <t xml:space="preserve"> Mon Nov 21 22:28:30 UTC-5 2016</t>
  </si>
  <si>
    <t xml:space="preserve"> Mon Nov 21 10:28:30 UTC-5 2016</t>
  </si>
  <si>
    <t xml:space="preserve"> Sun Nov 20 22:28:30 UTC-5 2016</t>
  </si>
  <si>
    <t xml:space="preserve"> Sat Nov 19 10:28:30 UTC-5 2016</t>
  </si>
  <si>
    <t xml:space="preserve"> Fri Nov 18 22:28:30 UTC-5 2016</t>
  </si>
  <si>
    <t xml:space="preserve"> Fri Nov 18 10:28:30 UTC-5 2016</t>
  </si>
  <si>
    <t xml:space="preserve"> Thu Nov 17 22:28:30 UTC-5 2016</t>
  </si>
  <si>
    <t xml:space="preserve"> Thu Nov 17 10:28:30 UTC-5 2016</t>
  </si>
  <si>
    <t xml:space="preserve"> Wed Nov 16 22:28:30 UTC-5 2016</t>
  </si>
  <si>
    <t>Service</t>
  </si>
  <si>
    <t>Avg Response Time Over 7 Days (ms)</t>
  </si>
  <si>
    <t>Avg Response Time Over 30 Days (ms)</t>
  </si>
  <si>
    <t>Weighted ART Over 30 Days (ms)</t>
  </si>
  <si>
    <t>Weighted ART Over 7 Days (ms)</t>
  </si>
  <si>
    <t>Min</t>
  </si>
  <si>
    <t>Max</t>
  </si>
  <si>
    <t>getClaims</t>
  </si>
  <si>
    <t>getClaimDetailbyID</t>
  </si>
  <si>
    <t>set5103Waiver</t>
  </si>
  <si>
    <t>createUserAccount</t>
  </si>
  <si>
    <t>ajaxUploadFile</t>
  </si>
  <si>
    <t xml:space="preserve"> Thu Dec 15 12:47:45 UTC-5 2016</t>
  </si>
  <si>
    <t xml:space="preserve"> Frontends|Apps|wss-common-services-web|URLs|/wss-common-services-web-*/rest/persistentPropertiesService/*/createUserAccount</t>
  </si>
  <si>
    <t xml:space="preserve"> Thu Dec 15 07:11:45 UTC-5 2016</t>
  </si>
  <si>
    <t xml:space="preserve"> Thu Dec 15 04:23:45 UTC-5 2016</t>
  </si>
  <si>
    <t xml:space="preserve"> Thu Dec 15 01:35:45 UTC-5 2016</t>
  </si>
  <si>
    <t xml:space="preserve"> Wed Dec 14 22:47:45 UTC-5 2016</t>
  </si>
  <si>
    <t xml:space="preserve"> Wed Dec 14 19:59:45 UTC-5 2016</t>
  </si>
  <si>
    <t xml:space="preserve"> Wed Dec 14 17:11:45 UTC-5 2016</t>
  </si>
  <si>
    <t xml:space="preserve"> Wed Dec 14 14:23:45 UTC-5 2016</t>
  </si>
  <si>
    <t xml:space="preserve"> Wed Dec 14 11:35:45 UTC-5 2016</t>
  </si>
  <si>
    <t xml:space="preserve"> Wed Dec 14 08:47:45 UTC-5 2016</t>
  </si>
  <si>
    <t xml:space="preserve"> Wed Dec 14 05:59:45 UTC-5 2016</t>
  </si>
  <si>
    <t xml:space="preserve"> Wed Dec 14 03:11:45 UTC-5 2016</t>
  </si>
  <si>
    <t xml:space="preserve"> Wed Dec 14 00:23:45 UTC-5 2016</t>
  </si>
  <si>
    <t xml:space="preserve"> Tue Dec 13 21:35:45 UTC-5 2016</t>
  </si>
  <si>
    <t xml:space="preserve"> Tue Dec 13 18:47:45 UTC-5 2016</t>
  </si>
  <si>
    <t xml:space="preserve"> Tue Dec 13 15:59:45 UTC-5 2016</t>
  </si>
  <si>
    <t xml:space="preserve"> Tue Dec 13 13:11:45 UTC-5 2016</t>
  </si>
  <si>
    <t xml:space="preserve"> Tue Dec 13 10:23:45 UTC-5 2016</t>
  </si>
  <si>
    <t xml:space="preserve"> Tue Dec 13 07:35:45 UTC-5 2016</t>
  </si>
  <si>
    <t xml:space="preserve"> Tue Dec 13 04:47:45 UTC-5 2016</t>
  </si>
  <si>
    <t xml:space="preserve"> Tue Dec 13 01:59:45 UTC-5 2016</t>
  </si>
  <si>
    <t xml:space="preserve"> Mon Dec 12 23:11:45 UTC-5 2016</t>
  </si>
  <si>
    <t xml:space="preserve"> Mon Dec 12 20:23:45 UTC-5 2016</t>
  </si>
  <si>
    <t xml:space="preserve"> Mon Dec 12 17:35:45 UTC-5 2016</t>
  </si>
  <si>
    <t xml:space="preserve"> Mon Dec 12 14:47:45 UTC-5 2016</t>
  </si>
  <si>
    <t xml:space="preserve"> Mon Dec 12 11:59:45 UTC-5 2016</t>
  </si>
  <si>
    <t xml:space="preserve"> Mon Dec 12 09:11:45 UTC-5 2016</t>
  </si>
  <si>
    <t xml:space="preserve"> Mon Dec 12 06:23:45 UTC-5 2016</t>
  </si>
  <si>
    <t xml:space="preserve"> Mon Dec 12 03:35:45 UTC-5 2016</t>
  </si>
  <si>
    <t xml:space="preserve"> Mon Dec 12 00:47:45 UTC-5 2016</t>
  </si>
  <si>
    <t xml:space="preserve"> Sun Dec 11 21:59:45 UTC-5 2016</t>
  </si>
  <si>
    <t xml:space="preserve"> Sun Dec 11 19:11:45 UTC-5 2016</t>
  </si>
  <si>
    <t xml:space="preserve"> Sun Dec 11 16:23:45 UTC-5 2016</t>
  </si>
  <si>
    <t xml:space="preserve"> Sun Dec 11 13:35:45 UTC-5 2016</t>
  </si>
  <si>
    <t xml:space="preserve"> Sun Dec 11 10:47:45 UTC-5 2016</t>
  </si>
  <si>
    <t xml:space="preserve"> Sun Dec 11 07:59:45 UTC-5 2016</t>
  </si>
  <si>
    <t xml:space="preserve"> Sun Dec 11 05:11:45 UTC-5 2016</t>
  </si>
  <si>
    <t xml:space="preserve"> Sun Dec 11 02:23:45 UTC-5 2016</t>
  </si>
  <si>
    <t xml:space="preserve"> Sat Dec 10 23:35:45 UTC-5 2016</t>
  </si>
  <si>
    <t xml:space="preserve"> Sat Dec 10 20:47:45 UTC-5 2016</t>
  </si>
  <si>
    <t xml:space="preserve"> Sat Dec 10 17:59:45 UTC-5 2016</t>
  </si>
  <si>
    <t xml:space="preserve"> Sat Dec 10 15:11:45 UTC-5 2016</t>
  </si>
  <si>
    <t xml:space="preserve"> Sat Dec 10 12:23:45 UTC-5 2016</t>
  </si>
  <si>
    <t xml:space="preserve"> Sat Dec 10 09:35:45 UTC-5 2016</t>
  </si>
  <si>
    <t xml:space="preserve"> Sat Dec 10 06:47:45 UTC-5 2016</t>
  </si>
  <si>
    <t xml:space="preserve"> Sat Dec 10 03:59:45 UTC-5 2016</t>
  </si>
  <si>
    <t xml:space="preserve"> Sat Dec 10 01:11:45 UTC-5 2016</t>
  </si>
  <si>
    <t xml:space="preserve"> Fri Dec 09 22:23:45 UTC-5 2016</t>
  </si>
  <si>
    <t xml:space="preserve"> Fri Dec 09 19:35:45 UTC-5 2016</t>
  </si>
  <si>
    <t xml:space="preserve"> Fri Dec 09 16:47:45 UTC-5 2016</t>
  </si>
  <si>
    <t xml:space="preserve"> Thu Dec 15 13:59:45 UTC-5 2016</t>
  </si>
  <si>
    <t xml:space="preserve"> Thu Dec 15 01:59:45 UTC-5 2016</t>
  </si>
  <si>
    <t xml:space="preserve"> Wed Dec 14 13:59:45 UTC-5 2016</t>
  </si>
  <si>
    <t xml:space="preserve"> Wed Dec 14 01:59:45 UTC-5 2016</t>
  </si>
  <si>
    <t xml:space="preserve"> Tue Dec 13 13:59:45 UTC-5 2016</t>
  </si>
  <si>
    <t xml:space="preserve"> Mon Dec 12 13:59:45 UTC-5 2016</t>
  </si>
  <si>
    <t xml:space="preserve"> Mon Dec 12 01:59:45 UTC-5 2016</t>
  </si>
  <si>
    <t xml:space="preserve"> Sun Dec 11 13:59:45 UTC-5 2016</t>
  </si>
  <si>
    <t xml:space="preserve"> Sun Dec 11 01:59:45 UTC-5 2016</t>
  </si>
  <si>
    <t xml:space="preserve"> Sat Dec 10 13:59:45 UTC-5 2016</t>
  </si>
  <si>
    <t xml:space="preserve"> Sat Dec 10 01:59:45 UTC-5 2016</t>
  </si>
  <si>
    <t xml:space="preserve"> Fri Dec 09 13:59:45 UTC-5 2016</t>
  </si>
  <si>
    <t xml:space="preserve"> Fri Dec 09 01:59:45 UTC-5 2016</t>
  </si>
  <si>
    <t xml:space="preserve"> Thu Dec 08 13:59:45 UTC-5 2016</t>
  </si>
  <si>
    <t xml:space="preserve"> Thu Dec 08 01:59:45 UTC-5 2016</t>
  </si>
  <si>
    <t xml:space="preserve"> Wed Dec 07 13:59:45 UTC-5 2016</t>
  </si>
  <si>
    <t xml:space="preserve"> Wed Dec 07 01:59:45 UTC-5 2016</t>
  </si>
  <si>
    <t xml:space="preserve"> Tue Dec 06 13:59:45 UTC-5 2016</t>
  </si>
  <si>
    <t xml:space="preserve"> Tue Dec 06 01:59:45 UTC-5 2016</t>
  </si>
  <si>
    <t xml:space="preserve"> Mon Dec 05 13:59:45 UTC-5 2016</t>
  </si>
  <si>
    <t xml:space="preserve"> Mon Dec 05 01:59:45 UTC-5 2016</t>
  </si>
  <si>
    <t xml:space="preserve"> Sun Dec 04 13:59:45 UTC-5 2016</t>
  </si>
  <si>
    <t xml:space="preserve"> Sun Dec 04 01:59:45 UTC-5 2016</t>
  </si>
  <si>
    <t xml:space="preserve"> Sat Dec 03 13:59:45 UTC-5 2016</t>
  </si>
  <si>
    <t xml:space="preserve"> Sat Dec 03 01:59:45 UTC-5 2016</t>
  </si>
  <si>
    <t xml:space="preserve"> Fri Dec 02 13:59:45 UTC-5 2016</t>
  </si>
  <si>
    <t xml:space="preserve"> Fri Dec 02 01:59:45 UTC-5 2016</t>
  </si>
  <si>
    <t xml:space="preserve"> Thu Dec 01 13:59:45 UTC-5 2016</t>
  </si>
  <si>
    <t xml:space="preserve"> Thu Dec 01 01:59:45 UTC-5 2016</t>
  </si>
  <si>
    <t xml:space="preserve"> Wed Nov 30 13:59:45 UTC-5 2016</t>
  </si>
  <si>
    <t xml:space="preserve"> Wed Nov 30 01:59:45 UTC-5 2016</t>
  </si>
  <si>
    <t xml:space="preserve"> Tue Nov 29 13:59:45 UTC-5 2016</t>
  </si>
  <si>
    <t xml:space="preserve"> Tue Nov 29 01:59:45 UTC-5 2016</t>
  </si>
  <si>
    <t xml:space="preserve"> Mon Nov 28 13:59:45 UTC-5 2016</t>
  </si>
  <si>
    <t xml:space="preserve"> Mon Nov 28 01:59:45 UTC-5 2016</t>
  </si>
  <si>
    <t xml:space="preserve"> Sun Nov 27 13:59:45 UTC-5 2016</t>
  </si>
  <si>
    <t xml:space="preserve"> Sun Nov 27 01:59:45 UTC-5 2016</t>
  </si>
  <si>
    <t xml:space="preserve"> Sat Nov 26 13:59:45 UTC-5 2016</t>
  </si>
  <si>
    <t xml:space="preserve"> Sat Nov 26 01:59:45 UTC-5 2016</t>
  </si>
  <si>
    <t xml:space="preserve"> Fri Nov 25 13:59:45 UTC-5 2016</t>
  </si>
  <si>
    <t xml:space="preserve"> Fri Nov 25 01:59:45 UTC-5 2016</t>
  </si>
  <si>
    <t xml:space="preserve"> Thu Nov 24 13:59:45 UTC-5 2016</t>
  </si>
  <si>
    <t xml:space="preserve"> Thu Nov 24 01:59:45 UTC-5 2016</t>
  </si>
  <si>
    <t xml:space="preserve"> Wed Nov 23 13:59:45 UTC-5 2016</t>
  </si>
  <si>
    <t xml:space="preserve"> Wed Nov 23 01:59:45 UTC-5 2016</t>
  </si>
  <si>
    <t xml:space="preserve"> Tue Nov 22 13:59:45 UTC-5 2016</t>
  </si>
  <si>
    <t xml:space="preserve"> Tue Nov 22 01:59:45 UTC-5 2016</t>
  </si>
  <si>
    <t xml:space="preserve"> Mon Nov 21 13:59:45 UTC-5 2016</t>
  </si>
  <si>
    <t xml:space="preserve"> Mon Nov 21 01:59:45 UTC-5 2016</t>
  </si>
  <si>
    <t xml:space="preserve"> Sun Nov 20 13:59:45 UTC-5 2016</t>
  </si>
  <si>
    <t xml:space="preserve"> Sun Nov 20 01:59:45 UTC-5 2016</t>
  </si>
  <si>
    <t xml:space="preserve"> Sat Nov 19 13:59:45 UTC-5 2016</t>
  </si>
  <si>
    <t xml:space="preserve"> Sat Nov 19 01:59:45 UTC-5 2016</t>
  </si>
  <si>
    <t xml:space="preserve"> Fri Nov 18 13:59:45 UTC-5 2016</t>
  </si>
  <si>
    <t xml:space="preserve"> Fri Nov 18 01:59:45 UTC-5 2016</t>
  </si>
  <si>
    <t xml:space="preserve"> Thu Nov 17 13:59:45 UTC-5 2016</t>
  </si>
  <si>
    <t xml:space="preserve"> Thu Nov 17 01:59:45 UTC-5 2016</t>
  </si>
  <si>
    <r>
      <rPr>
        <b/>
        <sz val="11"/>
        <color theme="1"/>
        <rFont val="Calibri"/>
        <family val="2"/>
        <scheme val="minor"/>
      </rPr>
      <t>Avg Response Time-</t>
    </r>
    <r>
      <rPr>
        <sz val="11"/>
        <color theme="1"/>
        <rFont val="Calibri"/>
        <family val="2"/>
        <scheme val="minor"/>
      </rPr>
      <t xml:space="preserve"> Calculated as average of # of requests per period multiplied by response time for each period</t>
    </r>
  </si>
  <si>
    <r>
      <rPr>
        <b/>
        <sz val="11"/>
        <color theme="1"/>
        <rFont val="Calibri"/>
        <family val="2"/>
        <scheme val="minor"/>
      </rPr>
      <t>Weighted ART-</t>
    </r>
    <r>
      <rPr>
        <sz val="11"/>
        <color theme="1"/>
        <rFont val="Calibri"/>
        <family val="2"/>
        <scheme val="minor"/>
      </rPr>
      <t xml:space="preserve"> Calculated as 95% of average response time for each period plus 5% of max response time for each period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</si>
</sst>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65" fontId="0" fillId="0" borderId="0" xfId="1" applyNumberFormat="1" applyFont="1" applyAlignment="1"/>
    <xf numFmtId="165" fontId="0" fillId="0" borderId="0" xfId="1" applyNumberFormat="1" applyFont="1"/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Avg Response Time Over 7 Days (ms)</c:v>
                </c:pt>
              </c:strCache>
            </c:strRef>
          </c:tx>
          <c:invertIfNegative val="0"/>
          <c:cat>
            <c:strRef>
              <c:f>Summary!$A$3:$A$7</c:f>
              <c:strCache>
                <c:ptCount val="5"/>
                <c:pt idx="0">
                  <c:v>getClaims</c:v>
                </c:pt>
                <c:pt idx="1">
                  <c:v>getClaimDetailbyID</c:v>
                </c:pt>
                <c:pt idx="2">
                  <c:v>set5103Waiver</c:v>
                </c:pt>
                <c:pt idx="3">
                  <c:v>createUserAccount</c:v>
                </c:pt>
                <c:pt idx="4">
                  <c:v>ajaxUploadFile</c:v>
                </c:pt>
              </c:strCache>
            </c:strRef>
          </c:cat>
          <c:val>
            <c:numRef>
              <c:f>Summary!$B$3:$B$7</c:f>
              <c:numCache>
                <c:formatCode>_(* #,##0_);_(* \(#,##0\);_(* "-"??_);_(@_)</c:formatCode>
                <c:ptCount val="5"/>
                <c:pt idx="0">
                  <c:v>5796.5250924166521</c:v>
                </c:pt>
                <c:pt idx="1">
                  <c:v>1585.5086173144118</c:v>
                </c:pt>
                <c:pt idx="2">
                  <c:v>5366.8618925831206</c:v>
                </c:pt>
                <c:pt idx="3">
                  <c:v>25.564679671921891</c:v>
                </c:pt>
                <c:pt idx="4">
                  <c:v>3163.3359557109557</c:v>
                </c:pt>
              </c:numCache>
            </c:numRef>
          </c:val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Weighted ART Over 7 Days (ms)</c:v>
                </c:pt>
              </c:strCache>
            </c:strRef>
          </c:tx>
          <c:invertIfNegative val="0"/>
          <c:cat>
            <c:strRef>
              <c:f>Summary!$A$3:$A$7</c:f>
              <c:strCache>
                <c:ptCount val="5"/>
                <c:pt idx="0">
                  <c:v>getClaims</c:v>
                </c:pt>
                <c:pt idx="1">
                  <c:v>getClaimDetailbyID</c:v>
                </c:pt>
                <c:pt idx="2">
                  <c:v>set5103Waiver</c:v>
                </c:pt>
                <c:pt idx="3">
                  <c:v>createUserAccount</c:v>
                </c:pt>
                <c:pt idx="4">
                  <c:v>ajaxUploadFile</c:v>
                </c:pt>
              </c:strCache>
            </c:strRef>
          </c:cat>
          <c:val>
            <c:numRef>
              <c:f>Summary!$C$3:$C$7</c:f>
              <c:numCache>
                <c:formatCode>_(* #,##0_);_(* \(#,##0\);_(* "-"??_);_(@_)</c:formatCode>
                <c:ptCount val="5"/>
                <c:pt idx="0">
                  <c:v>9757.3619999999992</c:v>
                </c:pt>
                <c:pt idx="1">
                  <c:v>3870.8679999999995</c:v>
                </c:pt>
                <c:pt idx="2">
                  <c:v>6224.6190000000015</c:v>
                </c:pt>
                <c:pt idx="3">
                  <c:v>457.55200000000019</c:v>
                </c:pt>
                <c:pt idx="4">
                  <c:v>4578.6809999999996</c:v>
                </c:pt>
              </c:numCache>
            </c:numRef>
          </c:val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Avg Response Time Over 30 Days (ms)</c:v>
                </c:pt>
              </c:strCache>
            </c:strRef>
          </c:tx>
          <c:invertIfNegative val="0"/>
          <c:cat>
            <c:strRef>
              <c:f>Summary!$A$3:$A$7</c:f>
              <c:strCache>
                <c:ptCount val="5"/>
                <c:pt idx="0">
                  <c:v>getClaims</c:v>
                </c:pt>
                <c:pt idx="1">
                  <c:v>getClaimDetailbyID</c:v>
                </c:pt>
                <c:pt idx="2">
                  <c:v>set5103Waiver</c:v>
                </c:pt>
                <c:pt idx="3">
                  <c:v>createUserAccount</c:v>
                </c:pt>
                <c:pt idx="4">
                  <c:v>ajaxUploadFile</c:v>
                </c:pt>
              </c:strCache>
            </c:strRef>
          </c:cat>
          <c:val>
            <c:numRef>
              <c:f>Summary!$D$3:$D$7</c:f>
              <c:numCache>
                <c:formatCode>_(* #,##0_);_(* \(#,##0\);_(* "-"??_);_(@_)</c:formatCode>
                <c:ptCount val="5"/>
                <c:pt idx="0">
                  <c:v>5158.7125745941439</c:v>
                </c:pt>
                <c:pt idx="1">
                  <c:v>4454.3671726931507</c:v>
                </c:pt>
                <c:pt idx="2">
                  <c:v>4998.884176182708</c:v>
                </c:pt>
                <c:pt idx="3">
                  <c:v>30.279607785166046</c:v>
                </c:pt>
                <c:pt idx="4">
                  <c:v>3223.4041376952014</c:v>
                </c:pt>
              </c:numCache>
            </c:numRef>
          </c:val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Weighted ART Over 30 Days (ms)</c:v>
                </c:pt>
              </c:strCache>
            </c:strRef>
          </c:tx>
          <c:invertIfNegative val="0"/>
          <c:cat>
            <c:strRef>
              <c:f>Summary!$A$3:$A$7</c:f>
              <c:strCache>
                <c:ptCount val="5"/>
                <c:pt idx="0">
                  <c:v>getClaims</c:v>
                </c:pt>
                <c:pt idx="1">
                  <c:v>getClaimDetailbyID</c:v>
                </c:pt>
                <c:pt idx="2">
                  <c:v>set5103Waiver</c:v>
                </c:pt>
                <c:pt idx="3">
                  <c:v>createUserAccount</c:v>
                </c:pt>
                <c:pt idx="4">
                  <c:v>ajaxUploadFile</c:v>
                </c:pt>
              </c:strCache>
            </c:strRef>
          </c:cat>
          <c:val>
            <c:numRef>
              <c:f>Summary!$E$3:$E$7</c:f>
              <c:numCache>
                <c:formatCode>_(* #,##0_);_(* \(#,##0\);_(* "-"??_);_(@_)</c:formatCode>
                <c:ptCount val="5"/>
                <c:pt idx="0">
                  <c:v>9142.8982142857112</c:v>
                </c:pt>
                <c:pt idx="1">
                  <c:v>8984.4473214285681</c:v>
                </c:pt>
                <c:pt idx="2">
                  <c:v>6400.5973214285705</c:v>
                </c:pt>
                <c:pt idx="3">
                  <c:v>652.60948275862052</c:v>
                </c:pt>
                <c:pt idx="4">
                  <c:v>5487.5276785714286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23296"/>
        <c:axId val="82455168"/>
      </c:barChart>
      <c:catAx>
        <c:axId val="81623296"/>
        <c:scaling>
          <c:orientation val="minMax"/>
        </c:scaling>
        <c:delete val="0"/>
        <c:axPos val="l"/>
        <c:majorTickMark val="out"/>
        <c:minorTickMark val="none"/>
        <c:tickLblPos val="nextTo"/>
        <c:crossAx val="82455168"/>
        <c:crosses val="autoZero"/>
        <c:auto val="1"/>
        <c:lblAlgn val="ctr"/>
        <c:lblOffset val="100"/>
        <c:noMultiLvlLbl val="0"/>
      </c:catAx>
      <c:valAx>
        <c:axId val="82455168"/>
        <c:scaling>
          <c:orientation val="minMax"/>
        </c:scaling>
        <c:delete val="0"/>
        <c:axPos val="b"/>
        <c:majorGridlines/>
        <c:numFmt formatCode="_(* #,##0_);_(* \(#,##0\);_(* &quot;-&quot;??_);_(@_)" sourceLinked="1"/>
        <c:majorTickMark val="out"/>
        <c:minorTickMark val="none"/>
        <c:tickLblPos val="nextTo"/>
        <c:crossAx val="8162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7</xdr:col>
      <xdr:colOff>19050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Normal="100" workbookViewId="0">
      <selection activeCell="J15" sqref="J15"/>
    </sheetView>
  </sheetViews>
  <sheetFormatPr defaultRowHeight="15" x14ac:dyDescent="0.25"/>
  <cols>
    <col min="1" max="1" width="31.42578125" customWidth="1"/>
    <col min="2" max="3" width="18.7109375" customWidth="1"/>
    <col min="4" max="4" width="19" customWidth="1"/>
    <col min="5" max="5" width="17" customWidth="1"/>
    <col min="6" max="7" width="0" hidden="1" customWidth="1"/>
  </cols>
  <sheetData>
    <row r="2" spans="1:7" ht="30" x14ac:dyDescent="0.25">
      <c r="A2" s="4" t="s">
        <v>126</v>
      </c>
      <c r="B2" s="6" t="s">
        <v>127</v>
      </c>
      <c r="C2" s="6" t="s">
        <v>130</v>
      </c>
      <c r="D2" s="6" t="s">
        <v>128</v>
      </c>
      <c r="E2" s="6" t="s">
        <v>129</v>
      </c>
      <c r="F2" s="6" t="s">
        <v>131</v>
      </c>
      <c r="G2" s="6" t="s">
        <v>132</v>
      </c>
    </row>
    <row r="3" spans="1:7" x14ac:dyDescent="0.25">
      <c r="A3" s="1" t="s">
        <v>133</v>
      </c>
      <c r="B3" s="2">
        <f>+getclaims7!N53</f>
        <v>5796.5250924166521</v>
      </c>
      <c r="C3" s="2">
        <f>+getclaims7!O52</f>
        <v>9757.3619999999992</v>
      </c>
      <c r="D3" s="3">
        <f>+getclaims30!N59</f>
        <v>5158.7125745941439</v>
      </c>
      <c r="E3" s="3">
        <f>+getclaims30!O58</f>
        <v>9142.8982142857112</v>
      </c>
      <c r="F3" s="5">
        <f>MIN(B3:E3)</f>
        <v>5158.7125745941439</v>
      </c>
      <c r="G3" s="5">
        <f>MAX(B3:E3)</f>
        <v>9757.3619999999992</v>
      </c>
    </row>
    <row r="4" spans="1:7" x14ac:dyDescent="0.25">
      <c r="A4" s="1" t="s">
        <v>134</v>
      </c>
      <c r="B4" s="3">
        <f>+getclaimdetailbyid7!N53</f>
        <v>1585.5086173144118</v>
      </c>
      <c r="C4" s="3">
        <f>+getclaimdetailbyid7!O52</f>
        <v>3870.8679999999995</v>
      </c>
      <c r="D4" s="3">
        <f>+getclaimdetailbyid30!N59</f>
        <v>4454.3671726931507</v>
      </c>
      <c r="E4" s="3">
        <f>+getclaimdetailbyid30!O58</f>
        <v>8984.4473214285681</v>
      </c>
      <c r="F4" s="5">
        <f t="shared" ref="F4:F7" si="0">MIN(B4:E4)</f>
        <v>1585.5086173144118</v>
      </c>
      <c r="G4" s="5">
        <f t="shared" ref="G4:G7" si="1">MAX(B4:E4)</f>
        <v>8984.4473214285681</v>
      </c>
    </row>
    <row r="5" spans="1:7" x14ac:dyDescent="0.25">
      <c r="A5" s="1" t="s">
        <v>135</v>
      </c>
      <c r="B5" s="3">
        <f>+set5103waiver7!N53</f>
        <v>5366.8618925831206</v>
      </c>
      <c r="C5" s="3">
        <f>+set5103waiver7!O52</f>
        <v>6224.6190000000015</v>
      </c>
      <c r="D5" s="3">
        <f>+set5103waiver30!N59</f>
        <v>4998.884176182708</v>
      </c>
      <c r="E5" s="3">
        <f>+set5103waiver30!O58</f>
        <v>6400.5973214285705</v>
      </c>
      <c r="F5" s="5">
        <f t="shared" si="0"/>
        <v>4998.884176182708</v>
      </c>
      <c r="G5" s="5">
        <f t="shared" si="1"/>
        <v>6400.5973214285705</v>
      </c>
    </row>
    <row r="6" spans="1:7" x14ac:dyDescent="0.25">
      <c r="A6" s="1" t="s">
        <v>136</v>
      </c>
      <c r="B6" s="3">
        <f>+createUserAccount7!N53</f>
        <v>25.564679671921891</v>
      </c>
      <c r="C6" s="3">
        <f>+createUserAccount7!O52</f>
        <v>457.55200000000019</v>
      </c>
      <c r="D6" s="3">
        <f>+createUserAccount30!N61</f>
        <v>30.279607785166046</v>
      </c>
      <c r="E6" s="3">
        <f>+createUserAccount30!O60</f>
        <v>652.60948275862052</v>
      </c>
      <c r="F6" s="5">
        <f t="shared" si="0"/>
        <v>25.564679671921891</v>
      </c>
      <c r="G6" s="5">
        <f t="shared" si="1"/>
        <v>652.60948275862052</v>
      </c>
    </row>
    <row r="7" spans="1:7" x14ac:dyDescent="0.25">
      <c r="A7" s="1" t="s">
        <v>137</v>
      </c>
      <c r="B7" s="3">
        <f>+ajaxuploadfile7!N53</f>
        <v>3163.3359557109557</v>
      </c>
      <c r="C7" s="3">
        <f>+ajaxuploadfile7!O52</f>
        <v>4578.6809999999996</v>
      </c>
      <c r="D7" s="3">
        <f>+ajaxuploadfile30!N59</f>
        <v>3223.4041376952014</v>
      </c>
      <c r="E7" s="3">
        <f>+ajaxuploadfile30!O58</f>
        <v>5487.5276785714286</v>
      </c>
      <c r="F7" s="5">
        <f t="shared" si="0"/>
        <v>3163.3359557109557</v>
      </c>
      <c r="G7" s="5">
        <f t="shared" si="1"/>
        <v>5487.5276785714286</v>
      </c>
    </row>
    <row r="27" spans="1:1" x14ac:dyDescent="0.25">
      <c r="A27" t="s">
        <v>246</v>
      </c>
    </row>
    <row r="28" spans="1:1" x14ac:dyDescent="0.25">
      <c r="A28" t="s">
        <v>247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7" workbookViewId="0">
      <selection activeCell="L2" sqref="L2"/>
    </sheetView>
  </sheetViews>
  <sheetFormatPr defaultRowHeight="15" x14ac:dyDescent="0.25"/>
  <cols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139</v>
      </c>
      <c r="F2" t="s">
        <v>17</v>
      </c>
      <c r="G2">
        <v>43200</v>
      </c>
      <c r="H2" t="s">
        <v>245</v>
      </c>
      <c r="I2">
        <v>110819</v>
      </c>
      <c r="J2">
        <v>27</v>
      </c>
      <c r="K2">
        <v>2</v>
      </c>
      <c r="L2">
        <v>2828</v>
      </c>
      <c r="N2">
        <f>+I2*J2</f>
        <v>2992113</v>
      </c>
      <c r="O2">
        <f>+(J2*0.95)+(L2*0.05)</f>
        <v>167.05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139</v>
      </c>
      <c r="F3" t="s">
        <v>17</v>
      </c>
      <c r="G3">
        <v>43200</v>
      </c>
      <c r="H3" t="s">
        <v>244</v>
      </c>
      <c r="I3">
        <v>105162</v>
      </c>
      <c r="J3">
        <v>28</v>
      </c>
      <c r="K3">
        <v>3</v>
      </c>
      <c r="L3">
        <v>9660</v>
      </c>
      <c r="N3">
        <f>+I3*J3</f>
        <v>2944536</v>
      </c>
      <c r="O3">
        <f t="shared" ref="O3:O57" si="0">+(J3*0.95)+(L3*0.05)</f>
        <v>509.6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139</v>
      </c>
      <c r="F4" t="s">
        <v>17</v>
      </c>
      <c r="G4">
        <v>43200</v>
      </c>
      <c r="H4" t="s">
        <v>243</v>
      </c>
      <c r="I4">
        <v>103820</v>
      </c>
      <c r="J4">
        <v>29</v>
      </c>
      <c r="K4">
        <v>3</v>
      </c>
      <c r="L4">
        <v>2389</v>
      </c>
      <c r="N4">
        <f>+I4*J4</f>
        <v>3010780</v>
      </c>
      <c r="O4">
        <f t="shared" si="0"/>
        <v>147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139</v>
      </c>
      <c r="F5" t="s">
        <v>17</v>
      </c>
      <c r="G5">
        <v>43200</v>
      </c>
      <c r="H5" t="s">
        <v>242</v>
      </c>
      <c r="I5">
        <v>99068</v>
      </c>
      <c r="J5">
        <v>30</v>
      </c>
      <c r="K5">
        <v>3</v>
      </c>
      <c r="L5">
        <v>11679</v>
      </c>
      <c r="N5">
        <f>+I5*J5</f>
        <v>2972040</v>
      </c>
      <c r="O5">
        <f t="shared" si="0"/>
        <v>612.45000000000005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139</v>
      </c>
      <c r="F6" t="s">
        <v>17</v>
      </c>
      <c r="G6">
        <v>43200</v>
      </c>
      <c r="H6" t="s">
        <v>241</v>
      </c>
      <c r="I6">
        <v>93597</v>
      </c>
      <c r="J6">
        <v>29</v>
      </c>
      <c r="K6">
        <v>13</v>
      </c>
      <c r="L6">
        <v>5055</v>
      </c>
      <c r="N6">
        <f>+I6*J6</f>
        <v>2714313</v>
      </c>
      <c r="O6">
        <f t="shared" si="0"/>
        <v>280.3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139</v>
      </c>
      <c r="F7" t="s">
        <v>17</v>
      </c>
      <c r="G7">
        <v>43200</v>
      </c>
      <c r="H7" t="s">
        <v>240</v>
      </c>
      <c r="I7">
        <v>36388</v>
      </c>
      <c r="J7">
        <v>30</v>
      </c>
      <c r="K7">
        <v>10</v>
      </c>
      <c r="L7">
        <v>6086</v>
      </c>
      <c r="N7">
        <f>+I7*J7</f>
        <v>1091640</v>
      </c>
      <c r="O7">
        <f t="shared" si="0"/>
        <v>332.8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139</v>
      </c>
      <c r="F8" t="s">
        <v>17</v>
      </c>
      <c r="G8">
        <v>43200</v>
      </c>
      <c r="H8" t="s">
        <v>239</v>
      </c>
      <c r="I8">
        <v>42612</v>
      </c>
      <c r="J8">
        <v>23</v>
      </c>
      <c r="K8">
        <v>11</v>
      </c>
      <c r="L8">
        <v>787</v>
      </c>
      <c r="N8">
        <f>+I8*J8</f>
        <v>980076</v>
      </c>
      <c r="O8">
        <f t="shared" si="0"/>
        <v>61.2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139</v>
      </c>
      <c r="F9" t="s">
        <v>17</v>
      </c>
      <c r="G9">
        <v>43200</v>
      </c>
      <c r="H9" t="s">
        <v>238</v>
      </c>
      <c r="I9">
        <v>31590</v>
      </c>
      <c r="J9">
        <v>22</v>
      </c>
      <c r="K9">
        <v>10</v>
      </c>
      <c r="L9">
        <v>1577</v>
      </c>
      <c r="N9">
        <f>+I9*J9</f>
        <v>694980</v>
      </c>
      <c r="O9">
        <f t="shared" si="0"/>
        <v>99.75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139</v>
      </c>
      <c r="F10" t="s">
        <v>17</v>
      </c>
      <c r="G10">
        <v>43200</v>
      </c>
      <c r="H10" t="s">
        <v>237</v>
      </c>
      <c r="I10">
        <v>47618</v>
      </c>
      <c r="J10">
        <v>30</v>
      </c>
      <c r="K10">
        <v>12</v>
      </c>
      <c r="L10">
        <v>8674</v>
      </c>
      <c r="N10">
        <f>+I10*J10</f>
        <v>1428540</v>
      </c>
      <c r="O10">
        <f t="shared" si="0"/>
        <v>462.20000000000005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139</v>
      </c>
      <c r="F11" t="s">
        <v>17</v>
      </c>
      <c r="G11">
        <v>43200</v>
      </c>
      <c r="H11" t="s">
        <v>236</v>
      </c>
      <c r="I11">
        <v>94073</v>
      </c>
      <c r="J11">
        <v>26</v>
      </c>
      <c r="K11">
        <v>4</v>
      </c>
      <c r="L11">
        <v>1244</v>
      </c>
      <c r="N11">
        <f>+I11*J11</f>
        <v>2445898</v>
      </c>
      <c r="O11">
        <f t="shared" si="0"/>
        <v>86.9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139</v>
      </c>
      <c r="F12" t="s">
        <v>17</v>
      </c>
      <c r="G12">
        <v>43200</v>
      </c>
      <c r="H12" t="s">
        <v>235</v>
      </c>
      <c r="I12">
        <v>88929</v>
      </c>
      <c r="J12">
        <v>25</v>
      </c>
      <c r="K12">
        <v>3</v>
      </c>
      <c r="L12">
        <v>1343</v>
      </c>
      <c r="N12">
        <f>+I12*J12</f>
        <v>2223225</v>
      </c>
      <c r="O12">
        <f t="shared" si="0"/>
        <v>90.9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139</v>
      </c>
      <c r="F13" t="s">
        <v>17</v>
      </c>
      <c r="G13">
        <v>43200</v>
      </c>
      <c r="H13" t="s">
        <v>234</v>
      </c>
      <c r="I13">
        <v>81614</v>
      </c>
      <c r="J13">
        <v>28</v>
      </c>
      <c r="K13">
        <v>2</v>
      </c>
      <c r="L13">
        <v>6595</v>
      </c>
      <c r="N13">
        <f>+I13*J13</f>
        <v>2285192</v>
      </c>
      <c r="O13">
        <f t="shared" si="0"/>
        <v>356.35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139</v>
      </c>
      <c r="F14" t="s">
        <v>17</v>
      </c>
      <c r="G14">
        <v>43200</v>
      </c>
      <c r="H14" t="s">
        <v>233</v>
      </c>
      <c r="I14">
        <v>91679</v>
      </c>
      <c r="J14">
        <v>30</v>
      </c>
      <c r="K14">
        <v>12</v>
      </c>
      <c r="L14">
        <v>5439</v>
      </c>
      <c r="N14">
        <f>+I14*J14</f>
        <v>2750370</v>
      </c>
      <c r="O14">
        <f t="shared" si="0"/>
        <v>300.45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139</v>
      </c>
      <c r="F15" t="s">
        <v>17</v>
      </c>
      <c r="G15">
        <v>43200</v>
      </c>
      <c r="H15" t="s">
        <v>232</v>
      </c>
      <c r="I15">
        <v>58253</v>
      </c>
      <c r="J15">
        <v>28</v>
      </c>
      <c r="K15">
        <v>11</v>
      </c>
      <c r="L15">
        <v>1209</v>
      </c>
      <c r="N15">
        <f>+I15*J15</f>
        <v>1631084</v>
      </c>
      <c r="O15">
        <f t="shared" si="0"/>
        <v>87.05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139</v>
      </c>
      <c r="F16" t="s">
        <v>17</v>
      </c>
      <c r="G16">
        <v>43200</v>
      </c>
      <c r="H16" t="s">
        <v>231</v>
      </c>
      <c r="I16">
        <v>48325</v>
      </c>
      <c r="J16">
        <v>27</v>
      </c>
      <c r="K16">
        <v>12</v>
      </c>
      <c r="L16">
        <v>10754</v>
      </c>
      <c r="N16">
        <f>+I16*J16</f>
        <v>1304775</v>
      </c>
      <c r="O16">
        <f t="shared" si="0"/>
        <v>563.35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139</v>
      </c>
      <c r="F17" t="s">
        <v>17</v>
      </c>
      <c r="G17">
        <v>43200</v>
      </c>
      <c r="H17" t="s">
        <v>230</v>
      </c>
      <c r="I17">
        <v>18764</v>
      </c>
      <c r="J17">
        <v>28</v>
      </c>
      <c r="K17">
        <v>14</v>
      </c>
      <c r="L17">
        <v>1777</v>
      </c>
      <c r="N17">
        <f>+I17*J17</f>
        <v>525392</v>
      </c>
      <c r="O17">
        <f t="shared" si="0"/>
        <v>115.45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139</v>
      </c>
      <c r="F18" t="s">
        <v>17</v>
      </c>
      <c r="G18">
        <v>43200</v>
      </c>
      <c r="H18" t="s">
        <v>229</v>
      </c>
      <c r="I18">
        <v>17752</v>
      </c>
      <c r="J18">
        <v>28</v>
      </c>
      <c r="K18">
        <v>14</v>
      </c>
      <c r="L18">
        <v>11633</v>
      </c>
      <c r="N18">
        <f>+I18*J18</f>
        <v>497056</v>
      </c>
      <c r="O18">
        <f t="shared" si="0"/>
        <v>608.25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139</v>
      </c>
      <c r="F19" t="s">
        <v>17</v>
      </c>
      <c r="G19">
        <v>43200</v>
      </c>
      <c r="H19" t="s">
        <v>228</v>
      </c>
      <c r="I19">
        <v>33757</v>
      </c>
      <c r="J19">
        <v>27</v>
      </c>
      <c r="K19">
        <v>14</v>
      </c>
      <c r="L19">
        <v>511</v>
      </c>
      <c r="N19">
        <f>+I19*J19</f>
        <v>911439</v>
      </c>
      <c r="O19">
        <f t="shared" si="0"/>
        <v>51.2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139</v>
      </c>
      <c r="F20" t="s">
        <v>17</v>
      </c>
      <c r="G20">
        <v>43200</v>
      </c>
      <c r="H20" t="s">
        <v>227</v>
      </c>
      <c r="I20">
        <v>37039</v>
      </c>
      <c r="J20">
        <v>27</v>
      </c>
      <c r="K20">
        <v>13</v>
      </c>
      <c r="L20">
        <v>923</v>
      </c>
      <c r="N20">
        <f>+I20*J20</f>
        <v>1000053</v>
      </c>
      <c r="O20">
        <f t="shared" si="0"/>
        <v>71.800000000000011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139</v>
      </c>
      <c r="F21" t="s">
        <v>17</v>
      </c>
      <c r="G21">
        <v>43200</v>
      </c>
      <c r="H21" t="s">
        <v>226</v>
      </c>
      <c r="I21">
        <v>22427</v>
      </c>
      <c r="J21">
        <v>29</v>
      </c>
      <c r="K21">
        <v>14</v>
      </c>
      <c r="L21">
        <v>2847</v>
      </c>
      <c r="N21">
        <f>+I21*J21</f>
        <v>650383</v>
      </c>
      <c r="O21">
        <f t="shared" si="0"/>
        <v>169.89999999999998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139</v>
      </c>
      <c r="F22" t="s">
        <v>17</v>
      </c>
      <c r="G22">
        <v>43200</v>
      </c>
      <c r="H22" t="s">
        <v>225</v>
      </c>
      <c r="I22">
        <v>26065</v>
      </c>
      <c r="J22">
        <v>29</v>
      </c>
      <c r="K22">
        <v>13</v>
      </c>
      <c r="L22">
        <v>1857</v>
      </c>
      <c r="N22">
        <f>+I22*J22</f>
        <v>755885</v>
      </c>
      <c r="O22">
        <f t="shared" si="0"/>
        <v>120.4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139</v>
      </c>
      <c r="F23" t="s">
        <v>17</v>
      </c>
      <c r="G23">
        <v>43200</v>
      </c>
      <c r="H23" t="s">
        <v>224</v>
      </c>
      <c r="I23">
        <v>19668</v>
      </c>
      <c r="J23">
        <v>31</v>
      </c>
      <c r="K23">
        <v>14</v>
      </c>
      <c r="L23">
        <v>12865</v>
      </c>
      <c r="N23">
        <f>+I23*J23</f>
        <v>609708</v>
      </c>
      <c r="O23">
        <f t="shared" si="0"/>
        <v>672.7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139</v>
      </c>
      <c r="F24" t="s">
        <v>17</v>
      </c>
      <c r="G24">
        <v>43200</v>
      </c>
      <c r="H24" t="s">
        <v>223</v>
      </c>
      <c r="I24">
        <v>32980</v>
      </c>
      <c r="J24">
        <v>29</v>
      </c>
      <c r="K24">
        <v>14</v>
      </c>
      <c r="L24">
        <v>462</v>
      </c>
      <c r="N24">
        <f>+I24*J24</f>
        <v>956420</v>
      </c>
      <c r="O24">
        <f t="shared" si="0"/>
        <v>50.65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139</v>
      </c>
      <c r="F25" t="s">
        <v>17</v>
      </c>
      <c r="G25">
        <v>43200</v>
      </c>
      <c r="H25" t="s">
        <v>222</v>
      </c>
      <c r="I25">
        <v>73715</v>
      </c>
      <c r="J25">
        <v>30</v>
      </c>
      <c r="K25">
        <v>2</v>
      </c>
      <c r="L25">
        <v>3363</v>
      </c>
      <c r="N25">
        <f>+I25*J25</f>
        <v>2211450</v>
      </c>
      <c r="O25">
        <f t="shared" si="0"/>
        <v>196.65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139</v>
      </c>
      <c r="F26" t="s">
        <v>17</v>
      </c>
      <c r="G26">
        <v>43200</v>
      </c>
      <c r="H26" t="s">
        <v>221</v>
      </c>
      <c r="I26">
        <v>86246</v>
      </c>
      <c r="J26">
        <v>30</v>
      </c>
      <c r="K26">
        <v>2</v>
      </c>
      <c r="L26">
        <v>13477</v>
      </c>
      <c r="N26">
        <f>+I26*J26</f>
        <v>2587380</v>
      </c>
      <c r="O26">
        <f t="shared" si="0"/>
        <v>702.35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139</v>
      </c>
      <c r="F27" t="s">
        <v>17</v>
      </c>
      <c r="G27">
        <v>43200</v>
      </c>
      <c r="H27" t="s">
        <v>220</v>
      </c>
      <c r="I27">
        <v>80237</v>
      </c>
      <c r="J27">
        <v>35</v>
      </c>
      <c r="K27">
        <v>3</v>
      </c>
      <c r="L27">
        <v>16119</v>
      </c>
      <c r="N27">
        <f>+I27*J27</f>
        <v>2808295</v>
      </c>
      <c r="O27">
        <f t="shared" si="0"/>
        <v>839.2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139</v>
      </c>
      <c r="F28" t="s">
        <v>17</v>
      </c>
      <c r="G28">
        <v>43200</v>
      </c>
      <c r="H28" t="s">
        <v>219</v>
      </c>
      <c r="I28">
        <v>79030</v>
      </c>
      <c r="J28">
        <v>36</v>
      </c>
      <c r="K28">
        <v>3</v>
      </c>
      <c r="L28">
        <v>14448</v>
      </c>
      <c r="N28">
        <f>+I28*J28</f>
        <v>2845080</v>
      </c>
      <c r="O28">
        <f t="shared" si="0"/>
        <v>756.60000000000014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139</v>
      </c>
      <c r="F29" t="s">
        <v>17</v>
      </c>
      <c r="G29">
        <v>43200</v>
      </c>
      <c r="H29" t="s">
        <v>218</v>
      </c>
      <c r="I29">
        <v>78163</v>
      </c>
      <c r="J29">
        <v>34</v>
      </c>
      <c r="K29">
        <v>14</v>
      </c>
      <c r="L29">
        <v>14815</v>
      </c>
      <c r="N29">
        <f>+I29*J29</f>
        <v>2657542</v>
      </c>
      <c r="O29">
        <f t="shared" si="0"/>
        <v>773.05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139</v>
      </c>
      <c r="F30" t="s">
        <v>17</v>
      </c>
      <c r="G30">
        <v>43200</v>
      </c>
      <c r="H30" t="s">
        <v>217</v>
      </c>
      <c r="I30">
        <v>83808</v>
      </c>
      <c r="J30">
        <v>34</v>
      </c>
      <c r="K30">
        <v>14</v>
      </c>
      <c r="L30">
        <v>14374</v>
      </c>
      <c r="N30">
        <f>+I30*J30</f>
        <v>2849472</v>
      </c>
      <c r="O30">
        <f t="shared" si="0"/>
        <v>751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139</v>
      </c>
      <c r="F31" t="s">
        <v>17</v>
      </c>
      <c r="G31">
        <v>43200</v>
      </c>
      <c r="H31" t="s">
        <v>216</v>
      </c>
      <c r="I31">
        <v>78137</v>
      </c>
      <c r="J31">
        <v>34</v>
      </c>
      <c r="K31">
        <v>14</v>
      </c>
      <c r="L31">
        <v>2222</v>
      </c>
      <c r="N31">
        <f>+I31*J31</f>
        <v>2656658</v>
      </c>
      <c r="O31">
        <f t="shared" si="0"/>
        <v>143.4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139</v>
      </c>
      <c r="F32" t="s">
        <v>17</v>
      </c>
      <c r="G32">
        <v>43200</v>
      </c>
      <c r="H32" t="s">
        <v>215</v>
      </c>
      <c r="I32">
        <v>68699</v>
      </c>
      <c r="J32">
        <v>33</v>
      </c>
      <c r="K32">
        <v>3</v>
      </c>
      <c r="L32">
        <v>2244</v>
      </c>
      <c r="N32">
        <f>+I32*J32</f>
        <v>2267067</v>
      </c>
      <c r="O32">
        <f t="shared" si="0"/>
        <v>143.55000000000001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139</v>
      </c>
      <c r="F33" t="s">
        <v>17</v>
      </c>
      <c r="G33">
        <v>43200</v>
      </c>
      <c r="H33" t="s">
        <v>214</v>
      </c>
      <c r="I33">
        <v>62489</v>
      </c>
      <c r="J33">
        <v>34</v>
      </c>
      <c r="K33">
        <v>15</v>
      </c>
      <c r="L33">
        <v>15245</v>
      </c>
      <c r="N33">
        <f>+I33*J33</f>
        <v>2124626</v>
      </c>
      <c r="O33">
        <f t="shared" si="0"/>
        <v>794.55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139</v>
      </c>
      <c r="F34" t="s">
        <v>17</v>
      </c>
      <c r="G34">
        <v>43200</v>
      </c>
      <c r="H34" t="s">
        <v>213</v>
      </c>
      <c r="I34">
        <v>58262</v>
      </c>
      <c r="J34">
        <v>33</v>
      </c>
      <c r="K34">
        <v>13</v>
      </c>
      <c r="L34">
        <v>15051</v>
      </c>
      <c r="N34">
        <f>+I34*J34</f>
        <v>1922646</v>
      </c>
      <c r="O34">
        <f t="shared" si="0"/>
        <v>783.90000000000009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139</v>
      </c>
      <c r="F35" t="s">
        <v>17</v>
      </c>
      <c r="G35">
        <v>43200</v>
      </c>
      <c r="H35" t="s">
        <v>212</v>
      </c>
      <c r="I35">
        <v>26489</v>
      </c>
      <c r="J35">
        <v>34</v>
      </c>
      <c r="K35">
        <v>15</v>
      </c>
      <c r="L35">
        <v>2837</v>
      </c>
      <c r="N35">
        <f>+I35*J35</f>
        <v>900626</v>
      </c>
      <c r="O35">
        <f t="shared" si="0"/>
        <v>174.14999999999998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139</v>
      </c>
      <c r="F36" t="s">
        <v>17</v>
      </c>
      <c r="G36">
        <v>43200</v>
      </c>
      <c r="H36" t="s">
        <v>211</v>
      </c>
      <c r="I36">
        <v>19961</v>
      </c>
      <c r="J36">
        <v>29</v>
      </c>
      <c r="K36">
        <v>2</v>
      </c>
      <c r="L36">
        <v>757</v>
      </c>
      <c r="N36">
        <f>+I36*J36</f>
        <v>578869</v>
      </c>
      <c r="O36">
        <f t="shared" si="0"/>
        <v>65.400000000000006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139</v>
      </c>
      <c r="F37" t="s">
        <v>17</v>
      </c>
      <c r="G37">
        <v>43200</v>
      </c>
      <c r="H37" t="s">
        <v>210</v>
      </c>
      <c r="I37">
        <v>48329</v>
      </c>
      <c r="J37">
        <v>24</v>
      </c>
      <c r="K37">
        <v>1</v>
      </c>
      <c r="L37">
        <v>1030</v>
      </c>
      <c r="N37">
        <f>+I37*J37</f>
        <v>1159896</v>
      </c>
      <c r="O37">
        <f t="shared" si="0"/>
        <v>74.3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139</v>
      </c>
      <c r="F38" t="s">
        <v>17</v>
      </c>
      <c r="G38">
        <v>43200</v>
      </c>
      <c r="H38" t="s">
        <v>209</v>
      </c>
      <c r="I38">
        <v>84329</v>
      </c>
      <c r="J38">
        <v>22</v>
      </c>
      <c r="K38">
        <v>1</v>
      </c>
      <c r="L38">
        <v>452</v>
      </c>
      <c r="N38">
        <f>+I38*J38</f>
        <v>1855238</v>
      </c>
      <c r="O38">
        <f t="shared" si="0"/>
        <v>43.5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139</v>
      </c>
      <c r="F39" t="s">
        <v>17</v>
      </c>
      <c r="G39">
        <v>43200</v>
      </c>
      <c r="H39" t="s">
        <v>208</v>
      </c>
      <c r="I39">
        <v>138013</v>
      </c>
      <c r="J39">
        <v>28</v>
      </c>
      <c r="K39">
        <v>1</v>
      </c>
      <c r="L39">
        <v>12546</v>
      </c>
      <c r="N39">
        <f>+I39*J39</f>
        <v>3864364</v>
      </c>
      <c r="O39">
        <f t="shared" si="0"/>
        <v>653.90000000000009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139</v>
      </c>
      <c r="F40" t="s">
        <v>17</v>
      </c>
      <c r="G40">
        <v>43200</v>
      </c>
      <c r="H40" t="s">
        <v>207</v>
      </c>
      <c r="I40">
        <v>215548</v>
      </c>
      <c r="J40">
        <v>35</v>
      </c>
      <c r="K40">
        <v>1</v>
      </c>
      <c r="L40">
        <v>17124</v>
      </c>
      <c r="N40">
        <f>+I40*J40</f>
        <v>7544180</v>
      </c>
      <c r="O40">
        <f t="shared" si="0"/>
        <v>889.45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139</v>
      </c>
      <c r="F41" t="s">
        <v>17</v>
      </c>
      <c r="G41">
        <v>43200</v>
      </c>
      <c r="H41" t="s">
        <v>206</v>
      </c>
      <c r="I41">
        <v>172838</v>
      </c>
      <c r="J41">
        <v>44</v>
      </c>
      <c r="K41">
        <v>1</v>
      </c>
      <c r="L41">
        <v>19888</v>
      </c>
      <c r="N41">
        <f>+I41*J41</f>
        <v>7604872</v>
      </c>
      <c r="O41">
        <f t="shared" si="0"/>
        <v>1036.2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139</v>
      </c>
      <c r="F42" t="s">
        <v>17</v>
      </c>
      <c r="G42">
        <v>43200</v>
      </c>
      <c r="H42" t="s">
        <v>205</v>
      </c>
      <c r="I42">
        <v>193804</v>
      </c>
      <c r="J42">
        <v>53</v>
      </c>
      <c r="K42">
        <v>1</v>
      </c>
      <c r="L42">
        <v>22822</v>
      </c>
      <c r="N42">
        <f>+I42*J42</f>
        <v>10271612</v>
      </c>
      <c r="O42">
        <f t="shared" si="0"/>
        <v>1191.45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139</v>
      </c>
      <c r="F43" t="s">
        <v>17</v>
      </c>
      <c r="G43">
        <v>43200</v>
      </c>
      <c r="H43" t="s">
        <v>204</v>
      </c>
      <c r="I43">
        <v>173328</v>
      </c>
      <c r="J43">
        <v>43</v>
      </c>
      <c r="K43">
        <v>1</v>
      </c>
      <c r="L43">
        <v>42902</v>
      </c>
      <c r="N43">
        <f>+I43*J43</f>
        <v>7453104</v>
      </c>
      <c r="O43">
        <f t="shared" si="0"/>
        <v>2185.9499999999998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139</v>
      </c>
      <c r="F44" t="s">
        <v>17</v>
      </c>
      <c r="G44">
        <v>43200</v>
      </c>
      <c r="H44" t="s">
        <v>203</v>
      </c>
      <c r="I44">
        <v>181717</v>
      </c>
      <c r="J44">
        <v>25</v>
      </c>
      <c r="K44">
        <v>1</v>
      </c>
      <c r="L44">
        <v>21907</v>
      </c>
      <c r="N44">
        <f>+I44*J44</f>
        <v>4542925</v>
      </c>
      <c r="O44">
        <f t="shared" si="0"/>
        <v>1119.1000000000001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139</v>
      </c>
      <c r="F45" t="s">
        <v>17</v>
      </c>
      <c r="G45">
        <v>43200</v>
      </c>
      <c r="H45" t="s">
        <v>202</v>
      </c>
      <c r="I45">
        <v>150001</v>
      </c>
      <c r="J45">
        <v>29</v>
      </c>
      <c r="K45">
        <v>1</v>
      </c>
      <c r="L45">
        <v>47182</v>
      </c>
      <c r="N45">
        <f>+I45*J45</f>
        <v>4350029</v>
      </c>
      <c r="O45">
        <f t="shared" si="0"/>
        <v>2386.65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139</v>
      </c>
      <c r="F46" t="s">
        <v>17</v>
      </c>
      <c r="G46">
        <v>43200</v>
      </c>
      <c r="H46" t="s">
        <v>201</v>
      </c>
      <c r="I46">
        <v>169350</v>
      </c>
      <c r="J46">
        <v>27</v>
      </c>
      <c r="K46">
        <v>1</v>
      </c>
      <c r="L46">
        <v>20144</v>
      </c>
      <c r="N46">
        <f>+I46*J46</f>
        <v>4572450</v>
      </c>
      <c r="O46">
        <f t="shared" si="0"/>
        <v>1032.8500000000001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139</v>
      </c>
      <c r="F47" t="s">
        <v>17</v>
      </c>
      <c r="G47">
        <v>43200</v>
      </c>
      <c r="H47" t="s">
        <v>200</v>
      </c>
      <c r="I47">
        <v>154500</v>
      </c>
      <c r="J47">
        <v>28</v>
      </c>
      <c r="K47">
        <v>1</v>
      </c>
      <c r="L47">
        <v>15572</v>
      </c>
      <c r="N47">
        <f>+I47*J47</f>
        <v>4326000</v>
      </c>
      <c r="O47">
        <f t="shared" si="0"/>
        <v>805.2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139</v>
      </c>
      <c r="F48" t="s">
        <v>17</v>
      </c>
      <c r="G48">
        <v>43200</v>
      </c>
      <c r="H48" t="s">
        <v>199</v>
      </c>
      <c r="I48">
        <v>179402</v>
      </c>
      <c r="J48">
        <v>30</v>
      </c>
      <c r="K48">
        <v>1</v>
      </c>
      <c r="L48">
        <v>166780</v>
      </c>
      <c r="N48">
        <f>+I48*J48</f>
        <v>5382060</v>
      </c>
      <c r="O48">
        <f t="shared" si="0"/>
        <v>8367.5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139</v>
      </c>
      <c r="F49" t="s">
        <v>17</v>
      </c>
      <c r="G49">
        <v>43200</v>
      </c>
      <c r="H49" t="s">
        <v>198</v>
      </c>
      <c r="I49">
        <v>68592</v>
      </c>
      <c r="J49">
        <v>29</v>
      </c>
      <c r="K49">
        <v>1</v>
      </c>
      <c r="L49">
        <v>4970</v>
      </c>
      <c r="N49">
        <f>+I49*J49</f>
        <v>1989168</v>
      </c>
      <c r="O49">
        <f t="shared" si="0"/>
        <v>276.05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139</v>
      </c>
      <c r="F50" t="s">
        <v>17</v>
      </c>
      <c r="G50">
        <v>43200</v>
      </c>
      <c r="H50" t="s">
        <v>197</v>
      </c>
      <c r="I50">
        <v>69063</v>
      </c>
      <c r="J50">
        <v>24</v>
      </c>
      <c r="K50">
        <v>1</v>
      </c>
      <c r="L50">
        <v>4546</v>
      </c>
      <c r="N50">
        <f>+I50*J50</f>
        <v>1657512</v>
      </c>
      <c r="O50">
        <f t="shared" si="0"/>
        <v>250.10000000000002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139</v>
      </c>
      <c r="F51" t="s">
        <v>17</v>
      </c>
      <c r="G51">
        <v>43200</v>
      </c>
      <c r="H51" t="s">
        <v>196</v>
      </c>
      <c r="I51">
        <v>46423</v>
      </c>
      <c r="J51">
        <v>24</v>
      </c>
      <c r="K51">
        <v>1</v>
      </c>
      <c r="L51">
        <v>4427</v>
      </c>
      <c r="N51">
        <f>+I51*J51</f>
        <v>1114152</v>
      </c>
      <c r="O51">
        <f t="shared" si="0"/>
        <v>244.15000000000003</v>
      </c>
    </row>
    <row r="52" spans="1:15" x14ac:dyDescent="0.25">
      <c r="A52" t="s">
        <v>12</v>
      </c>
      <c r="B52" t="s">
        <v>13</v>
      </c>
      <c r="C52" t="s">
        <v>14</v>
      </c>
      <c r="D52" t="s">
        <v>15</v>
      </c>
      <c r="E52" t="s">
        <v>139</v>
      </c>
      <c r="F52" t="s">
        <v>17</v>
      </c>
      <c r="G52">
        <v>43200</v>
      </c>
      <c r="H52" t="s">
        <v>195</v>
      </c>
      <c r="I52">
        <v>76202</v>
      </c>
      <c r="J52">
        <v>23</v>
      </c>
      <c r="K52">
        <v>1</v>
      </c>
      <c r="L52">
        <v>10110</v>
      </c>
      <c r="N52">
        <f>+I52*J52</f>
        <v>1752646</v>
      </c>
      <c r="O52">
        <f t="shared" si="0"/>
        <v>527.35</v>
      </c>
    </row>
    <row r="53" spans="1:15" x14ac:dyDescent="0.25">
      <c r="A53" t="s">
        <v>12</v>
      </c>
      <c r="B53" t="s">
        <v>13</v>
      </c>
      <c r="C53" t="s">
        <v>14</v>
      </c>
      <c r="D53" t="s">
        <v>15</v>
      </c>
      <c r="E53" t="s">
        <v>139</v>
      </c>
      <c r="F53" t="s">
        <v>17</v>
      </c>
      <c r="G53">
        <v>43200</v>
      </c>
      <c r="H53" t="s">
        <v>194</v>
      </c>
      <c r="I53">
        <v>175011</v>
      </c>
      <c r="J53">
        <v>26</v>
      </c>
      <c r="K53">
        <v>1</v>
      </c>
      <c r="L53">
        <v>1975</v>
      </c>
      <c r="N53">
        <f>+I53*J53</f>
        <v>4550286</v>
      </c>
      <c r="O53">
        <f t="shared" si="0"/>
        <v>123.45</v>
      </c>
    </row>
    <row r="54" spans="1:15" x14ac:dyDescent="0.25">
      <c r="A54" t="s">
        <v>12</v>
      </c>
      <c r="B54" t="s">
        <v>13</v>
      </c>
      <c r="C54" t="s">
        <v>14</v>
      </c>
      <c r="D54" t="s">
        <v>15</v>
      </c>
      <c r="E54" t="s">
        <v>139</v>
      </c>
      <c r="F54" t="s">
        <v>17</v>
      </c>
      <c r="G54">
        <v>43200</v>
      </c>
      <c r="H54" t="s">
        <v>159</v>
      </c>
      <c r="I54">
        <v>135026</v>
      </c>
      <c r="J54">
        <v>25</v>
      </c>
      <c r="K54">
        <v>1</v>
      </c>
      <c r="L54">
        <v>23625</v>
      </c>
      <c r="N54">
        <f>+I54*J54</f>
        <v>3375650</v>
      </c>
      <c r="O54">
        <f t="shared" si="0"/>
        <v>1205</v>
      </c>
    </row>
    <row r="55" spans="1:15" x14ac:dyDescent="0.25">
      <c r="A55" t="s">
        <v>12</v>
      </c>
      <c r="B55" t="s">
        <v>13</v>
      </c>
      <c r="C55" t="s">
        <v>14</v>
      </c>
      <c r="D55" t="s">
        <v>15</v>
      </c>
      <c r="E55" t="s">
        <v>139</v>
      </c>
      <c r="F55" t="s">
        <v>17</v>
      </c>
      <c r="G55">
        <v>43200</v>
      </c>
      <c r="H55" t="s">
        <v>193</v>
      </c>
      <c r="I55">
        <v>116942</v>
      </c>
      <c r="J55">
        <v>25</v>
      </c>
      <c r="K55">
        <v>1</v>
      </c>
      <c r="L55">
        <v>13685</v>
      </c>
      <c r="N55">
        <f>+I55*J55</f>
        <v>2923550</v>
      </c>
      <c r="O55">
        <f t="shared" si="0"/>
        <v>708</v>
      </c>
    </row>
    <row r="56" spans="1:15" x14ac:dyDescent="0.25">
      <c r="A56" t="s">
        <v>12</v>
      </c>
      <c r="B56" t="s">
        <v>13</v>
      </c>
      <c r="C56" t="s">
        <v>14</v>
      </c>
      <c r="D56" t="s">
        <v>15</v>
      </c>
      <c r="E56" t="s">
        <v>139</v>
      </c>
      <c r="F56" t="s">
        <v>17</v>
      </c>
      <c r="G56">
        <v>43200</v>
      </c>
      <c r="H56" t="s">
        <v>192</v>
      </c>
      <c r="I56">
        <v>112108</v>
      </c>
      <c r="J56">
        <v>24</v>
      </c>
      <c r="K56">
        <v>1</v>
      </c>
      <c r="L56">
        <v>13963</v>
      </c>
      <c r="N56">
        <f>+I56*J56</f>
        <v>2690592</v>
      </c>
      <c r="O56">
        <f t="shared" si="0"/>
        <v>720.95</v>
      </c>
    </row>
    <row r="57" spans="1:15" x14ac:dyDescent="0.25">
      <c r="A57" t="s">
        <v>12</v>
      </c>
      <c r="B57" t="s">
        <v>13</v>
      </c>
      <c r="C57" t="s">
        <v>14</v>
      </c>
      <c r="D57" t="s">
        <v>15</v>
      </c>
      <c r="E57" t="s">
        <v>139</v>
      </c>
      <c r="F57" t="s">
        <v>17</v>
      </c>
      <c r="G57">
        <v>43200</v>
      </c>
      <c r="H57" t="s">
        <v>191</v>
      </c>
      <c r="I57">
        <v>108173</v>
      </c>
      <c r="J57">
        <v>25</v>
      </c>
      <c r="K57">
        <v>1</v>
      </c>
      <c r="L57">
        <v>16234</v>
      </c>
      <c r="N57">
        <f>+I57*J57</f>
        <v>2704325</v>
      </c>
      <c r="O57">
        <f t="shared" si="0"/>
        <v>835.45</v>
      </c>
    </row>
    <row r="58" spans="1:15" x14ac:dyDescent="0.25">
      <c r="A58" t="s">
        <v>12</v>
      </c>
      <c r="B58" t="s">
        <v>13</v>
      </c>
      <c r="C58" t="s">
        <v>14</v>
      </c>
      <c r="D58" t="s">
        <v>15</v>
      </c>
      <c r="E58" t="s">
        <v>139</v>
      </c>
      <c r="F58" t="s">
        <v>17</v>
      </c>
      <c r="G58">
        <v>43200</v>
      </c>
      <c r="H58" t="s">
        <v>190</v>
      </c>
      <c r="I58">
        <v>165259</v>
      </c>
      <c r="J58">
        <v>25</v>
      </c>
      <c r="K58">
        <v>1</v>
      </c>
      <c r="L58">
        <v>18221</v>
      </c>
      <c r="N58">
        <f t="shared" ref="N58:N59" si="1">+I58*J58</f>
        <v>4131475</v>
      </c>
      <c r="O58">
        <f t="shared" ref="O58:O59" si="2">+(J58*0.95)+(L58*0.05)</f>
        <v>934.80000000000007</v>
      </c>
    </row>
    <row r="59" spans="1:15" x14ac:dyDescent="0.25">
      <c r="A59" t="s">
        <v>12</v>
      </c>
      <c r="B59" t="s">
        <v>13</v>
      </c>
      <c r="C59" t="s">
        <v>14</v>
      </c>
      <c r="D59" t="s">
        <v>15</v>
      </c>
      <c r="E59" t="s">
        <v>139</v>
      </c>
      <c r="F59" t="s">
        <v>17</v>
      </c>
      <c r="G59">
        <v>43200</v>
      </c>
      <c r="H59" t="s">
        <v>189</v>
      </c>
      <c r="I59">
        <v>9084</v>
      </c>
      <c r="J59">
        <v>25</v>
      </c>
      <c r="K59">
        <v>1</v>
      </c>
      <c r="L59">
        <v>1495</v>
      </c>
      <c r="N59">
        <f t="shared" si="1"/>
        <v>227100</v>
      </c>
      <c r="O59">
        <f t="shared" si="2"/>
        <v>98.5</v>
      </c>
    </row>
    <row r="60" spans="1:15" x14ac:dyDescent="0.25">
      <c r="I60">
        <f>SUM(I2:I59)</f>
        <v>5080277</v>
      </c>
      <c r="N60">
        <f>SUM(N2:N59)</f>
        <v>153828795</v>
      </c>
      <c r="O60">
        <f>AVERAGE(O2:O59)</f>
        <v>652.60948275862052</v>
      </c>
    </row>
    <row r="61" spans="1:15" x14ac:dyDescent="0.25">
      <c r="N61">
        <f>+N60/I60</f>
        <v>30.279607785166046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37" workbookViewId="0">
      <selection activeCell="N60" sqref="N60"/>
    </sheetView>
  </sheetViews>
  <sheetFormatPr defaultRowHeight="15" x14ac:dyDescent="0.25"/>
  <cols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70</v>
      </c>
      <c r="F2" t="s">
        <v>17</v>
      </c>
      <c r="G2">
        <v>43200</v>
      </c>
      <c r="H2" t="s">
        <v>125</v>
      </c>
      <c r="I2">
        <v>1325</v>
      </c>
      <c r="J2">
        <v>2946</v>
      </c>
      <c r="K2">
        <v>190</v>
      </c>
      <c r="L2">
        <v>25412</v>
      </c>
      <c r="N2">
        <f>+I2*J2</f>
        <v>3903450</v>
      </c>
      <c r="O2">
        <f>+(J2*0.95)+(L2*0.05)</f>
        <v>4069.3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70</v>
      </c>
      <c r="F3" t="s">
        <v>17</v>
      </c>
      <c r="G3">
        <v>43200</v>
      </c>
      <c r="H3" t="s">
        <v>124</v>
      </c>
      <c r="I3">
        <v>393</v>
      </c>
      <c r="J3">
        <v>2940</v>
      </c>
      <c r="K3">
        <v>1007</v>
      </c>
      <c r="L3">
        <v>12501</v>
      </c>
      <c r="N3">
        <f>+I3*J3</f>
        <v>1155420</v>
      </c>
      <c r="O3">
        <f t="shared" ref="O3:O57" si="0">+(J3*0.95)+(L3*0.05)</f>
        <v>3418.05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70</v>
      </c>
      <c r="F4" t="s">
        <v>17</v>
      </c>
      <c r="G4">
        <v>43200</v>
      </c>
      <c r="H4" t="s">
        <v>123</v>
      </c>
      <c r="I4">
        <v>1362</v>
      </c>
      <c r="J4">
        <v>3019</v>
      </c>
      <c r="K4">
        <v>880</v>
      </c>
      <c r="L4">
        <v>19652</v>
      </c>
      <c r="N4">
        <f>+I4*J4</f>
        <v>4111878</v>
      </c>
      <c r="O4">
        <f t="shared" si="0"/>
        <v>3850.6499999999996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70</v>
      </c>
      <c r="F5" t="s">
        <v>17</v>
      </c>
      <c r="G5">
        <v>43200</v>
      </c>
      <c r="H5" t="s">
        <v>122</v>
      </c>
      <c r="I5">
        <v>500</v>
      </c>
      <c r="J5">
        <v>3125</v>
      </c>
      <c r="K5">
        <v>956</v>
      </c>
      <c r="L5">
        <v>24508</v>
      </c>
      <c r="N5">
        <f>+I5*J5</f>
        <v>1562500</v>
      </c>
      <c r="O5">
        <f t="shared" si="0"/>
        <v>4194.1499999999996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70</v>
      </c>
      <c r="F6" t="s">
        <v>17</v>
      </c>
      <c r="G6">
        <v>43200</v>
      </c>
      <c r="H6" t="s">
        <v>121</v>
      </c>
      <c r="I6">
        <v>1653</v>
      </c>
      <c r="J6">
        <v>2939</v>
      </c>
      <c r="K6">
        <v>2</v>
      </c>
      <c r="L6">
        <v>36008</v>
      </c>
      <c r="N6">
        <f>+I6*J6</f>
        <v>4858167</v>
      </c>
      <c r="O6">
        <f t="shared" si="0"/>
        <v>4592.45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70</v>
      </c>
      <c r="F7" t="s">
        <v>17</v>
      </c>
      <c r="G7">
        <v>43200</v>
      </c>
      <c r="H7" t="s">
        <v>120</v>
      </c>
      <c r="I7">
        <v>186</v>
      </c>
      <c r="J7">
        <v>2179</v>
      </c>
      <c r="K7">
        <v>902</v>
      </c>
      <c r="L7">
        <v>8694</v>
      </c>
      <c r="N7">
        <f>+I7*J7</f>
        <v>405294</v>
      </c>
      <c r="O7">
        <f t="shared" si="0"/>
        <v>2504.75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70</v>
      </c>
      <c r="F8" t="s">
        <v>17</v>
      </c>
      <c r="G8">
        <v>43200</v>
      </c>
      <c r="H8" t="s">
        <v>119</v>
      </c>
      <c r="I8">
        <v>499</v>
      </c>
      <c r="J8">
        <v>2501</v>
      </c>
      <c r="K8">
        <v>912</v>
      </c>
      <c r="L8">
        <v>44394</v>
      </c>
      <c r="N8">
        <f>+I8*J8</f>
        <v>1247999</v>
      </c>
      <c r="O8">
        <f t="shared" si="0"/>
        <v>4595.6499999999996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70</v>
      </c>
      <c r="F9" t="s">
        <v>17</v>
      </c>
      <c r="G9">
        <v>43200</v>
      </c>
      <c r="H9" t="s">
        <v>118</v>
      </c>
      <c r="I9">
        <v>659</v>
      </c>
      <c r="J9">
        <v>3199</v>
      </c>
      <c r="K9">
        <v>973</v>
      </c>
      <c r="L9">
        <v>52450</v>
      </c>
      <c r="N9">
        <f>+I9*J9</f>
        <v>2108141</v>
      </c>
      <c r="O9">
        <f t="shared" si="0"/>
        <v>5661.5499999999993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70</v>
      </c>
      <c r="F10" t="s">
        <v>17</v>
      </c>
      <c r="G10">
        <v>43200</v>
      </c>
      <c r="H10" t="s">
        <v>117</v>
      </c>
      <c r="I10">
        <v>1245</v>
      </c>
      <c r="J10">
        <v>3607</v>
      </c>
      <c r="K10">
        <v>1035</v>
      </c>
      <c r="L10">
        <v>36012</v>
      </c>
      <c r="N10">
        <f>+I10*J10</f>
        <v>4490715</v>
      </c>
      <c r="O10">
        <f t="shared" si="0"/>
        <v>5227.25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70</v>
      </c>
      <c r="F11" t="s">
        <v>17</v>
      </c>
      <c r="G11">
        <v>43200</v>
      </c>
      <c r="H11" t="s">
        <v>116</v>
      </c>
      <c r="I11">
        <v>371</v>
      </c>
      <c r="J11">
        <v>3538</v>
      </c>
      <c r="K11">
        <v>1541</v>
      </c>
      <c r="L11">
        <v>16250</v>
      </c>
      <c r="N11">
        <f>+I11*J11</f>
        <v>1312598</v>
      </c>
      <c r="O11">
        <f t="shared" si="0"/>
        <v>4173.6000000000004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70</v>
      </c>
      <c r="F12" t="s">
        <v>17</v>
      </c>
      <c r="G12">
        <v>43200</v>
      </c>
      <c r="H12" t="s">
        <v>115</v>
      </c>
      <c r="I12">
        <v>866</v>
      </c>
      <c r="J12">
        <v>9396</v>
      </c>
      <c r="K12">
        <v>878</v>
      </c>
      <c r="L12">
        <v>362286</v>
      </c>
      <c r="N12">
        <f>+I12*J12</f>
        <v>8136936</v>
      </c>
      <c r="O12">
        <f t="shared" si="0"/>
        <v>27040.5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70</v>
      </c>
      <c r="F13" t="s">
        <v>17</v>
      </c>
      <c r="G13">
        <v>43200</v>
      </c>
      <c r="H13" t="s">
        <v>114</v>
      </c>
      <c r="I13">
        <v>566</v>
      </c>
      <c r="J13">
        <v>2396</v>
      </c>
      <c r="K13">
        <v>1036</v>
      </c>
      <c r="L13">
        <v>10477</v>
      </c>
      <c r="N13">
        <f>+I13*J13</f>
        <v>1356136</v>
      </c>
      <c r="O13">
        <f t="shared" si="0"/>
        <v>2800.0499999999997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70</v>
      </c>
      <c r="F14" t="s">
        <v>17</v>
      </c>
      <c r="G14">
        <v>43200</v>
      </c>
      <c r="H14" t="s">
        <v>113</v>
      </c>
      <c r="I14">
        <v>668</v>
      </c>
      <c r="J14">
        <v>2793</v>
      </c>
      <c r="K14">
        <v>997</v>
      </c>
      <c r="L14">
        <v>16031</v>
      </c>
      <c r="N14">
        <f>+I14*J14</f>
        <v>1865724</v>
      </c>
      <c r="O14">
        <f t="shared" si="0"/>
        <v>3454.9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70</v>
      </c>
      <c r="F15" t="s">
        <v>17</v>
      </c>
      <c r="G15">
        <v>43200</v>
      </c>
      <c r="H15" t="s">
        <v>112</v>
      </c>
      <c r="I15">
        <v>107</v>
      </c>
      <c r="J15">
        <v>3232</v>
      </c>
      <c r="K15">
        <v>1479</v>
      </c>
      <c r="L15">
        <v>9282</v>
      </c>
      <c r="N15">
        <f>+I15*J15</f>
        <v>345824</v>
      </c>
      <c r="O15">
        <f t="shared" si="0"/>
        <v>3534.4999999999995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70</v>
      </c>
      <c r="F16" t="s">
        <v>17</v>
      </c>
      <c r="G16">
        <v>43200</v>
      </c>
      <c r="H16" t="s">
        <v>111</v>
      </c>
      <c r="I16">
        <v>141</v>
      </c>
      <c r="J16">
        <v>2656</v>
      </c>
      <c r="K16">
        <v>1192</v>
      </c>
      <c r="L16">
        <v>8047</v>
      </c>
      <c r="N16">
        <f>+I16*J16</f>
        <v>374496</v>
      </c>
      <c r="O16">
        <f t="shared" si="0"/>
        <v>2925.5499999999997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70</v>
      </c>
      <c r="F17" t="s">
        <v>17</v>
      </c>
      <c r="G17">
        <v>43200</v>
      </c>
      <c r="H17" t="s">
        <v>110</v>
      </c>
      <c r="I17">
        <v>68</v>
      </c>
      <c r="J17">
        <v>3406</v>
      </c>
      <c r="K17">
        <v>1488</v>
      </c>
      <c r="L17">
        <v>11844</v>
      </c>
      <c r="N17">
        <f>+I17*J17</f>
        <v>231608</v>
      </c>
      <c r="O17">
        <f t="shared" si="0"/>
        <v>3827.8999999999996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70</v>
      </c>
      <c r="F18" t="s">
        <v>17</v>
      </c>
      <c r="G18">
        <v>43200</v>
      </c>
      <c r="H18" t="s">
        <v>109</v>
      </c>
      <c r="I18">
        <v>548</v>
      </c>
      <c r="J18">
        <v>2289</v>
      </c>
      <c r="K18">
        <v>908</v>
      </c>
      <c r="L18">
        <v>21089</v>
      </c>
      <c r="N18">
        <f>+I18*J18</f>
        <v>1254372</v>
      </c>
      <c r="O18">
        <f t="shared" si="0"/>
        <v>3229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70</v>
      </c>
      <c r="F19" t="s">
        <v>17</v>
      </c>
      <c r="G19">
        <v>43200</v>
      </c>
      <c r="H19" t="s">
        <v>108</v>
      </c>
      <c r="I19">
        <v>105</v>
      </c>
      <c r="J19">
        <v>2607</v>
      </c>
      <c r="K19">
        <v>970</v>
      </c>
      <c r="L19">
        <v>7674</v>
      </c>
      <c r="N19">
        <f>+I19*J19</f>
        <v>273735</v>
      </c>
      <c r="O19">
        <f t="shared" si="0"/>
        <v>2860.3500000000004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70</v>
      </c>
      <c r="F20" t="s">
        <v>17</v>
      </c>
      <c r="G20">
        <v>43200</v>
      </c>
      <c r="H20" t="s">
        <v>107</v>
      </c>
      <c r="I20">
        <v>303</v>
      </c>
      <c r="J20">
        <v>2229</v>
      </c>
      <c r="K20">
        <v>1482</v>
      </c>
      <c r="L20">
        <v>15377</v>
      </c>
      <c r="N20">
        <f>+I20*J20</f>
        <v>675387</v>
      </c>
      <c r="O20">
        <f t="shared" si="0"/>
        <v>2886.3999999999996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70</v>
      </c>
      <c r="F21" t="s">
        <v>17</v>
      </c>
      <c r="G21">
        <v>43200</v>
      </c>
      <c r="H21" t="s">
        <v>106</v>
      </c>
      <c r="I21">
        <v>92</v>
      </c>
      <c r="J21">
        <v>2924</v>
      </c>
      <c r="K21">
        <v>568</v>
      </c>
      <c r="L21">
        <v>10289</v>
      </c>
      <c r="N21">
        <f>+I21*J21</f>
        <v>269008</v>
      </c>
      <c r="O21">
        <f t="shared" si="0"/>
        <v>3292.25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70</v>
      </c>
      <c r="F22" t="s">
        <v>17</v>
      </c>
      <c r="G22">
        <v>43200</v>
      </c>
      <c r="H22" t="s">
        <v>105</v>
      </c>
      <c r="I22">
        <v>643</v>
      </c>
      <c r="J22">
        <v>4579</v>
      </c>
      <c r="K22">
        <v>874</v>
      </c>
      <c r="L22">
        <v>363800</v>
      </c>
      <c r="N22">
        <f>+I22*J22</f>
        <v>2944297</v>
      </c>
      <c r="O22">
        <f t="shared" si="0"/>
        <v>22540.05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70</v>
      </c>
      <c r="F23" t="s">
        <v>17</v>
      </c>
      <c r="G23">
        <v>43200</v>
      </c>
      <c r="H23" t="s">
        <v>104</v>
      </c>
      <c r="I23">
        <v>269</v>
      </c>
      <c r="J23">
        <v>3036</v>
      </c>
      <c r="K23">
        <v>894</v>
      </c>
      <c r="L23">
        <v>14949</v>
      </c>
      <c r="N23">
        <f>+I23*J23</f>
        <v>816684</v>
      </c>
      <c r="O23">
        <f t="shared" si="0"/>
        <v>3631.6499999999996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70</v>
      </c>
      <c r="F24" t="s">
        <v>17</v>
      </c>
      <c r="G24">
        <v>43200</v>
      </c>
      <c r="H24" t="s">
        <v>103</v>
      </c>
      <c r="I24">
        <v>1086</v>
      </c>
      <c r="J24">
        <v>2995</v>
      </c>
      <c r="K24">
        <v>402</v>
      </c>
      <c r="L24">
        <v>60486</v>
      </c>
      <c r="N24">
        <f>+I24*J24</f>
        <v>3252570</v>
      </c>
      <c r="O24">
        <f t="shared" si="0"/>
        <v>5869.55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70</v>
      </c>
      <c r="F25" t="s">
        <v>17</v>
      </c>
      <c r="G25">
        <v>43200</v>
      </c>
      <c r="H25" t="s">
        <v>102</v>
      </c>
      <c r="I25">
        <v>408</v>
      </c>
      <c r="J25">
        <v>2829</v>
      </c>
      <c r="K25">
        <v>553</v>
      </c>
      <c r="L25">
        <v>17299</v>
      </c>
      <c r="N25">
        <f>+I25*J25</f>
        <v>1154232</v>
      </c>
      <c r="O25">
        <f t="shared" si="0"/>
        <v>3552.5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70</v>
      </c>
      <c r="F26" t="s">
        <v>17</v>
      </c>
      <c r="G26">
        <v>43200</v>
      </c>
      <c r="H26" t="s">
        <v>101</v>
      </c>
      <c r="I26">
        <v>1013</v>
      </c>
      <c r="J26">
        <v>4809</v>
      </c>
      <c r="K26">
        <v>903</v>
      </c>
      <c r="L26">
        <v>98573</v>
      </c>
      <c r="N26">
        <f>+I26*J26</f>
        <v>4871517</v>
      </c>
      <c r="O26">
        <f t="shared" si="0"/>
        <v>9497.2000000000007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70</v>
      </c>
      <c r="F27" t="s">
        <v>17</v>
      </c>
      <c r="G27">
        <v>43200</v>
      </c>
      <c r="H27" t="s">
        <v>100</v>
      </c>
      <c r="I27">
        <v>288</v>
      </c>
      <c r="J27">
        <v>3738</v>
      </c>
      <c r="K27">
        <v>1094</v>
      </c>
      <c r="L27">
        <v>35716</v>
      </c>
      <c r="N27">
        <f>+I27*J27</f>
        <v>1076544</v>
      </c>
      <c r="O27">
        <f t="shared" si="0"/>
        <v>5336.9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70</v>
      </c>
      <c r="F28" t="s">
        <v>17</v>
      </c>
      <c r="G28">
        <v>43200</v>
      </c>
      <c r="H28" t="s">
        <v>99</v>
      </c>
      <c r="I28">
        <v>1064</v>
      </c>
      <c r="J28">
        <v>2911</v>
      </c>
      <c r="K28">
        <v>902</v>
      </c>
      <c r="L28">
        <v>30843</v>
      </c>
      <c r="N28">
        <f>+I28*J28</f>
        <v>3097304</v>
      </c>
      <c r="O28">
        <f t="shared" si="0"/>
        <v>4307.6000000000004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70</v>
      </c>
      <c r="F29" t="s">
        <v>17</v>
      </c>
      <c r="G29">
        <v>43200</v>
      </c>
      <c r="H29" t="s">
        <v>98</v>
      </c>
      <c r="I29">
        <v>498</v>
      </c>
      <c r="J29">
        <v>2967</v>
      </c>
      <c r="K29">
        <v>2</v>
      </c>
      <c r="L29">
        <v>24625</v>
      </c>
      <c r="N29">
        <f>+I29*J29</f>
        <v>1477566</v>
      </c>
      <c r="O29">
        <f t="shared" si="0"/>
        <v>4049.9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70</v>
      </c>
      <c r="F30" t="s">
        <v>17</v>
      </c>
      <c r="G30">
        <v>43200</v>
      </c>
      <c r="H30" t="s">
        <v>97</v>
      </c>
      <c r="I30">
        <v>856</v>
      </c>
      <c r="J30">
        <v>3062</v>
      </c>
      <c r="K30">
        <v>936</v>
      </c>
      <c r="L30">
        <v>17003</v>
      </c>
      <c r="N30">
        <f>+I30*J30</f>
        <v>2621072</v>
      </c>
      <c r="O30">
        <f t="shared" si="0"/>
        <v>3759.05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70</v>
      </c>
      <c r="F31" t="s">
        <v>17</v>
      </c>
      <c r="G31">
        <v>43200</v>
      </c>
      <c r="H31" t="s">
        <v>96</v>
      </c>
      <c r="I31">
        <v>315</v>
      </c>
      <c r="J31">
        <v>2608</v>
      </c>
      <c r="K31">
        <v>921</v>
      </c>
      <c r="L31">
        <v>11321</v>
      </c>
      <c r="N31">
        <f>+I31*J31</f>
        <v>821520</v>
      </c>
      <c r="O31">
        <f t="shared" si="0"/>
        <v>3043.65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70</v>
      </c>
      <c r="F32" t="s">
        <v>17</v>
      </c>
      <c r="G32">
        <v>43200</v>
      </c>
      <c r="H32" t="s">
        <v>95</v>
      </c>
      <c r="I32">
        <v>955</v>
      </c>
      <c r="J32">
        <v>2694</v>
      </c>
      <c r="K32">
        <v>1</v>
      </c>
      <c r="L32">
        <v>24831</v>
      </c>
      <c r="N32">
        <f>+I32*J32</f>
        <v>2572770</v>
      </c>
      <c r="O32">
        <f t="shared" si="0"/>
        <v>3800.85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70</v>
      </c>
      <c r="F33" t="s">
        <v>17</v>
      </c>
      <c r="G33">
        <v>43200</v>
      </c>
      <c r="H33" t="s">
        <v>94</v>
      </c>
      <c r="I33">
        <v>124</v>
      </c>
      <c r="J33">
        <v>2503</v>
      </c>
      <c r="K33">
        <v>885</v>
      </c>
      <c r="L33">
        <v>18397</v>
      </c>
      <c r="N33">
        <f>+I33*J33</f>
        <v>310372</v>
      </c>
      <c r="O33">
        <f t="shared" si="0"/>
        <v>3297.7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70</v>
      </c>
      <c r="F34" t="s">
        <v>17</v>
      </c>
      <c r="G34">
        <v>43200</v>
      </c>
      <c r="H34" t="s">
        <v>93</v>
      </c>
      <c r="I34">
        <v>202</v>
      </c>
      <c r="J34">
        <v>3188</v>
      </c>
      <c r="K34">
        <v>852</v>
      </c>
      <c r="L34">
        <v>39419</v>
      </c>
      <c r="N34">
        <f>+I34*J34</f>
        <v>643976</v>
      </c>
      <c r="O34">
        <f t="shared" si="0"/>
        <v>4999.55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70</v>
      </c>
      <c r="F35" t="s">
        <v>17</v>
      </c>
      <c r="G35">
        <v>43200</v>
      </c>
      <c r="H35" t="s">
        <v>92</v>
      </c>
      <c r="I35">
        <v>106</v>
      </c>
      <c r="J35">
        <v>2998</v>
      </c>
      <c r="K35">
        <v>1565</v>
      </c>
      <c r="L35">
        <v>15121</v>
      </c>
      <c r="N35">
        <f>+I35*J35</f>
        <v>317788</v>
      </c>
      <c r="O35">
        <f t="shared" si="0"/>
        <v>3604.15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70</v>
      </c>
      <c r="F36" t="s">
        <v>17</v>
      </c>
      <c r="G36">
        <v>43200</v>
      </c>
      <c r="H36" t="s">
        <v>91</v>
      </c>
      <c r="I36">
        <v>945</v>
      </c>
      <c r="J36">
        <v>2073</v>
      </c>
      <c r="K36">
        <v>892</v>
      </c>
      <c r="L36">
        <v>16856</v>
      </c>
      <c r="N36">
        <f>+I36*J36</f>
        <v>1958985</v>
      </c>
      <c r="O36">
        <f t="shared" si="0"/>
        <v>2812.15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70</v>
      </c>
      <c r="F37" t="s">
        <v>17</v>
      </c>
      <c r="G37">
        <v>43200</v>
      </c>
      <c r="H37" t="s">
        <v>90</v>
      </c>
      <c r="I37">
        <v>404</v>
      </c>
      <c r="J37">
        <v>2896</v>
      </c>
      <c r="K37">
        <v>875</v>
      </c>
      <c r="L37">
        <v>30510</v>
      </c>
      <c r="N37">
        <f>+I37*J37</f>
        <v>1169984</v>
      </c>
      <c r="O37">
        <f t="shared" si="0"/>
        <v>4276.7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70</v>
      </c>
      <c r="F38" t="s">
        <v>17</v>
      </c>
      <c r="G38">
        <v>43200</v>
      </c>
      <c r="H38" t="s">
        <v>89</v>
      </c>
      <c r="I38">
        <v>1330</v>
      </c>
      <c r="J38">
        <v>2991</v>
      </c>
      <c r="K38">
        <v>903</v>
      </c>
      <c r="L38">
        <v>27255</v>
      </c>
      <c r="N38">
        <f>+I38*J38</f>
        <v>3978030</v>
      </c>
      <c r="O38">
        <f t="shared" si="0"/>
        <v>4204.2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70</v>
      </c>
      <c r="F39" t="s">
        <v>17</v>
      </c>
      <c r="G39">
        <v>43200</v>
      </c>
      <c r="H39" t="s">
        <v>88</v>
      </c>
      <c r="I39">
        <v>474</v>
      </c>
      <c r="J39">
        <v>3423</v>
      </c>
      <c r="K39">
        <v>928</v>
      </c>
      <c r="L39">
        <v>32608</v>
      </c>
      <c r="N39">
        <f>+I39*J39</f>
        <v>1622502</v>
      </c>
      <c r="O39">
        <f t="shared" si="0"/>
        <v>4882.25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70</v>
      </c>
      <c r="F40" t="s">
        <v>17</v>
      </c>
      <c r="G40">
        <v>43200</v>
      </c>
      <c r="H40" t="s">
        <v>87</v>
      </c>
      <c r="I40">
        <v>1465</v>
      </c>
      <c r="J40">
        <v>3044</v>
      </c>
      <c r="K40">
        <v>987</v>
      </c>
      <c r="L40">
        <v>27676</v>
      </c>
      <c r="N40">
        <f>+I40*J40</f>
        <v>4459460</v>
      </c>
      <c r="O40">
        <f t="shared" si="0"/>
        <v>4275.6000000000004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70</v>
      </c>
      <c r="F41" t="s">
        <v>17</v>
      </c>
      <c r="G41">
        <v>43200</v>
      </c>
      <c r="H41" t="s">
        <v>86</v>
      </c>
      <c r="I41">
        <v>486</v>
      </c>
      <c r="J41">
        <v>3033</v>
      </c>
      <c r="K41">
        <v>933</v>
      </c>
      <c r="L41">
        <v>33990</v>
      </c>
      <c r="N41">
        <f>+I41*J41</f>
        <v>1474038</v>
      </c>
      <c r="O41">
        <f t="shared" si="0"/>
        <v>4580.8500000000004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70</v>
      </c>
      <c r="F42" t="s">
        <v>17</v>
      </c>
      <c r="G42">
        <v>43200</v>
      </c>
      <c r="H42" t="s">
        <v>85</v>
      </c>
      <c r="I42">
        <v>1434</v>
      </c>
      <c r="J42">
        <v>2929</v>
      </c>
      <c r="K42">
        <v>930</v>
      </c>
      <c r="L42">
        <v>29788</v>
      </c>
      <c r="N42">
        <f>+I42*J42</f>
        <v>4200186</v>
      </c>
      <c r="O42">
        <f t="shared" si="0"/>
        <v>4271.95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70</v>
      </c>
      <c r="F43" t="s">
        <v>17</v>
      </c>
      <c r="G43">
        <v>43200</v>
      </c>
      <c r="H43" t="s">
        <v>84</v>
      </c>
      <c r="I43">
        <v>582</v>
      </c>
      <c r="J43">
        <v>2937</v>
      </c>
      <c r="K43">
        <v>1159</v>
      </c>
      <c r="L43">
        <v>47465</v>
      </c>
      <c r="N43">
        <f>+I43*J43</f>
        <v>1709334</v>
      </c>
      <c r="O43">
        <f t="shared" si="0"/>
        <v>5163.3999999999996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70</v>
      </c>
      <c r="F44" t="s">
        <v>17</v>
      </c>
      <c r="G44">
        <v>43200</v>
      </c>
      <c r="H44" t="s">
        <v>83</v>
      </c>
      <c r="I44">
        <v>1263</v>
      </c>
      <c r="J44">
        <v>3005</v>
      </c>
      <c r="K44">
        <v>1026</v>
      </c>
      <c r="L44">
        <v>60316</v>
      </c>
      <c r="N44">
        <f>+I44*J44</f>
        <v>3795315</v>
      </c>
      <c r="O44">
        <f t="shared" si="0"/>
        <v>5870.55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70</v>
      </c>
      <c r="F45" t="s">
        <v>17</v>
      </c>
      <c r="G45">
        <v>43200</v>
      </c>
      <c r="H45" t="s">
        <v>82</v>
      </c>
      <c r="I45">
        <v>361</v>
      </c>
      <c r="J45">
        <v>3094</v>
      </c>
      <c r="K45">
        <v>990</v>
      </c>
      <c r="L45">
        <v>61638</v>
      </c>
      <c r="N45">
        <f>+I45*J45</f>
        <v>1116934</v>
      </c>
      <c r="O45">
        <f t="shared" si="0"/>
        <v>6021.2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70</v>
      </c>
      <c r="F46" t="s">
        <v>17</v>
      </c>
      <c r="G46">
        <v>43200</v>
      </c>
      <c r="H46" t="s">
        <v>81</v>
      </c>
      <c r="I46">
        <v>1238</v>
      </c>
      <c r="J46">
        <v>4155</v>
      </c>
      <c r="K46">
        <v>907</v>
      </c>
      <c r="L46">
        <v>109169</v>
      </c>
      <c r="N46">
        <f>+I46*J46</f>
        <v>5143890</v>
      </c>
      <c r="O46">
        <f t="shared" si="0"/>
        <v>9405.7000000000007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70</v>
      </c>
      <c r="F47" t="s">
        <v>17</v>
      </c>
      <c r="G47">
        <v>43200</v>
      </c>
      <c r="H47" t="s">
        <v>80</v>
      </c>
      <c r="I47">
        <v>171</v>
      </c>
      <c r="J47">
        <v>2746</v>
      </c>
      <c r="K47">
        <v>944</v>
      </c>
      <c r="L47">
        <v>12892</v>
      </c>
      <c r="N47">
        <f>+I47*J47</f>
        <v>469566</v>
      </c>
      <c r="O47">
        <f t="shared" si="0"/>
        <v>3253.2999999999997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70</v>
      </c>
      <c r="F48" t="s">
        <v>17</v>
      </c>
      <c r="G48">
        <v>43200</v>
      </c>
      <c r="H48" t="s">
        <v>79</v>
      </c>
      <c r="I48">
        <v>481</v>
      </c>
      <c r="J48">
        <v>2368</v>
      </c>
      <c r="K48">
        <v>418</v>
      </c>
      <c r="L48">
        <v>10251</v>
      </c>
      <c r="N48">
        <f>+I48*J48</f>
        <v>1139008</v>
      </c>
      <c r="O48">
        <f t="shared" si="0"/>
        <v>2762.15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70</v>
      </c>
      <c r="F49" t="s">
        <v>17</v>
      </c>
      <c r="G49">
        <v>43200</v>
      </c>
      <c r="H49" t="s">
        <v>78</v>
      </c>
      <c r="I49">
        <v>159</v>
      </c>
      <c r="J49">
        <v>2983</v>
      </c>
      <c r="K49">
        <v>1113</v>
      </c>
      <c r="L49">
        <v>18321</v>
      </c>
      <c r="N49">
        <f>+I49*J49</f>
        <v>474297</v>
      </c>
      <c r="O49">
        <f t="shared" si="0"/>
        <v>3749.9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70</v>
      </c>
      <c r="F50" t="s">
        <v>17</v>
      </c>
      <c r="G50">
        <v>43200</v>
      </c>
      <c r="H50" t="s">
        <v>77</v>
      </c>
      <c r="I50">
        <v>675</v>
      </c>
      <c r="J50">
        <v>2141</v>
      </c>
      <c r="K50">
        <v>891</v>
      </c>
      <c r="L50">
        <v>20114</v>
      </c>
      <c r="N50">
        <f>+I50*J50</f>
        <v>1445175</v>
      </c>
      <c r="O50">
        <f t="shared" si="0"/>
        <v>3039.6499999999996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70</v>
      </c>
      <c r="F51" t="s">
        <v>17</v>
      </c>
      <c r="G51">
        <v>43200</v>
      </c>
      <c r="H51" t="s">
        <v>76</v>
      </c>
      <c r="I51">
        <v>509</v>
      </c>
      <c r="J51">
        <v>2970</v>
      </c>
      <c r="K51">
        <v>975</v>
      </c>
      <c r="L51">
        <v>107843</v>
      </c>
      <c r="N51">
        <f>+I51*J51</f>
        <v>1511730</v>
      </c>
      <c r="O51">
        <f t="shared" si="0"/>
        <v>8213.6500000000015</v>
      </c>
    </row>
    <row r="52" spans="1:15" x14ac:dyDescent="0.25">
      <c r="A52" t="s">
        <v>12</v>
      </c>
      <c r="B52" t="s">
        <v>13</v>
      </c>
      <c r="C52" t="s">
        <v>14</v>
      </c>
      <c r="D52" t="s">
        <v>15</v>
      </c>
      <c r="E52" t="s">
        <v>70</v>
      </c>
      <c r="F52" t="s">
        <v>17</v>
      </c>
      <c r="G52">
        <v>43200</v>
      </c>
      <c r="H52" t="s">
        <v>47</v>
      </c>
      <c r="I52">
        <v>1197</v>
      </c>
      <c r="J52">
        <v>2732</v>
      </c>
      <c r="K52">
        <v>909</v>
      </c>
      <c r="L52">
        <v>23173</v>
      </c>
      <c r="N52">
        <f>+I52*J52</f>
        <v>3270204</v>
      </c>
      <c r="O52">
        <f t="shared" si="0"/>
        <v>3754.05</v>
      </c>
    </row>
    <row r="53" spans="1:15" x14ac:dyDescent="0.25">
      <c r="A53" t="s">
        <v>12</v>
      </c>
      <c r="B53" t="s">
        <v>13</v>
      </c>
      <c r="C53" t="s">
        <v>14</v>
      </c>
      <c r="D53" t="s">
        <v>15</v>
      </c>
      <c r="E53" t="s">
        <v>70</v>
      </c>
      <c r="F53" t="s">
        <v>17</v>
      </c>
      <c r="G53">
        <v>43200</v>
      </c>
      <c r="H53" t="s">
        <v>75</v>
      </c>
      <c r="I53">
        <v>283</v>
      </c>
      <c r="J53">
        <v>4388</v>
      </c>
      <c r="K53">
        <v>836</v>
      </c>
      <c r="L53">
        <v>141107</v>
      </c>
      <c r="N53">
        <f>+I53*J53</f>
        <v>1241804</v>
      </c>
      <c r="O53">
        <f t="shared" si="0"/>
        <v>11223.95</v>
      </c>
    </row>
    <row r="54" spans="1:15" x14ac:dyDescent="0.25">
      <c r="A54" t="s">
        <v>12</v>
      </c>
      <c r="B54" t="s">
        <v>13</v>
      </c>
      <c r="C54" t="s">
        <v>14</v>
      </c>
      <c r="D54" t="s">
        <v>15</v>
      </c>
      <c r="E54" t="s">
        <v>70</v>
      </c>
      <c r="F54" t="s">
        <v>17</v>
      </c>
      <c r="G54">
        <v>43200</v>
      </c>
      <c r="H54" t="s">
        <v>74</v>
      </c>
      <c r="I54">
        <v>934</v>
      </c>
      <c r="J54">
        <v>3332</v>
      </c>
      <c r="K54">
        <v>930</v>
      </c>
      <c r="L54">
        <v>378640</v>
      </c>
      <c r="N54">
        <f>+I54*J54</f>
        <v>3112088</v>
      </c>
      <c r="O54">
        <f t="shared" si="0"/>
        <v>22097.4</v>
      </c>
    </row>
    <row r="55" spans="1:15" x14ac:dyDescent="0.25">
      <c r="A55" t="s">
        <v>12</v>
      </c>
      <c r="B55" t="s">
        <v>13</v>
      </c>
      <c r="C55" t="s">
        <v>14</v>
      </c>
      <c r="D55" t="s">
        <v>15</v>
      </c>
      <c r="E55" t="s">
        <v>70</v>
      </c>
      <c r="F55" t="s">
        <v>17</v>
      </c>
      <c r="G55">
        <v>43200</v>
      </c>
      <c r="H55" t="s">
        <v>73</v>
      </c>
      <c r="I55">
        <v>287</v>
      </c>
      <c r="J55">
        <v>3309</v>
      </c>
      <c r="K55">
        <v>921</v>
      </c>
      <c r="L55">
        <v>23203</v>
      </c>
      <c r="N55">
        <f>+I55*J55</f>
        <v>949683</v>
      </c>
      <c r="O55">
        <f t="shared" si="0"/>
        <v>4303.7</v>
      </c>
    </row>
    <row r="56" spans="1:15" x14ac:dyDescent="0.25">
      <c r="A56" t="s">
        <v>12</v>
      </c>
      <c r="B56" t="s">
        <v>13</v>
      </c>
      <c r="C56" t="s">
        <v>14</v>
      </c>
      <c r="D56" t="s">
        <v>15</v>
      </c>
      <c r="E56" t="s">
        <v>70</v>
      </c>
      <c r="F56" t="s">
        <v>17</v>
      </c>
      <c r="G56">
        <v>43200</v>
      </c>
      <c r="H56" t="s">
        <v>72</v>
      </c>
      <c r="I56">
        <v>849</v>
      </c>
      <c r="J56">
        <v>3218</v>
      </c>
      <c r="K56">
        <v>963</v>
      </c>
      <c r="L56">
        <v>61750</v>
      </c>
      <c r="N56">
        <f>+I56*J56</f>
        <v>2732082</v>
      </c>
      <c r="O56">
        <f t="shared" si="0"/>
        <v>6144.6</v>
      </c>
    </row>
    <row r="57" spans="1:15" x14ac:dyDescent="0.25">
      <c r="A57" t="s">
        <v>12</v>
      </c>
      <c r="B57" t="s">
        <v>13</v>
      </c>
      <c r="C57" t="s">
        <v>14</v>
      </c>
      <c r="D57" t="s">
        <v>15</v>
      </c>
      <c r="E57" t="s">
        <v>70</v>
      </c>
      <c r="F57" t="s">
        <v>17</v>
      </c>
      <c r="G57">
        <v>43200</v>
      </c>
      <c r="H57" t="s">
        <v>71</v>
      </c>
      <c r="I57">
        <v>81</v>
      </c>
      <c r="J57">
        <v>2763</v>
      </c>
      <c r="K57">
        <v>1495</v>
      </c>
      <c r="L57">
        <v>18814</v>
      </c>
      <c r="N57">
        <f>+I57*J57</f>
        <v>223803</v>
      </c>
      <c r="O57">
        <f t="shared" si="0"/>
        <v>3565.55</v>
      </c>
    </row>
    <row r="58" spans="1:15" x14ac:dyDescent="0.25">
      <c r="I58">
        <f>SUM(I2:I57)</f>
        <v>35092</v>
      </c>
      <c r="N58">
        <f>SUM(N2:N57)</f>
        <v>113115698</v>
      </c>
      <c r="O58">
        <f>AVERAGE(O2:O57)</f>
        <v>5487.5276785714286</v>
      </c>
    </row>
    <row r="59" spans="1:15" x14ac:dyDescent="0.25">
      <c r="N59">
        <f>+N58/I58</f>
        <v>3223.4041376952014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7" workbookViewId="0">
      <selection activeCell="O52" sqref="O52"/>
    </sheetView>
  </sheetViews>
  <sheetFormatPr defaultRowHeight="15" x14ac:dyDescent="0.25"/>
  <cols>
    <col min="8" max="8" width="30" bestFit="1" customWidth="1"/>
    <col min="9" max="9" width="12.28515625" bestFit="1" customWidth="1"/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10080</v>
      </c>
      <c r="H2" t="s">
        <v>18</v>
      </c>
      <c r="I2">
        <v>7045</v>
      </c>
      <c r="J2">
        <v>6057</v>
      </c>
      <c r="K2">
        <v>533</v>
      </c>
      <c r="L2">
        <v>130259</v>
      </c>
      <c r="N2">
        <f>+I2*J2</f>
        <v>42671565</v>
      </c>
      <c r="O2">
        <f>+(J2*0.95)+(L2*0.05)</f>
        <v>12267.1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10080</v>
      </c>
      <c r="H3" t="s">
        <v>19</v>
      </c>
      <c r="I3">
        <v>6685</v>
      </c>
      <c r="J3">
        <v>9634</v>
      </c>
      <c r="K3">
        <v>791</v>
      </c>
      <c r="L3">
        <v>363805</v>
      </c>
      <c r="N3">
        <f t="shared" ref="N3:N51" si="0">+I3*J3</f>
        <v>64403290</v>
      </c>
      <c r="O3">
        <f t="shared" ref="O3:O57" si="1">+(J3*0.95)+(L3*0.05)</f>
        <v>27342.55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>
        <v>10080</v>
      </c>
      <c r="H4" t="s">
        <v>20</v>
      </c>
      <c r="I4">
        <v>5058</v>
      </c>
      <c r="J4">
        <v>8335</v>
      </c>
      <c r="K4">
        <v>844</v>
      </c>
      <c r="L4">
        <v>479338</v>
      </c>
      <c r="N4">
        <f t="shared" si="0"/>
        <v>42158430</v>
      </c>
      <c r="O4">
        <f t="shared" si="1"/>
        <v>31885.15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>
        <v>10080</v>
      </c>
      <c r="H5" t="s">
        <v>21</v>
      </c>
      <c r="I5">
        <v>2499</v>
      </c>
      <c r="J5">
        <v>27763</v>
      </c>
      <c r="K5">
        <v>835</v>
      </c>
      <c r="L5">
        <v>396867</v>
      </c>
      <c r="N5">
        <f t="shared" si="0"/>
        <v>69379737</v>
      </c>
      <c r="O5">
        <f t="shared" si="1"/>
        <v>46218.2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>
        <v>10080</v>
      </c>
      <c r="H6" t="s">
        <v>22</v>
      </c>
      <c r="I6">
        <v>2188</v>
      </c>
      <c r="J6">
        <v>5898</v>
      </c>
      <c r="K6">
        <v>796</v>
      </c>
      <c r="L6">
        <v>304840</v>
      </c>
      <c r="N6">
        <f t="shared" si="0"/>
        <v>12904824</v>
      </c>
      <c r="O6">
        <f t="shared" si="1"/>
        <v>20845.099999999999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>
        <v>10080</v>
      </c>
      <c r="H7" t="s">
        <v>23</v>
      </c>
      <c r="I7">
        <v>212</v>
      </c>
      <c r="J7">
        <v>4737</v>
      </c>
      <c r="K7">
        <v>1633</v>
      </c>
      <c r="L7">
        <v>12226</v>
      </c>
      <c r="N7">
        <f t="shared" si="0"/>
        <v>1004244</v>
      </c>
      <c r="O7">
        <f t="shared" si="1"/>
        <v>5111.45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>
        <v>10080</v>
      </c>
      <c r="H8" t="s">
        <v>24</v>
      </c>
      <c r="I8">
        <v>707</v>
      </c>
      <c r="J8">
        <v>4503</v>
      </c>
      <c r="K8">
        <v>1076</v>
      </c>
      <c r="L8">
        <v>41443</v>
      </c>
      <c r="N8">
        <f t="shared" si="0"/>
        <v>3183621</v>
      </c>
      <c r="O8">
        <f t="shared" si="1"/>
        <v>6350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>
        <v>10080</v>
      </c>
      <c r="H9" t="s">
        <v>25</v>
      </c>
      <c r="I9">
        <v>1640</v>
      </c>
      <c r="J9">
        <v>4107</v>
      </c>
      <c r="K9">
        <v>912</v>
      </c>
      <c r="L9">
        <v>34493</v>
      </c>
      <c r="N9">
        <f t="shared" si="0"/>
        <v>6735480</v>
      </c>
      <c r="O9">
        <f t="shared" si="1"/>
        <v>5626.2999999999993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>
        <v>10080</v>
      </c>
      <c r="H10" t="s">
        <v>26</v>
      </c>
      <c r="I10">
        <v>3213</v>
      </c>
      <c r="J10">
        <v>3970</v>
      </c>
      <c r="K10">
        <v>793</v>
      </c>
      <c r="L10">
        <v>24341</v>
      </c>
      <c r="N10">
        <f t="shared" si="0"/>
        <v>12755610</v>
      </c>
      <c r="O10">
        <f t="shared" si="1"/>
        <v>4988.55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>
        <v>10080</v>
      </c>
      <c r="H11" t="s">
        <v>27</v>
      </c>
      <c r="I11">
        <v>3043</v>
      </c>
      <c r="J11">
        <v>3691</v>
      </c>
      <c r="K11">
        <v>818</v>
      </c>
      <c r="L11">
        <v>21370</v>
      </c>
      <c r="N11">
        <f t="shared" si="0"/>
        <v>11231713</v>
      </c>
      <c r="O11">
        <f t="shared" si="1"/>
        <v>4574.95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10080</v>
      </c>
      <c r="H12" t="s">
        <v>28</v>
      </c>
      <c r="I12">
        <v>2692</v>
      </c>
      <c r="J12">
        <v>3523</v>
      </c>
      <c r="K12">
        <v>747</v>
      </c>
      <c r="L12">
        <v>21905</v>
      </c>
      <c r="N12">
        <f t="shared" si="0"/>
        <v>9483916</v>
      </c>
      <c r="O12">
        <f t="shared" si="1"/>
        <v>4442.1000000000004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>
        <v>10080</v>
      </c>
      <c r="H13" t="s">
        <v>29</v>
      </c>
      <c r="I13">
        <v>2153</v>
      </c>
      <c r="J13">
        <v>3442</v>
      </c>
      <c r="K13">
        <v>777</v>
      </c>
      <c r="L13">
        <v>78628</v>
      </c>
      <c r="N13">
        <f t="shared" si="0"/>
        <v>7410626</v>
      </c>
      <c r="O13">
        <f t="shared" si="1"/>
        <v>7201.2999999999993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>
        <v>10080</v>
      </c>
      <c r="H14" t="s">
        <v>30</v>
      </c>
      <c r="I14">
        <v>1717</v>
      </c>
      <c r="J14">
        <v>3612</v>
      </c>
      <c r="K14">
        <v>858</v>
      </c>
      <c r="L14">
        <v>18990</v>
      </c>
      <c r="N14">
        <f t="shared" si="0"/>
        <v>6201804</v>
      </c>
      <c r="O14">
        <f t="shared" si="1"/>
        <v>4380.8999999999996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>
        <v>10080</v>
      </c>
      <c r="H15" t="s">
        <v>31</v>
      </c>
      <c r="I15">
        <v>1449</v>
      </c>
      <c r="J15">
        <v>3756</v>
      </c>
      <c r="K15">
        <v>801</v>
      </c>
      <c r="L15">
        <v>14532</v>
      </c>
      <c r="N15">
        <f t="shared" si="0"/>
        <v>5442444</v>
      </c>
      <c r="O15">
        <f t="shared" si="1"/>
        <v>4294.8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>
        <v>10080</v>
      </c>
      <c r="H16" t="s">
        <v>32</v>
      </c>
      <c r="I16">
        <v>567</v>
      </c>
      <c r="J16">
        <v>6611</v>
      </c>
      <c r="K16">
        <v>1203</v>
      </c>
      <c r="L16">
        <v>110547</v>
      </c>
      <c r="N16">
        <f t="shared" si="0"/>
        <v>3748437</v>
      </c>
      <c r="O16">
        <f t="shared" si="1"/>
        <v>11807.8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>
        <v>10080</v>
      </c>
      <c r="H17" t="s">
        <v>33</v>
      </c>
      <c r="I17">
        <v>561</v>
      </c>
      <c r="J17">
        <v>4280</v>
      </c>
      <c r="K17">
        <v>1233</v>
      </c>
      <c r="L17">
        <v>21255</v>
      </c>
      <c r="N17">
        <f t="shared" si="0"/>
        <v>2401080</v>
      </c>
      <c r="O17">
        <f t="shared" si="1"/>
        <v>5128.75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>
        <v>10080</v>
      </c>
      <c r="H18" t="s">
        <v>34</v>
      </c>
      <c r="I18">
        <v>1458</v>
      </c>
      <c r="J18">
        <v>3973</v>
      </c>
      <c r="K18">
        <v>937</v>
      </c>
      <c r="L18">
        <v>49189</v>
      </c>
      <c r="N18">
        <f t="shared" si="0"/>
        <v>5792634</v>
      </c>
      <c r="O18">
        <f t="shared" si="1"/>
        <v>6233.8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>
        <v>10080</v>
      </c>
      <c r="H19" t="s">
        <v>35</v>
      </c>
      <c r="I19">
        <v>2249</v>
      </c>
      <c r="J19">
        <v>3910</v>
      </c>
      <c r="K19">
        <v>788</v>
      </c>
      <c r="L19">
        <v>63010</v>
      </c>
      <c r="N19">
        <f t="shared" si="0"/>
        <v>8793590</v>
      </c>
      <c r="O19">
        <f t="shared" si="1"/>
        <v>6865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10080</v>
      </c>
      <c r="H20" t="s">
        <v>36</v>
      </c>
      <c r="I20">
        <v>2156</v>
      </c>
      <c r="J20">
        <v>3719</v>
      </c>
      <c r="K20">
        <v>823</v>
      </c>
      <c r="L20">
        <v>16374</v>
      </c>
      <c r="N20">
        <f t="shared" si="0"/>
        <v>8018164</v>
      </c>
      <c r="O20">
        <f t="shared" si="1"/>
        <v>4351.75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>
        <v>10080</v>
      </c>
      <c r="H21" t="s">
        <v>37</v>
      </c>
      <c r="I21">
        <v>2258</v>
      </c>
      <c r="J21">
        <v>3488</v>
      </c>
      <c r="K21">
        <v>840</v>
      </c>
      <c r="L21">
        <v>29548</v>
      </c>
      <c r="N21">
        <f t="shared" si="0"/>
        <v>7875904</v>
      </c>
      <c r="O21">
        <f t="shared" si="1"/>
        <v>4791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>
        <v>10080</v>
      </c>
      <c r="H22" t="s">
        <v>38</v>
      </c>
      <c r="I22">
        <v>2453</v>
      </c>
      <c r="J22">
        <v>3829</v>
      </c>
      <c r="K22">
        <v>864</v>
      </c>
      <c r="L22">
        <v>42858</v>
      </c>
      <c r="N22">
        <f t="shared" si="0"/>
        <v>9392537</v>
      </c>
      <c r="O22">
        <f t="shared" si="1"/>
        <v>5780.45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>
        <v>10080</v>
      </c>
      <c r="H23" t="s">
        <v>39</v>
      </c>
      <c r="I23">
        <v>2195</v>
      </c>
      <c r="J23">
        <v>3677</v>
      </c>
      <c r="K23">
        <v>864</v>
      </c>
      <c r="L23">
        <v>20584</v>
      </c>
      <c r="N23">
        <f t="shared" si="0"/>
        <v>8071015</v>
      </c>
      <c r="O23">
        <f t="shared" si="1"/>
        <v>4522.3499999999995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>
        <v>10080</v>
      </c>
      <c r="H24" t="s">
        <v>40</v>
      </c>
      <c r="I24">
        <v>1198</v>
      </c>
      <c r="J24">
        <v>3798</v>
      </c>
      <c r="K24">
        <v>810</v>
      </c>
      <c r="L24">
        <v>24564</v>
      </c>
      <c r="N24">
        <f t="shared" si="0"/>
        <v>4550004</v>
      </c>
      <c r="O24">
        <f t="shared" si="1"/>
        <v>4836.3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>
        <v>10080</v>
      </c>
      <c r="H25" t="s">
        <v>41</v>
      </c>
      <c r="I25">
        <v>613</v>
      </c>
      <c r="J25">
        <v>3908</v>
      </c>
      <c r="K25">
        <v>987</v>
      </c>
      <c r="L25">
        <v>22355</v>
      </c>
      <c r="N25">
        <f t="shared" si="0"/>
        <v>2395604</v>
      </c>
      <c r="O25">
        <f t="shared" si="1"/>
        <v>4830.3500000000004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>
        <v>10080</v>
      </c>
      <c r="H26" t="s">
        <v>42</v>
      </c>
      <c r="I26">
        <v>2672</v>
      </c>
      <c r="J26">
        <v>4394</v>
      </c>
      <c r="K26">
        <v>893</v>
      </c>
      <c r="L26">
        <v>27249</v>
      </c>
      <c r="N26">
        <f t="shared" si="0"/>
        <v>11740768</v>
      </c>
      <c r="O26">
        <f t="shared" si="1"/>
        <v>5536.75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>
        <v>10080</v>
      </c>
      <c r="H27" t="s">
        <v>43</v>
      </c>
      <c r="I27">
        <v>8234</v>
      </c>
      <c r="J27">
        <v>5104</v>
      </c>
      <c r="K27">
        <v>468</v>
      </c>
      <c r="L27">
        <v>370841</v>
      </c>
      <c r="N27">
        <f t="shared" si="0"/>
        <v>42026336</v>
      </c>
      <c r="O27">
        <f t="shared" si="1"/>
        <v>23390.85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>
        <v>10080</v>
      </c>
      <c r="H28" t="s">
        <v>44</v>
      </c>
      <c r="I28">
        <v>7777</v>
      </c>
      <c r="J28">
        <v>5132</v>
      </c>
      <c r="K28">
        <v>879</v>
      </c>
      <c r="L28">
        <v>33149</v>
      </c>
      <c r="N28">
        <f t="shared" si="0"/>
        <v>39911564</v>
      </c>
      <c r="O28">
        <f t="shared" si="1"/>
        <v>6532.8499999999995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>
        <v>10080</v>
      </c>
      <c r="H29" t="s">
        <v>45</v>
      </c>
      <c r="I29">
        <v>6531</v>
      </c>
      <c r="J29">
        <v>5063</v>
      </c>
      <c r="K29">
        <v>799</v>
      </c>
      <c r="L29">
        <v>32286</v>
      </c>
      <c r="N29">
        <f t="shared" si="0"/>
        <v>33066453</v>
      </c>
      <c r="O29">
        <f t="shared" si="1"/>
        <v>6424.15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>
        <v>10080</v>
      </c>
      <c r="H30" t="s">
        <v>46</v>
      </c>
      <c r="I30">
        <v>4184</v>
      </c>
      <c r="J30">
        <v>4312</v>
      </c>
      <c r="K30">
        <v>786</v>
      </c>
      <c r="L30">
        <v>47503</v>
      </c>
      <c r="N30">
        <f t="shared" si="0"/>
        <v>18041408</v>
      </c>
      <c r="O30">
        <f t="shared" si="1"/>
        <v>6471.5499999999993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>
        <v>10080</v>
      </c>
      <c r="H31" t="s">
        <v>47</v>
      </c>
      <c r="I31">
        <v>2997</v>
      </c>
      <c r="J31">
        <v>5236</v>
      </c>
      <c r="K31">
        <v>758</v>
      </c>
      <c r="L31">
        <v>40748</v>
      </c>
      <c r="N31">
        <f t="shared" si="0"/>
        <v>15692292</v>
      </c>
      <c r="O31">
        <f t="shared" si="1"/>
        <v>7011.6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>
        <v>10080</v>
      </c>
      <c r="H32" t="s">
        <v>48</v>
      </c>
      <c r="I32">
        <v>1651</v>
      </c>
      <c r="J32">
        <v>19575</v>
      </c>
      <c r="K32">
        <v>1164</v>
      </c>
      <c r="L32">
        <v>373512</v>
      </c>
      <c r="N32">
        <f t="shared" si="0"/>
        <v>32318325</v>
      </c>
      <c r="O32">
        <f t="shared" si="1"/>
        <v>37271.850000000006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  <c r="G33">
        <v>10080</v>
      </c>
      <c r="H33" t="s">
        <v>49</v>
      </c>
      <c r="I33">
        <v>739</v>
      </c>
      <c r="J33">
        <v>5628</v>
      </c>
      <c r="K33">
        <v>981</v>
      </c>
      <c r="L33">
        <v>62084</v>
      </c>
      <c r="N33">
        <f t="shared" si="0"/>
        <v>4159092</v>
      </c>
      <c r="O33">
        <f t="shared" si="1"/>
        <v>8450.7999999999993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>
        <v>10080</v>
      </c>
      <c r="H34" t="s">
        <v>50</v>
      </c>
      <c r="I34">
        <v>829</v>
      </c>
      <c r="J34">
        <v>4159</v>
      </c>
      <c r="K34">
        <v>1095</v>
      </c>
      <c r="L34">
        <v>27562</v>
      </c>
      <c r="N34">
        <f t="shared" si="0"/>
        <v>3447811</v>
      </c>
      <c r="O34">
        <f t="shared" si="1"/>
        <v>5329.15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>
        <v>10080</v>
      </c>
      <c r="H35" t="s">
        <v>51</v>
      </c>
      <c r="I35">
        <v>3397</v>
      </c>
      <c r="J35">
        <v>4930</v>
      </c>
      <c r="K35">
        <v>818</v>
      </c>
      <c r="L35">
        <v>33232</v>
      </c>
      <c r="N35">
        <f t="shared" si="0"/>
        <v>16747210</v>
      </c>
      <c r="O35">
        <f t="shared" si="1"/>
        <v>6345.1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G36">
        <v>10080</v>
      </c>
      <c r="H36" t="s">
        <v>52</v>
      </c>
      <c r="I36">
        <v>5556</v>
      </c>
      <c r="J36">
        <v>5300</v>
      </c>
      <c r="K36">
        <v>563</v>
      </c>
      <c r="L36">
        <v>30470</v>
      </c>
      <c r="N36">
        <f t="shared" si="0"/>
        <v>29446800</v>
      </c>
      <c r="O36">
        <f t="shared" si="1"/>
        <v>6558.5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>
        <v>10080</v>
      </c>
      <c r="H37" t="s">
        <v>53</v>
      </c>
      <c r="I37">
        <v>5374</v>
      </c>
      <c r="J37">
        <v>5463</v>
      </c>
      <c r="K37">
        <v>917</v>
      </c>
      <c r="L37">
        <v>90203</v>
      </c>
      <c r="N37">
        <f t="shared" si="0"/>
        <v>29358162</v>
      </c>
      <c r="O37">
        <f t="shared" si="1"/>
        <v>9700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>
        <v>10080</v>
      </c>
      <c r="H38" t="s">
        <v>54</v>
      </c>
      <c r="I38">
        <v>4575</v>
      </c>
      <c r="J38">
        <v>5060</v>
      </c>
      <c r="K38">
        <v>846</v>
      </c>
      <c r="L38">
        <v>57820</v>
      </c>
      <c r="N38">
        <f t="shared" si="0"/>
        <v>23149500</v>
      </c>
      <c r="O38">
        <f t="shared" si="1"/>
        <v>7698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16</v>
      </c>
      <c r="F39" t="s">
        <v>17</v>
      </c>
      <c r="G39">
        <v>10080</v>
      </c>
      <c r="H39" t="s">
        <v>55</v>
      </c>
      <c r="I39">
        <v>3283</v>
      </c>
      <c r="J39">
        <v>4615</v>
      </c>
      <c r="K39">
        <v>762</v>
      </c>
      <c r="L39">
        <v>49042</v>
      </c>
      <c r="N39">
        <f t="shared" si="0"/>
        <v>15151045</v>
      </c>
      <c r="O39">
        <f t="shared" si="1"/>
        <v>6836.35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>
        <v>10080</v>
      </c>
      <c r="H40" t="s">
        <v>56</v>
      </c>
      <c r="I40">
        <v>1865</v>
      </c>
      <c r="J40">
        <v>4946</v>
      </c>
      <c r="K40">
        <v>770</v>
      </c>
      <c r="L40">
        <v>37581</v>
      </c>
      <c r="N40">
        <f t="shared" si="0"/>
        <v>9224290</v>
      </c>
      <c r="O40">
        <f t="shared" si="1"/>
        <v>6577.75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>
        <v>10080</v>
      </c>
      <c r="H41" t="s">
        <v>57</v>
      </c>
      <c r="I41">
        <v>753</v>
      </c>
      <c r="J41">
        <v>4274</v>
      </c>
      <c r="K41">
        <v>955</v>
      </c>
      <c r="L41">
        <v>27296</v>
      </c>
      <c r="N41">
        <f t="shared" si="0"/>
        <v>3218322</v>
      </c>
      <c r="O41">
        <f t="shared" si="1"/>
        <v>5425.1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16</v>
      </c>
      <c r="F42" t="s">
        <v>17</v>
      </c>
      <c r="G42">
        <v>10080</v>
      </c>
      <c r="H42" t="s">
        <v>58</v>
      </c>
      <c r="I42">
        <v>587</v>
      </c>
      <c r="J42">
        <v>4272</v>
      </c>
      <c r="K42">
        <v>806</v>
      </c>
      <c r="L42">
        <v>28345</v>
      </c>
      <c r="N42">
        <f t="shared" si="0"/>
        <v>2507664</v>
      </c>
      <c r="O42">
        <f t="shared" si="1"/>
        <v>5475.65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>
        <v>10080</v>
      </c>
      <c r="H43" t="s">
        <v>59</v>
      </c>
      <c r="I43">
        <v>1540</v>
      </c>
      <c r="J43">
        <v>4414</v>
      </c>
      <c r="K43">
        <v>430</v>
      </c>
      <c r="L43">
        <v>33989</v>
      </c>
      <c r="N43">
        <f t="shared" si="0"/>
        <v>6797560</v>
      </c>
      <c r="O43">
        <f t="shared" si="1"/>
        <v>5892.75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F44" t="s">
        <v>17</v>
      </c>
      <c r="G44">
        <v>10080</v>
      </c>
      <c r="H44" t="s">
        <v>60</v>
      </c>
      <c r="I44">
        <v>4695</v>
      </c>
      <c r="J44">
        <v>5133</v>
      </c>
      <c r="K44">
        <v>943</v>
      </c>
      <c r="L44">
        <v>31748</v>
      </c>
      <c r="N44">
        <f t="shared" si="0"/>
        <v>24099435</v>
      </c>
      <c r="O44">
        <f t="shared" si="1"/>
        <v>6463.75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16</v>
      </c>
      <c r="F45" t="s">
        <v>17</v>
      </c>
      <c r="G45">
        <v>10080</v>
      </c>
      <c r="H45" t="s">
        <v>61</v>
      </c>
      <c r="I45">
        <v>5183</v>
      </c>
      <c r="J45">
        <v>5343</v>
      </c>
      <c r="K45">
        <v>703</v>
      </c>
      <c r="L45">
        <v>48566</v>
      </c>
      <c r="N45">
        <f t="shared" si="0"/>
        <v>27692769</v>
      </c>
      <c r="O45">
        <f t="shared" si="1"/>
        <v>7504.15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16</v>
      </c>
      <c r="F46" t="s">
        <v>17</v>
      </c>
      <c r="G46">
        <v>10080</v>
      </c>
      <c r="H46" t="s">
        <v>62</v>
      </c>
      <c r="I46">
        <v>5228</v>
      </c>
      <c r="J46">
        <v>5281</v>
      </c>
      <c r="K46">
        <v>890</v>
      </c>
      <c r="L46">
        <v>190840</v>
      </c>
      <c r="N46">
        <f t="shared" si="0"/>
        <v>27609068</v>
      </c>
      <c r="O46">
        <f t="shared" si="1"/>
        <v>14558.95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F47" t="s">
        <v>17</v>
      </c>
      <c r="G47">
        <v>10080</v>
      </c>
      <c r="H47" t="s">
        <v>63</v>
      </c>
      <c r="I47">
        <v>4334</v>
      </c>
      <c r="J47">
        <v>9238</v>
      </c>
      <c r="K47">
        <v>520</v>
      </c>
      <c r="L47">
        <v>318995</v>
      </c>
      <c r="N47">
        <f t="shared" si="0"/>
        <v>40037492</v>
      </c>
      <c r="O47">
        <f t="shared" si="1"/>
        <v>24725.85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16</v>
      </c>
      <c r="F48" t="s">
        <v>17</v>
      </c>
      <c r="G48">
        <v>10080</v>
      </c>
      <c r="H48" t="s">
        <v>64</v>
      </c>
      <c r="I48">
        <v>3323</v>
      </c>
      <c r="J48">
        <v>4127</v>
      </c>
      <c r="K48">
        <v>811</v>
      </c>
      <c r="L48">
        <v>40861</v>
      </c>
      <c r="N48">
        <f t="shared" si="0"/>
        <v>13714021</v>
      </c>
      <c r="O48">
        <f t="shared" si="1"/>
        <v>5963.7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>
        <v>10080</v>
      </c>
      <c r="H49" t="s">
        <v>65</v>
      </c>
      <c r="I49">
        <v>2103</v>
      </c>
      <c r="J49">
        <v>3928</v>
      </c>
      <c r="K49">
        <v>872</v>
      </c>
      <c r="L49">
        <v>33063</v>
      </c>
      <c r="N49">
        <f t="shared" si="0"/>
        <v>8260584</v>
      </c>
      <c r="O49">
        <f t="shared" si="1"/>
        <v>5384.75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16</v>
      </c>
      <c r="F50" t="s">
        <v>17</v>
      </c>
      <c r="G50">
        <v>10080</v>
      </c>
      <c r="H50" t="s">
        <v>66</v>
      </c>
      <c r="I50">
        <v>914</v>
      </c>
      <c r="J50">
        <v>4249</v>
      </c>
      <c r="K50">
        <v>868</v>
      </c>
      <c r="L50">
        <v>49488</v>
      </c>
      <c r="N50">
        <f t="shared" si="0"/>
        <v>3883586</v>
      </c>
      <c r="O50">
        <f t="shared" si="1"/>
        <v>6510.95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16</v>
      </c>
      <c r="F51" t="s">
        <v>17</v>
      </c>
      <c r="G51">
        <v>10080</v>
      </c>
      <c r="H51" t="s">
        <v>67</v>
      </c>
      <c r="I51">
        <v>392</v>
      </c>
      <c r="J51">
        <v>4067</v>
      </c>
      <c r="K51">
        <v>983</v>
      </c>
      <c r="L51">
        <v>25752</v>
      </c>
      <c r="N51">
        <f t="shared" si="0"/>
        <v>1594264</v>
      </c>
      <c r="O51">
        <f t="shared" si="1"/>
        <v>5151.25</v>
      </c>
    </row>
    <row r="52" spans="1:15" x14ac:dyDescent="0.25">
      <c r="I52">
        <f>SUM(I2:I51)</f>
        <v>144725</v>
      </c>
      <c r="N52">
        <f>SUM(N2:N51)</f>
        <v>838902094</v>
      </c>
      <c r="O52">
        <f>AVERAGE(O2:O51)</f>
        <v>9757.3619999999992</v>
      </c>
    </row>
    <row r="53" spans="1:15" x14ac:dyDescent="0.25">
      <c r="N53">
        <f>+N52/I52</f>
        <v>5796.5250924166521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O2" sqref="O2"/>
    </sheetView>
  </sheetViews>
  <sheetFormatPr defaultRowHeight="15" x14ac:dyDescent="0.25"/>
  <cols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68</v>
      </c>
      <c r="F2" t="s">
        <v>17</v>
      </c>
      <c r="G2">
        <v>10080</v>
      </c>
      <c r="H2" t="s">
        <v>18</v>
      </c>
      <c r="I2">
        <v>6498</v>
      </c>
      <c r="J2">
        <v>1308</v>
      </c>
      <c r="K2">
        <v>14</v>
      </c>
      <c r="L2">
        <v>57128</v>
      </c>
      <c r="N2">
        <f>+I2*J2</f>
        <v>8499384</v>
      </c>
      <c r="O2">
        <f>+(J2*0.95)+(L2*0.05)</f>
        <v>4099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68</v>
      </c>
      <c r="F3" t="s">
        <v>17</v>
      </c>
      <c r="G3">
        <v>10080</v>
      </c>
      <c r="H3" t="s">
        <v>19</v>
      </c>
      <c r="I3">
        <v>6412</v>
      </c>
      <c r="J3">
        <v>2901</v>
      </c>
      <c r="K3">
        <v>15</v>
      </c>
      <c r="L3">
        <v>318830</v>
      </c>
      <c r="N3">
        <f t="shared" ref="N3:N51" si="0">+I3*J3</f>
        <v>18601212</v>
      </c>
      <c r="O3">
        <f t="shared" ref="O3:O57" si="1">+(J3*0.95)+(L3*0.05)</f>
        <v>18697.45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68</v>
      </c>
      <c r="F4" t="s">
        <v>17</v>
      </c>
      <c r="G4">
        <v>10080</v>
      </c>
      <c r="H4" t="s">
        <v>20</v>
      </c>
      <c r="I4">
        <v>4745</v>
      </c>
      <c r="J4">
        <v>2361</v>
      </c>
      <c r="K4">
        <v>13</v>
      </c>
      <c r="L4">
        <v>300723</v>
      </c>
      <c r="N4">
        <f t="shared" si="0"/>
        <v>11202945</v>
      </c>
      <c r="O4">
        <f t="shared" si="1"/>
        <v>17279.100000000002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68</v>
      </c>
      <c r="F5" t="s">
        <v>17</v>
      </c>
      <c r="G5">
        <v>10080</v>
      </c>
      <c r="H5" t="s">
        <v>21</v>
      </c>
      <c r="I5">
        <v>2615</v>
      </c>
      <c r="J5">
        <v>12921</v>
      </c>
      <c r="K5">
        <v>12</v>
      </c>
      <c r="L5">
        <v>276614</v>
      </c>
      <c r="N5">
        <f t="shared" si="0"/>
        <v>33788415</v>
      </c>
      <c r="O5">
        <f t="shared" si="1"/>
        <v>26105.65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68</v>
      </c>
      <c r="F6" t="s">
        <v>17</v>
      </c>
      <c r="G6">
        <v>10080</v>
      </c>
      <c r="H6" t="s">
        <v>22</v>
      </c>
      <c r="I6">
        <v>2002</v>
      </c>
      <c r="J6">
        <v>2235</v>
      </c>
      <c r="K6">
        <v>14</v>
      </c>
      <c r="L6">
        <v>268433</v>
      </c>
      <c r="N6">
        <f t="shared" si="0"/>
        <v>4474470</v>
      </c>
      <c r="O6">
        <f t="shared" si="1"/>
        <v>15544.900000000001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68</v>
      </c>
      <c r="F7" t="s">
        <v>17</v>
      </c>
      <c r="G7">
        <v>10080</v>
      </c>
      <c r="H7" t="s">
        <v>23</v>
      </c>
      <c r="I7">
        <v>212</v>
      </c>
      <c r="J7">
        <v>921</v>
      </c>
      <c r="K7">
        <v>439</v>
      </c>
      <c r="L7">
        <v>5689</v>
      </c>
      <c r="N7">
        <f t="shared" si="0"/>
        <v>195252</v>
      </c>
      <c r="O7">
        <f t="shared" si="1"/>
        <v>1159.3999999999999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68</v>
      </c>
      <c r="F8" t="s">
        <v>17</v>
      </c>
      <c r="G8">
        <v>10080</v>
      </c>
      <c r="H8" t="s">
        <v>24</v>
      </c>
      <c r="I8">
        <v>682</v>
      </c>
      <c r="J8">
        <v>1018</v>
      </c>
      <c r="K8">
        <v>20</v>
      </c>
      <c r="L8">
        <v>12631</v>
      </c>
      <c r="N8">
        <f t="shared" si="0"/>
        <v>694276</v>
      </c>
      <c r="O8">
        <f t="shared" si="1"/>
        <v>1598.65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68</v>
      </c>
      <c r="F9" t="s">
        <v>17</v>
      </c>
      <c r="G9">
        <v>10080</v>
      </c>
      <c r="H9" t="s">
        <v>25</v>
      </c>
      <c r="I9">
        <v>1538</v>
      </c>
      <c r="J9">
        <v>789</v>
      </c>
      <c r="K9">
        <v>14</v>
      </c>
      <c r="L9">
        <v>6807</v>
      </c>
      <c r="N9">
        <f t="shared" si="0"/>
        <v>1213482</v>
      </c>
      <c r="O9">
        <f t="shared" si="1"/>
        <v>1089.9000000000001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68</v>
      </c>
      <c r="F10" t="s">
        <v>17</v>
      </c>
      <c r="G10">
        <v>10080</v>
      </c>
      <c r="H10" t="s">
        <v>26</v>
      </c>
      <c r="I10">
        <v>2917</v>
      </c>
      <c r="J10">
        <v>888</v>
      </c>
      <c r="K10">
        <v>14</v>
      </c>
      <c r="L10">
        <v>20816</v>
      </c>
      <c r="N10">
        <f t="shared" si="0"/>
        <v>2590296</v>
      </c>
      <c r="O10">
        <f t="shared" si="1"/>
        <v>1884.3999999999999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68</v>
      </c>
      <c r="F11" t="s">
        <v>17</v>
      </c>
      <c r="G11">
        <v>10080</v>
      </c>
      <c r="H11" t="s">
        <v>27</v>
      </c>
      <c r="I11">
        <v>2779</v>
      </c>
      <c r="J11">
        <v>857</v>
      </c>
      <c r="K11">
        <v>14</v>
      </c>
      <c r="L11">
        <v>10538</v>
      </c>
      <c r="N11">
        <f t="shared" si="0"/>
        <v>2381603</v>
      </c>
      <c r="O11">
        <f t="shared" si="1"/>
        <v>1341.05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68</v>
      </c>
      <c r="F12" t="s">
        <v>17</v>
      </c>
      <c r="G12">
        <v>10080</v>
      </c>
      <c r="H12" t="s">
        <v>28</v>
      </c>
      <c r="I12">
        <v>2380</v>
      </c>
      <c r="J12">
        <v>766</v>
      </c>
      <c r="K12">
        <v>23</v>
      </c>
      <c r="L12">
        <v>10424</v>
      </c>
      <c r="N12">
        <f t="shared" si="0"/>
        <v>1823080</v>
      </c>
      <c r="O12">
        <f t="shared" si="1"/>
        <v>1248.9000000000001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68</v>
      </c>
      <c r="F13" t="s">
        <v>17</v>
      </c>
      <c r="G13">
        <v>10080</v>
      </c>
      <c r="H13" t="s">
        <v>29</v>
      </c>
      <c r="I13">
        <v>1978</v>
      </c>
      <c r="J13">
        <v>834</v>
      </c>
      <c r="K13">
        <v>14</v>
      </c>
      <c r="L13">
        <v>22923</v>
      </c>
      <c r="N13">
        <f t="shared" si="0"/>
        <v>1649652</v>
      </c>
      <c r="O13">
        <f t="shared" si="1"/>
        <v>1938.45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68</v>
      </c>
      <c r="F14" t="s">
        <v>17</v>
      </c>
      <c r="G14">
        <v>10080</v>
      </c>
      <c r="H14" t="s">
        <v>30</v>
      </c>
      <c r="I14">
        <v>1549</v>
      </c>
      <c r="J14">
        <v>818</v>
      </c>
      <c r="K14">
        <v>15</v>
      </c>
      <c r="L14">
        <v>11855</v>
      </c>
      <c r="N14">
        <f t="shared" si="0"/>
        <v>1267082</v>
      </c>
      <c r="O14">
        <f t="shared" si="1"/>
        <v>1369.85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68</v>
      </c>
      <c r="F15" t="s">
        <v>17</v>
      </c>
      <c r="G15">
        <v>10080</v>
      </c>
      <c r="H15" t="s">
        <v>31</v>
      </c>
      <c r="I15">
        <v>1232</v>
      </c>
      <c r="J15">
        <v>851</v>
      </c>
      <c r="K15">
        <v>29</v>
      </c>
      <c r="L15">
        <v>9675</v>
      </c>
      <c r="N15">
        <f t="shared" si="0"/>
        <v>1048432</v>
      </c>
      <c r="O15">
        <f t="shared" si="1"/>
        <v>1292.1999999999998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68</v>
      </c>
      <c r="F16" t="s">
        <v>17</v>
      </c>
      <c r="G16">
        <v>10080</v>
      </c>
      <c r="H16" t="s">
        <v>32</v>
      </c>
      <c r="I16">
        <v>518</v>
      </c>
      <c r="J16">
        <v>1594</v>
      </c>
      <c r="K16">
        <v>29</v>
      </c>
      <c r="L16">
        <v>75509</v>
      </c>
      <c r="N16">
        <f t="shared" si="0"/>
        <v>825692</v>
      </c>
      <c r="O16">
        <f t="shared" si="1"/>
        <v>5289.75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68</v>
      </c>
      <c r="F17" t="s">
        <v>17</v>
      </c>
      <c r="G17">
        <v>10080</v>
      </c>
      <c r="H17" t="s">
        <v>33</v>
      </c>
      <c r="I17">
        <v>507</v>
      </c>
      <c r="J17">
        <v>1058</v>
      </c>
      <c r="K17">
        <v>18</v>
      </c>
      <c r="L17">
        <v>12326</v>
      </c>
      <c r="N17">
        <f t="shared" si="0"/>
        <v>536406</v>
      </c>
      <c r="O17">
        <f t="shared" si="1"/>
        <v>1621.4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68</v>
      </c>
      <c r="F18" t="s">
        <v>17</v>
      </c>
      <c r="G18">
        <v>10080</v>
      </c>
      <c r="H18" t="s">
        <v>34</v>
      </c>
      <c r="I18">
        <v>1371</v>
      </c>
      <c r="J18">
        <v>950</v>
      </c>
      <c r="K18">
        <v>15</v>
      </c>
      <c r="L18">
        <v>12146</v>
      </c>
      <c r="N18">
        <f t="shared" si="0"/>
        <v>1302450</v>
      </c>
      <c r="O18">
        <f t="shared" si="1"/>
        <v>1509.8000000000002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68</v>
      </c>
      <c r="F19" t="s">
        <v>17</v>
      </c>
      <c r="G19">
        <v>10080</v>
      </c>
      <c r="H19" t="s">
        <v>35</v>
      </c>
      <c r="I19">
        <v>1985</v>
      </c>
      <c r="J19">
        <v>888</v>
      </c>
      <c r="K19">
        <v>15</v>
      </c>
      <c r="L19">
        <v>14925</v>
      </c>
      <c r="N19">
        <f t="shared" si="0"/>
        <v>1762680</v>
      </c>
      <c r="O19">
        <f t="shared" si="1"/>
        <v>1589.85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68</v>
      </c>
      <c r="F20" t="s">
        <v>17</v>
      </c>
      <c r="G20">
        <v>10080</v>
      </c>
      <c r="H20" t="s">
        <v>36</v>
      </c>
      <c r="I20">
        <v>1948</v>
      </c>
      <c r="J20">
        <v>869</v>
      </c>
      <c r="K20">
        <v>12</v>
      </c>
      <c r="L20">
        <v>10372</v>
      </c>
      <c r="N20">
        <f t="shared" si="0"/>
        <v>1692812</v>
      </c>
      <c r="O20">
        <f t="shared" si="1"/>
        <v>1344.15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68</v>
      </c>
      <c r="F21" t="s">
        <v>17</v>
      </c>
      <c r="G21">
        <v>10080</v>
      </c>
      <c r="H21" t="s">
        <v>37</v>
      </c>
      <c r="I21">
        <v>2006</v>
      </c>
      <c r="J21">
        <v>843</v>
      </c>
      <c r="K21">
        <v>15</v>
      </c>
      <c r="L21">
        <v>10563</v>
      </c>
      <c r="N21">
        <f t="shared" si="0"/>
        <v>1691058</v>
      </c>
      <c r="O21">
        <f t="shared" si="1"/>
        <v>1329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68</v>
      </c>
      <c r="F22" t="s">
        <v>17</v>
      </c>
      <c r="G22">
        <v>10080</v>
      </c>
      <c r="H22" t="s">
        <v>38</v>
      </c>
      <c r="I22">
        <v>2194</v>
      </c>
      <c r="J22">
        <v>864</v>
      </c>
      <c r="K22">
        <v>21</v>
      </c>
      <c r="L22">
        <v>10274</v>
      </c>
      <c r="N22">
        <f t="shared" si="0"/>
        <v>1895616</v>
      </c>
      <c r="O22">
        <f t="shared" si="1"/>
        <v>1334.5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68</v>
      </c>
      <c r="F23" t="s">
        <v>17</v>
      </c>
      <c r="G23">
        <v>10080</v>
      </c>
      <c r="H23" t="s">
        <v>39</v>
      </c>
      <c r="I23">
        <v>1839</v>
      </c>
      <c r="J23">
        <v>835</v>
      </c>
      <c r="K23">
        <v>15</v>
      </c>
      <c r="L23">
        <v>11578</v>
      </c>
      <c r="N23">
        <f t="shared" si="0"/>
        <v>1535565</v>
      </c>
      <c r="O23">
        <f t="shared" si="1"/>
        <v>1372.15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68</v>
      </c>
      <c r="F24" t="s">
        <v>17</v>
      </c>
      <c r="G24">
        <v>10080</v>
      </c>
      <c r="H24" t="s">
        <v>40</v>
      </c>
      <c r="I24">
        <v>1024</v>
      </c>
      <c r="J24">
        <v>834</v>
      </c>
      <c r="K24">
        <v>20</v>
      </c>
      <c r="L24">
        <v>11883</v>
      </c>
      <c r="N24">
        <f t="shared" si="0"/>
        <v>854016</v>
      </c>
      <c r="O24">
        <f t="shared" si="1"/>
        <v>1386.4499999999998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68</v>
      </c>
      <c r="F25" t="s">
        <v>17</v>
      </c>
      <c r="G25">
        <v>10080</v>
      </c>
      <c r="H25" t="s">
        <v>41</v>
      </c>
      <c r="I25">
        <v>554</v>
      </c>
      <c r="J25">
        <v>917</v>
      </c>
      <c r="K25">
        <v>459</v>
      </c>
      <c r="L25">
        <v>11021</v>
      </c>
      <c r="N25">
        <f t="shared" si="0"/>
        <v>508018</v>
      </c>
      <c r="O25">
        <f t="shared" si="1"/>
        <v>1422.2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68</v>
      </c>
      <c r="F26" t="s">
        <v>17</v>
      </c>
      <c r="G26">
        <v>10080</v>
      </c>
      <c r="H26" t="s">
        <v>42</v>
      </c>
      <c r="I26">
        <v>2449</v>
      </c>
      <c r="J26">
        <v>1074</v>
      </c>
      <c r="K26">
        <v>18</v>
      </c>
      <c r="L26">
        <v>13878</v>
      </c>
      <c r="N26">
        <f t="shared" si="0"/>
        <v>2630226</v>
      </c>
      <c r="O26">
        <f t="shared" si="1"/>
        <v>1714.2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68</v>
      </c>
      <c r="F27" t="s">
        <v>17</v>
      </c>
      <c r="G27">
        <v>10080</v>
      </c>
      <c r="H27" t="s">
        <v>43</v>
      </c>
      <c r="I27">
        <v>7567</v>
      </c>
      <c r="J27">
        <v>1241</v>
      </c>
      <c r="K27">
        <v>14</v>
      </c>
      <c r="L27">
        <v>21708</v>
      </c>
      <c r="N27">
        <f t="shared" si="0"/>
        <v>9390647</v>
      </c>
      <c r="O27">
        <f t="shared" si="1"/>
        <v>2264.3500000000004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68</v>
      </c>
      <c r="F28" t="s">
        <v>17</v>
      </c>
      <c r="G28">
        <v>10080</v>
      </c>
      <c r="H28" t="s">
        <v>44</v>
      </c>
      <c r="I28">
        <v>7036</v>
      </c>
      <c r="J28">
        <v>1151</v>
      </c>
      <c r="K28">
        <v>14</v>
      </c>
      <c r="L28">
        <v>16468</v>
      </c>
      <c r="N28">
        <f t="shared" si="0"/>
        <v>8098436</v>
      </c>
      <c r="O28">
        <f t="shared" si="1"/>
        <v>1916.8500000000001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68</v>
      </c>
      <c r="F29" t="s">
        <v>17</v>
      </c>
      <c r="G29">
        <v>10080</v>
      </c>
      <c r="H29" t="s">
        <v>45</v>
      </c>
      <c r="I29">
        <v>5795</v>
      </c>
      <c r="J29">
        <v>1115</v>
      </c>
      <c r="K29">
        <v>14</v>
      </c>
      <c r="L29">
        <v>17545</v>
      </c>
      <c r="N29">
        <f t="shared" si="0"/>
        <v>6461425</v>
      </c>
      <c r="O29">
        <f t="shared" si="1"/>
        <v>1936.5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68</v>
      </c>
      <c r="F30" t="s">
        <v>17</v>
      </c>
      <c r="G30">
        <v>10080</v>
      </c>
      <c r="H30" t="s">
        <v>46</v>
      </c>
      <c r="I30">
        <v>3703</v>
      </c>
      <c r="J30">
        <v>908</v>
      </c>
      <c r="K30">
        <v>13</v>
      </c>
      <c r="L30">
        <v>14360</v>
      </c>
      <c r="N30">
        <f t="shared" si="0"/>
        <v>3362324</v>
      </c>
      <c r="O30">
        <f t="shared" si="1"/>
        <v>1580.6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68</v>
      </c>
      <c r="F31" t="s">
        <v>17</v>
      </c>
      <c r="G31">
        <v>10080</v>
      </c>
      <c r="H31" t="s">
        <v>47</v>
      </c>
      <c r="I31">
        <v>2769</v>
      </c>
      <c r="J31">
        <v>1115</v>
      </c>
      <c r="K31">
        <v>14</v>
      </c>
      <c r="L31">
        <v>26040</v>
      </c>
      <c r="N31">
        <f t="shared" si="0"/>
        <v>3087435</v>
      </c>
      <c r="O31">
        <f t="shared" si="1"/>
        <v>2361.25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68</v>
      </c>
      <c r="F32" t="s">
        <v>17</v>
      </c>
      <c r="G32">
        <v>10080</v>
      </c>
      <c r="H32" t="s">
        <v>48</v>
      </c>
      <c r="I32">
        <v>1543</v>
      </c>
      <c r="J32">
        <v>2552</v>
      </c>
      <c r="K32">
        <v>20</v>
      </c>
      <c r="L32">
        <v>56098</v>
      </c>
      <c r="N32">
        <f t="shared" si="0"/>
        <v>3937736</v>
      </c>
      <c r="O32">
        <f t="shared" si="1"/>
        <v>5229.3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68</v>
      </c>
      <c r="F33" t="s">
        <v>17</v>
      </c>
      <c r="G33">
        <v>10080</v>
      </c>
      <c r="H33" t="s">
        <v>49</v>
      </c>
      <c r="I33">
        <v>706</v>
      </c>
      <c r="J33">
        <v>1347</v>
      </c>
      <c r="K33">
        <v>18</v>
      </c>
      <c r="L33">
        <v>23035</v>
      </c>
      <c r="N33">
        <f t="shared" si="0"/>
        <v>950982</v>
      </c>
      <c r="O33">
        <f t="shared" si="1"/>
        <v>2431.3999999999996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68</v>
      </c>
      <c r="F34" t="s">
        <v>17</v>
      </c>
      <c r="G34">
        <v>10080</v>
      </c>
      <c r="H34" t="s">
        <v>50</v>
      </c>
      <c r="I34">
        <v>772</v>
      </c>
      <c r="J34">
        <v>893</v>
      </c>
      <c r="K34">
        <v>25</v>
      </c>
      <c r="L34">
        <v>13440</v>
      </c>
      <c r="N34">
        <f t="shared" si="0"/>
        <v>689396</v>
      </c>
      <c r="O34">
        <f t="shared" si="1"/>
        <v>1520.35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68</v>
      </c>
      <c r="F35" t="s">
        <v>17</v>
      </c>
      <c r="G35">
        <v>10080</v>
      </c>
      <c r="H35" t="s">
        <v>51</v>
      </c>
      <c r="I35">
        <v>3173</v>
      </c>
      <c r="J35">
        <v>1032</v>
      </c>
      <c r="K35">
        <v>14</v>
      </c>
      <c r="L35">
        <v>15602</v>
      </c>
      <c r="N35">
        <f t="shared" si="0"/>
        <v>3274536</v>
      </c>
      <c r="O35">
        <f t="shared" si="1"/>
        <v>1760.5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68</v>
      </c>
      <c r="F36" t="s">
        <v>17</v>
      </c>
      <c r="G36">
        <v>10080</v>
      </c>
      <c r="H36" t="s">
        <v>52</v>
      </c>
      <c r="I36">
        <v>5053</v>
      </c>
      <c r="J36">
        <v>1159</v>
      </c>
      <c r="K36">
        <v>14</v>
      </c>
      <c r="L36">
        <v>20960</v>
      </c>
      <c r="N36">
        <f t="shared" si="0"/>
        <v>5856427</v>
      </c>
      <c r="O36">
        <f t="shared" si="1"/>
        <v>2149.0500000000002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68</v>
      </c>
      <c r="F37" t="s">
        <v>17</v>
      </c>
      <c r="G37">
        <v>10080</v>
      </c>
      <c r="H37" t="s">
        <v>53</v>
      </c>
      <c r="I37">
        <v>4749</v>
      </c>
      <c r="J37">
        <v>1166</v>
      </c>
      <c r="K37">
        <v>13</v>
      </c>
      <c r="L37">
        <v>31185</v>
      </c>
      <c r="N37">
        <f t="shared" si="0"/>
        <v>5537334</v>
      </c>
      <c r="O37">
        <f t="shared" si="1"/>
        <v>2666.95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68</v>
      </c>
      <c r="F38" t="s">
        <v>17</v>
      </c>
      <c r="G38">
        <v>10080</v>
      </c>
      <c r="H38" t="s">
        <v>54</v>
      </c>
      <c r="I38">
        <v>4106</v>
      </c>
      <c r="J38">
        <v>1092</v>
      </c>
      <c r="K38">
        <v>13</v>
      </c>
      <c r="L38">
        <v>27306</v>
      </c>
      <c r="N38">
        <f t="shared" si="0"/>
        <v>4483752</v>
      </c>
      <c r="O38">
        <f t="shared" si="1"/>
        <v>2402.6999999999998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68</v>
      </c>
      <c r="F39" t="s">
        <v>17</v>
      </c>
      <c r="G39">
        <v>10080</v>
      </c>
      <c r="H39" t="s">
        <v>55</v>
      </c>
      <c r="I39">
        <v>2964</v>
      </c>
      <c r="J39">
        <v>896</v>
      </c>
      <c r="K39">
        <v>14</v>
      </c>
      <c r="L39">
        <v>19134</v>
      </c>
      <c r="N39">
        <f t="shared" si="0"/>
        <v>2655744</v>
      </c>
      <c r="O39">
        <f t="shared" si="1"/>
        <v>1807.9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68</v>
      </c>
      <c r="F40" t="s">
        <v>17</v>
      </c>
      <c r="G40">
        <v>10080</v>
      </c>
      <c r="H40" t="s">
        <v>56</v>
      </c>
      <c r="I40">
        <v>1694</v>
      </c>
      <c r="J40">
        <v>1080</v>
      </c>
      <c r="K40">
        <v>16</v>
      </c>
      <c r="L40">
        <v>19411</v>
      </c>
      <c r="N40">
        <f t="shared" si="0"/>
        <v>1829520</v>
      </c>
      <c r="O40">
        <f t="shared" si="1"/>
        <v>1996.5500000000002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68</v>
      </c>
      <c r="F41" t="s">
        <v>17</v>
      </c>
      <c r="G41">
        <v>10080</v>
      </c>
      <c r="H41" t="s">
        <v>57</v>
      </c>
      <c r="I41">
        <v>612</v>
      </c>
      <c r="J41">
        <v>880</v>
      </c>
      <c r="K41">
        <v>16</v>
      </c>
      <c r="L41">
        <v>22611</v>
      </c>
      <c r="N41">
        <f t="shared" si="0"/>
        <v>538560</v>
      </c>
      <c r="O41">
        <f t="shared" si="1"/>
        <v>1966.55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68</v>
      </c>
      <c r="F42" t="s">
        <v>17</v>
      </c>
      <c r="G42">
        <v>10080</v>
      </c>
      <c r="H42" t="s">
        <v>58</v>
      </c>
      <c r="I42">
        <v>486</v>
      </c>
      <c r="J42">
        <v>855</v>
      </c>
      <c r="K42">
        <v>21</v>
      </c>
      <c r="L42">
        <v>24693</v>
      </c>
      <c r="N42">
        <f t="shared" si="0"/>
        <v>415530</v>
      </c>
      <c r="O42">
        <f t="shared" si="1"/>
        <v>2046.9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68</v>
      </c>
      <c r="F43" t="s">
        <v>17</v>
      </c>
      <c r="G43">
        <v>10080</v>
      </c>
      <c r="H43" t="s">
        <v>59</v>
      </c>
      <c r="I43">
        <v>1398</v>
      </c>
      <c r="J43">
        <v>875</v>
      </c>
      <c r="K43">
        <v>20</v>
      </c>
      <c r="L43">
        <v>13793</v>
      </c>
      <c r="N43">
        <f t="shared" si="0"/>
        <v>1223250</v>
      </c>
      <c r="O43">
        <f t="shared" si="1"/>
        <v>1520.9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68</v>
      </c>
      <c r="F44" t="s">
        <v>17</v>
      </c>
      <c r="G44">
        <v>10080</v>
      </c>
      <c r="H44" t="s">
        <v>60</v>
      </c>
      <c r="I44">
        <v>4221</v>
      </c>
      <c r="J44">
        <v>1281</v>
      </c>
      <c r="K44">
        <v>13</v>
      </c>
      <c r="L44">
        <v>21276</v>
      </c>
      <c r="N44">
        <f t="shared" si="0"/>
        <v>5407101</v>
      </c>
      <c r="O44">
        <f t="shared" si="1"/>
        <v>2280.75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68</v>
      </c>
      <c r="F45" t="s">
        <v>17</v>
      </c>
      <c r="G45">
        <v>10080</v>
      </c>
      <c r="H45" t="s">
        <v>61</v>
      </c>
      <c r="I45">
        <v>4636</v>
      </c>
      <c r="J45">
        <v>1335</v>
      </c>
      <c r="K45">
        <v>16</v>
      </c>
      <c r="L45">
        <v>41865</v>
      </c>
      <c r="N45">
        <f t="shared" si="0"/>
        <v>6189060</v>
      </c>
      <c r="O45">
        <f t="shared" si="1"/>
        <v>3361.5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68</v>
      </c>
      <c r="F46" t="s">
        <v>17</v>
      </c>
      <c r="G46">
        <v>10080</v>
      </c>
      <c r="H46" t="s">
        <v>62</v>
      </c>
      <c r="I46">
        <v>4990</v>
      </c>
      <c r="J46">
        <v>1538</v>
      </c>
      <c r="K46">
        <v>14</v>
      </c>
      <c r="L46">
        <v>31528</v>
      </c>
      <c r="N46">
        <f t="shared" si="0"/>
        <v>7674620</v>
      </c>
      <c r="O46">
        <f t="shared" si="1"/>
        <v>3037.5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68</v>
      </c>
      <c r="F47" t="s">
        <v>17</v>
      </c>
      <c r="G47">
        <v>10080</v>
      </c>
      <c r="H47" t="s">
        <v>63</v>
      </c>
      <c r="I47">
        <v>5266</v>
      </c>
      <c r="J47">
        <v>3664</v>
      </c>
      <c r="K47">
        <v>12</v>
      </c>
      <c r="L47">
        <v>300743</v>
      </c>
      <c r="N47">
        <f t="shared" si="0"/>
        <v>19294624</v>
      </c>
      <c r="O47">
        <f t="shared" si="1"/>
        <v>18517.95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68</v>
      </c>
      <c r="F48" t="s">
        <v>17</v>
      </c>
      <c r="G48">
        <v>10080</v>
      </c>
      <c r="H48" t="s">
        <v>64</v>
      </c>
      <c r="I48">
        <v>4153</v>
      </c>
      <c r="J48">
        <v>1198</v>
      </c>
      <c r="K48">
        <v>13</v>
      </c>
      <c r="L48">
        <v>65332</v>
      </c>
      <c r="N48">
        <f t="shared" si="0"/>
        <v>4975294</v>
      </c>
      <c r="O48">
        <f t="shared" si="1"/>
        <v>4404.7000000000007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68</v>
      </c>
      <c r="F49" t="s">
        <v>17</v>
      </c>
      <c r="G49">
        <v>10080</v>
      </c>
      <c r="H49" t="s">
        <v>65</v>
      </c>
      <c r="I49">
        <v>2494</v>
      </c>
      <c r="J49">
        <v>1103</v>
      </c>
      <c r="K49">
        <v>15</v>
      </c>
      <c r="L49">
        <v>23285</v>
      </c>
      <c r="N49">
        <f t="shared" si="0"/>
        <v>2750882</v>
      </c>
      <c r="O49">
        <f t="shared" si="1"/>
        <v>2212.1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68</v>
      </c>
      <c r="F50" t="s">
        <v>17</v>
      </c>
      <c r="G50">
        <v>10080</v>
      </c>
      <c r="H50" t="s">
        <v>66</v>
      </c>
      <c r="I50">
        <v>1079</v>
      </c>
      <c r="J50">
        <v>1310</v>
      </c>
      <c r="K50">
        <v>32</v>
      </c>
      <c r="L50">
        <v>97238</v>
      </c>
      <c r="N50">
        <f t="shared" si="0"/>
        <v>1413490</v>
      </c>
      <c r="O50">
        <f t="shared" si="1"/>
        <v>6106.4000000000005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68</v>
      </c>
      <c r="F51" t="s">
        <v>17</v>
      </c>
      <c r="G51">
        <v>10080</v>
      </c>
      <c r="H51" t="s">
        <v>67</v>
      </c>
      <c r="I51">
        <v>468</v>
      </c>
      <c r="J51">
        <v>990</v>
      </c>
      <c r="K51">
        <v>15</v>
      </c>
      <c r="L51">
        <v>11221</v>
      </c>
      <c r="N51">
        <f t="shared" si="0"/>
        <v>463320</v>
      </c>
      <c r="O51">
        <f t="shared" si="1"/>
        <v>1501.5500000000002</v>
      </c>
    </row>
    <row r="52" spans="1:15" x14ac:dyDescent="0.25">
      <c r="I52">
        <f>SUM(I2:I51)</f>
        <v>135367</v>
      </c>
      <c r="N52">
        <f>SUM(N2:N51)</f>
        <v>214625545</v>
      </c>
      <c r="O52">
        <f>AVERAGE(O2:O51)</f>
        <v>3870.8679999999995</v>
      </c>
    </row>
    <row r="53" spans="1:15" x14ac:dyDescent="0.25">
      <c r="N53">
        <f>+N52/I52</f>
        <v>1585.5086173144118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6" workbookViewId="0">
      <selection activeCell="I54" sqref="I54"/>
    </sheetView>
  </sheetViews>
  <sheetFormatPr defaultRowHeight="15" x14ac:dyDescent="0.25"/>
  <cols>
    <col min="8" max="8" width="30" bestFit="1" customWidth="1"/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69</v>
      </c>
      <c r="F2" t="s">
        <v>17</v>
      </c>
      <c r="G2">
        <v>10080</v>
      </c>
      <c r="H2" t="s">
        <v>18</v>
      </c>
      <c r="I2">
        <v>68</v>
      </c>
      <c r="J2">
        <v>6809</v>
      </c>
      <c r="K2">
        <v>3056</v>
      </c>
      <c r="L2">
        <v>114082</v>
      </c>
      <c r="N2">
        <f>+I2*J2</f>
        <v>463012</v>
      </c>
      <c r="O2">
        <f>+(J2*0.95)+(L2*0.05)</f>
        <v>12172.65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69</v>
      </c>
      <c r="F3" t="s">
        <v>17</v>
      </c>
      <c r="G3">
        <v>10080</v>
      </c>
      <c r="H3" t="s">
        <v>19</v>
      </c>
      <c r="I3">
        <v>48</v>
      </c>
      <c r="J3">
        <v>13940</v>
      </c>
      <c r="K3">
        <v>2360</v>
      </c>
      <c r="L3">
        <v>300327</v>
      </c>
      <c r="N3">
        <f t="shared" ref="N3:N51" si="0">+I3*J3</f>
        <v>669120</v>
      </c>
      <c r="O3">
        <f t="shared" ref="O3:O57" si="1">+(J3*0.95)+(L3*0.05)</f>
        <v>28259.35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69</v>
      </c>
      <c r="F4" t="s">
        <v>17</v>
      </c>
      <c r="G4">
        <v>10080</v>
      </c>
      <c r="H4" t="s">
        <v>20</v>
      </c>
      <c r="I4">
        <v>34</v>
      </c>
      <c r="J4">
        <v>7535</v>
      </c>
      <c r="K4">
        <v>2906</v>
      </c>
      <c r="L4">
        <v>63087</v>
      </c>
      <c r="N4">
        <f t="shared" si="0"/>
        <v>256190</v>
      </c>
      <c r="O4">
        <f t="shared" si="1"/>
        <v>10312.6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69</v>
      </c>
      <c r="F5" t="s">
        <v>17</v>
      </c>
      <c r="G5">
        <v>10080</v>
      </c>
      <c r="H5" t="s">
        <v>21</v>
      </c>
      <c r="I5">
        <v>19</v>
      </c>
      <c r="J5">
        <v>16449</v>
      </c>
      <c r="K5">
        <v>3292</v>
      </c>
      <c r="L5">
        <v>60356</v>
      </c>
      <c r="N5">
        <f t="shared" si="0"/>
        <v>312531</v>
      </c>
      <c r="O5">
        <f t="shared" si="1"/>
        <v>18644.349999999999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69</v>
      </c>
      <c r="F6" t="s">
        <v>17</v>
      </c>
      <c r="G6">
        <v>10080</v>
      </c>
      <c r="H6" t="s">
        <v>22</v>
      </c>
      <c r="I6">
        <v>13</v>
      </c>
      <c r="J6">
        <v>5181</v>
      </c>
      <c r="K6">
        <v>2769</v>
      </c>
      <c r="L6">
        <v>25020</v>
      </c>
      <c r="N6">
        <f t="shared" si="0"/>
        <v>67353</v>
      </c>
      <c r="O6">
        <f t="shared" si="1"/>
        <v>6172.95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69</v>
      </c>
      <c r="F7" t="s">
        <v>17</v>
      </c>
      <c r="G7">
        <v>10080</v>
      </c>
      <c r="H7" t="s">
        <v>23</v>
      </c>
      <c r="I7">
        <v>7</v>
      </c>
      <c r="J7">
        <v>6530</v>
      </c>
      <c r="K7">
        <v>4832</v>
      </c>
      <c r="L7">
        <v>9572</v>
      </c>
      <c r="N7">
        <f t="shared" si="0"/>
        <v>45710</v>
      </c>
      <c r="O7">
        <f t="shared" si="1"/>
        <v>6682.1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69</v>
      </c>
      <c r="F8" t="s">
        <v>17</v>
      </c>
      <c r="G8">
        <v>10080</v>
      </c>
      <c r="H8" t="s">
        <v>24</v>
      </c>
      <c r="I8">
        <v>10</v>
      </c>
      <c r="J8">
        <v>5260</v>
      </c>
      <c r="K8">
        <v>3834</v>
      </c>
      <c r="L8">
        <v>7759</v>
      </c>
      <c r="N8">
        <f t="shared" si="0"/>
        <v>52600</v>
      </c>
      <c r="O8">
        <f t="shared" si="1"/>
        <v>5384.95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69</v>
      </c>
      <c r="F9" t="s">
        <v>17</v>
      </c>
      <c r="G9">
        <v>10080</v>
      </c>
      <c r="H9" t="s">
        <v>25</v>
      </c>
      <c r="I9">
        <v>9</v>
      </c>
      <c r="J9">
        <v>4057</v>
      </c>
      <c r="K9">
        <v>3183</v>
      </c>
      <c r="L9">
        <v>5306</v>
      </c>
      <c r="N9">
        <f t="shared" si="0"/>
        <v>36513</v>
      </c>
      <c r="O9">
        <f t="shared" si="1"/>
        <v>4119.45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69</v>
      </c>
      <c r="F10" t="s">
        <v>17</v>
      </c>
      <c r="G10">
        <v>10080</v>
      </c>
      <c r="H10" t="s">
        <v>26</v>
      </c>
      <c r="I10">
        <v>20</v>
      </c>
      <c r="J10">
        <v>3565</v>
      </c>
      <c r="K10">
        <v>2955</v>
      </c>
      <c r="L10">
        <v>7310</v>
      </c>
      <c r="N10">
        <f t="shared" si="0"/>
        <v>71300</v>
      </c>
      <c r="O10">
        <f t="shared" si="1"/>
        <v>3752.25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69</v>
      </c>
      <c r="F11" t="s">
        <v>17</v>
      </c>
      <c r="G11">
        <v>10080</v>
      </c>
      <c r="H11" t="s">
        <v>27</v>
      </c>
      <c r="I11">
        <v>26</v>
      </c>
      <c r="J11">
        <v>3628</v>
      </c>
      <c r="K11">
        <v>2139</v>
      </c>
      <c r="L11">
        <v>11334</v>
      </c>
      <c r="N11">
        <f t="shared" si="0"/>
        <v>94328</v>
      </c>
      <c r="O11">
        <f t="shared" si="1"/>
        <v>4013.3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69</v>
      </c>
      <c r="F12" t="s">
        <v>17</v>
      </c>
      <c r="G12">
        <v>10080</v>
      </c>
      <c r="H12" t="s">
        <v>28</v>
      </c>
      <c r="I12">
        <v>28</v>
      </c>
      <c r="J12">
        <v>3384</v>
      </c>
      <c r="K12">
        <v>2864</v>
      </c>
      <c r="L12">
        <v>6635</v>
      </c>
      <c r="N12">
        <f t="shared" si="0"/>
        <v>94752</v>
      </c>
      <c r="O12">
        <f t="shared" si="1"/>
        <v>3546.5499999999997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69</v>
      </c>
      <c r="F13" t="s">
        <v>17</v>
      </c>
      <c r="G13">
        <v>10080</v>
      </c>
      <c r="H13" t="s">
        <v>29</v>
      </c>
      <c r="I13">
        <v>20</v>
      </c>
      <c r="J13">
        <v>3565</v>
      </c>
      <c r="K13">
        <v>1944</v>
      </c>
      <c r="L13">
        <v>7176</v>
      </c>
      <c r="N13">
        <f t="shared" si="0"/>
        <v>71300</v>
      </c>
      <c r="O13">
        <f t="shared" si="1"/>
        <v>3745.55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69</v>
      </c>
      <c r="F14" t="s">
        <v>17</v>
      </c>
      <c r="G14">
        <v>10080</v>
      </c>
      <c r="H14" t="s">
        <v>30</v>
      </c>
      <c r="I14">
        <v>13</v>
      </c>
      <c r="J14">
        <v>8791</v>
      </c>
      <c r="K14">
        <v>2585</v>
      </c>
      <c r="L14">
        <v>61605</v>
      </c>
      <c r="N14">
        <f t="shared" si="0"/>
        <v>114283</v>
      </c>
      <c r="O14">
        <f t="shared" si="1"/>
        <v>11431.699999999999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69</v>
      </c>
      <c r="F15" t="s">
        <v>17</v>
      </c>
      <c r="G15">
        <v>10080</v>
      </c>
      <c r="H15" t="s">
        <v>31</v>
      </c>
      <c r="I15">
        <v>6</v>
      </c>
      <c r="J15">
        <v>3288</v>
      </c>
      <c r="K15">
        <v>3161</v>
      </c>
      <c r="L15">
        <v>3386</v>
      </c>
      <c r="N15">
        <f t="shared" si="0"/>
        <v>19728</v>
      </c>
      <c r="O15">
        <f t="shared" si="1"/>
        <v>3292.9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69</v>
      </c>
      <c r="F16" t="s">
        <v>17</v>
      </c>
      <c r="G16">
        <v>10080</v>
      </c>
      <c r="H16" t="s">
        <v>32</v>
      </c>
      <c r="I16">
        <v>4</v>
      </c>
      <c r="J16">
        <v>3773</v>
      </c>
      <c r="K16">
        <v>3296</v>
      </c>
      <c r="L16">
        <v>4276</v>
      </c>
      <c r="N16">
        <f t="shared" si="0"/>
        <v>15092</v>
      </c>
      <c r="O16">
        <f t="shared" si="1"/>
        <v>3798.15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69</v>
      </c>
      <c r="F17" t="s">
        <v>17</v>
      </c>
      <c r="G17">
        <v>10080</v>
      </c>
      <c r="H17" t="s">
        <v>33</v>
      </c>
      <c r="I17">
        <v>3</v>
      </c>
      <c r="J17">
        <v>4300</v>
      </c>
      <c r="K17">
        <v>4062</v>
      </c>
      <c r="L17">
        <v>4549</v>
      </c>
      <c r="N17">
        <f t="shared" si="0"/>
        <v>12900</v>
      </c>
      <c r="O17">
        <f t="shared" si="1"/>
        <v>4312.45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69</v>
      </c>
      <c r="F18" t="s">
        <v>17</v>
      </c>
      <c r="G18">
        <v>10080</v>
      </c>
      <c r="H18" t="s">
        <v>34</v>
      </c>
      <c r="I18">
        <v>16</v>
      </c>
      <c r="J18">
        <v>6534</v>
      </c>
      <c r="K18">
        <v>2807</v>
      </c>
      <c r="L18">
        <v>51336</v>
      </c>
      <c r="N18">
        <f t="shared" si="0"/>
        <v>104544</v>
      </c>
      <c r="O18">
        <f t="shared" si="1"/>
        <v>8774.0999999999985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69</v>
      </c>
      <c r="F19" t="s">
        <v>17</v>
      </c>
      <c r="G19">
        <v>10080</v>
      </c>
      <c r="H19" t="s">
        <v>35</v>
      </c>
      <c r="I19">
        <v>20</v>
      </c>
      <c r="J19">
        <v>3656</v>
      </c>
      <c r="K19">
        <v>2237</v>
      </c>
      <c r="L19">
        <v>10945</v>
      </c>
      <c r="N19">
        <f t="shared" si="0"/>
        <v>73120</v>
      </c>
      <c r="O19">
        <f t="shared" si="1"/>
        <v>4020.45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69</v>
      </c>
      <c r="F20" t="s">
        <v>17</v>
      </c>
      <c r="G20">
        <v>10080</v>
      </c>
      <c r="H20" t="s">
        <v>36</v>
      </c>
      <c r="I20">
        <v>25</v>
      </c>
      <c r="J20">
        <v>3263</v>
      </c>
      <c r="K20">
        <v>3042</v>
      </c>
      <c r="L20">
        <v>3547</v>
      </c>
      <c r="N20">
        <f t="shared" si="0"/>
        <v>81575</v>
      </c>
      <c r="O20">
        <f t="shared" si="1"/>
        <v>3277.2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69</v>
      </c>
      <c r="F21" t="s">
        <v>17</v>
      </c>
      <c r="G21">
        <v>10080</v>
      </c>
      <c r="H21" t="s">
        <v>37</v>
      </c>
      <c r="I21">
        <v>18</v>
      </c>
      <c r="J21">
        <v>3273</v>
      </c>
      <c r="K21">
        <v>2188</v>
      </c>
      <c r="L21">
        <v>4940</v>
      </c>
      <c r="N21">
        <f t="shared" si="0"/>
        <v>58914</v>
      </c>
      <c r="O21">
        <f t="shared" si="1"/>
        <v>3356.35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69</v>
      </c>
      <c r="F22" t="s">
        <v>17</v>
      </c>
      <c r="G22">
        <v>10080</v>
      </c>
      <c r="H22" t="s">
        <v>38</v>
      </c>
      <c r="I22">
        <v>31</v>
      </c>
      <c r="J22">
        <v>3452</v>
      </c>
      <c r="K22">
        <v>1764</v>
      </c>
      <c r="L22">
        <v>10076</v>
      </c>
      <c r="N22">
        <f t="shared" si="0"/>
        <v>107012</v>
      </c>
      <c r="O22">
        <f t="shared" si="1"/>
        <v>3783.2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69</v>
      </c>
      <c r="F23" t="s">
        <v>17</v>
      </c>
      <c r="G23">
        <v>10080</v>
      </c>
      <c r="H23" t="s">
        <v>39</v>
      </c>
      <c r="I23">
        <v>17</v>
      </c>
      <c r="J23">
        <v>3269</v>
      </c>
      <c r="K23">
        <v>2279</v>
      </c>
      <c r="L23">
        <v>3752</v>
      </c>
      <c r="N23">
        <f t="shared" si="0"/>
        <v>55573</v>
      </c>
      <c r="O23">
        <f t="shared" si="1"/>
        <v>3293.1499999999996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69</v>
      </c>
      <c r="F24" t="s">
        <v>17</v>
      </c>
      <c r="G24">
        <v>10080</v>
      </c>
      <c r="H24" t="s">
        <v>40</v>
      </c>
      <c r="I24">
        <v>13</v>
      </c>
      <c r="J24">
        <v>3358</v>
      </c>
      <c r="K24">
        <v>3037</v>
      </c>
      <c r="L24">
        <v>4123</v>
      </c>
      <c r="N24">
        <f t="shared" si="0"/>
        <v>43654</v>
      </c>
      <c r="O24">
        <f t="shared" si="1"/>
        <v>3396.25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69</v>
      </c>
      <c r="F25" t="s">
        <v>17</v>
      </c>
      <c r="G25">
        <v>10080</v>
      </c>
      <c r="H25" t="s">
        <v>41</v>
      </c>
      <c r="I25">
        <v>3</v>
      </c>
      <c r="J25">
        <v>3940</v>
      </c>
      <c r="K25">
        <v>3819</v>
      </c>
      <c r="L25">
        <v>4178</v>
      </c>
      <c r="N25">
        <f t="shared" si="0"/>
        <v>11820</v>
      </c>
      <c r="O25">
        <f t="shared" si="1"/>
        <v>3951.9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69</v>
      </c>
      <c r="F26" t="s">
        <v>17</v>
      </c>
      <c r="G26">
        <v>10080</v>
      </c>
      <c r="H26" t="s">
        <v>42</v>
      </c>
      <c r="I26">
        <v>16</v>
      </c>
      <c r="J26">
        <v>9220</v>
      </c>
      <c r="K26">
        <v>3176</v>
      </c>
      <c r="L26">
        <v>82426</v>
      </c>
      <c r="N26">
        <f t="shared" si="0"/>
        <v>147520</v>
      </c>
      <c r="O26">
        <f t="shared" si="1"/>
        <v>12880.3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69</v>
      </c>
      <c r="F27" t="s">
        <v>17</v>
      </c>
      <c r="G27">
        <v>10080</v>
      </c>
      <c r="H27" t="s">
        <v>43</v>
      </c>
      <c r="I27">
        <v>65</v>
      </c>
      <c r="J27">
        <v>4142</v>
      </c>
      <c r="K27">
        <v>3162</v>
      </c>
      <c r="L27">
        <v>12757</v>
      </c>
      <c r="N27">
        <f t="shared" si="0"/>
        <v>269230</v>
      </c>
      <c r="O27">
        <f t="shared" si="1"/>
        <v>4572.75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69</v>
      </c>
      <c r="F28" t="s">
        <v>17</v>
      </c>
      <c r="G28">
        <v>10080</v>
      </c>
      <c r="H28" t="s">
        <v>44</v>
      </c>
      <c r="I28">
        <v>61</v>
      </c>
      <c r="J28">
        <v>4385</v>
      </c>
      <c r="K28">
        <v>2703</v>
      </c>
      <c r="L28">
        <v>14405</v>
      </c>
      <c r="N28">
        <f t="shared" si="0"/>
        <v>267485</v>
      </c>
      <c r="O28">
        <f t="shared" si="1"/>
        <v>4886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69</v>
      </c>
      <c r="F29" t="s">
        <v>17</v>
      </c>
      <c r="G29">
        <v>10080</v>
      </c>
      <c r="H29" t="s">
        <v>45</v>
      </c>
      <c r="I29">
        <v>46</v>
      </c>
      <c r="J29">
        <v>4468</v>
      </c>
      <c r="K29">
        <v>1999</v>
      </c>
      <c r="L29">
        <v>17698</v>
      </c>
      <c r="N29">
        <f t="shared" si="0"/>
        <v>205528</v>
      </c>
      <c r="O29">
        <f t="shared" si="1"/>
        <v>5129.5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69</v>
      </c>
      <c r="F30" t="s">
        <v>17</v>
      </c>
      <c r="G30">
        <v>10080</v>
      </c>
      <c r="H30" t="s">
        <v>46</v>
      </c>
      <c r="I30">
        <v>34</v>
      </c>
      <c r="J30">
        <v>3991</v>
      </c>
      <c r="K30">
        <v>2084</v>
      </c>
      <c r="L30">
        <v>17930</v>
      </c>
      <c r="N30">
        <f t="shared" si="0"/>
        <v>135694</v>
      </c>
      <c r="O30">
        <f t="shared" si="1"/>
        <v>4687.95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69</v>
      </c>
      <c r="F31" t="s">
        <v>17</v>
      </c>
      <c r="G31">
        <v>10080</v>
      </c>
      <c r="H31" t="s">
        <v>47</v>
      </c>
      <c r="I31">
        <v>21</v>
      </c>
      <c r="J31">
        <v>4130</v>
      </c>
      <c r="K31">
        <v>3080</v>
      </c>
      <c r="L31">
        <v>7262</v>
      </c>
      <c r="N31">
        <f t="shared" si="0"/>
        <v>86730</v>
      </c>
      <c r="O31">
        <f t="shared" si="1"/>
        <v>4286.6000000000004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69</v>
      </c>
      <c r="F32" t="s">
        <v>17</v>
      </c>
      <c r="G32">
        <v>10080</v>
      </c>
      <c r="H32" t="s">
        <v>48</v>
      </c>
      <c r="I32">
        <v>15</v>
      </c>
      <c r="J32">
        <v>16779</v>
      </c>
      <c r="K32">
        <v>4980</v>
      </c>
      <c r="L32">
        <v>40061</v>
      </c>
      <c r="N32">
        <f t="shared" si="0"/>
        <v>251685</v>
      </c>
      <c r="O32">
        <f t="shared" si="1"/>
        <v>17943.099999999999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69</v>
      </c>
      <c r="F33" t="s">
        <v>17</v>
      </c>
      <c r="G33">
        <v>10080</v>
      </c>
      <c r="H33" t="s">
        <v>49</v>
      </c>
      <c r="I33">
        <v>6</v>
      </c>
      <c r="J33">
        <v>6190</v>
      </c>
      <c r="K33">
        <v>3359</v>
      </c>
      <c r="L33">
        <v>18203</v>
      </c>
      <c r="N33">
        <f t="shared" si="0"/>
        <v>37140</v>
      </c>
      <c r="O33">
        <f t="shared" si="1"/>
        <v>6790.65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69</v>
      </c>
      <c r="F34" t="s">
        <v>17</v>
      </c>
      <c r="G34">
        <v>10080</v>
      </c>
      <c r="H34" t="s">
        <v>50</v>
      </c>
      <c r="I34">
        <v>7</v>
      </c>
      <c r="J34">
        <v>4842</v>
      </c>
      <c r="K34">
        <v>3426</v>
      </c>
      <c r="L34">
        <v>9281</v>
      </c>
      <c r="N34">
        <f t="shared" si="0"/>
        <v>33894</v>
      </c>
      <c r="O34">
        <f t="shared" si="1"/>
        <v>5063.95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69</v>
      </c>
      <c r="F35" t="s">
        <v>17</v>
      </c>
      <c r="G35">
        <v>10080</v>
      </c>
      <c r="H35" t="s">
        <v>51</v>
      </c>
      <c r="I35">
        <v>23</v>
      </c>
      <c r="J35">
        <v>4302</v>
      </c>
      <c r="K35">
        <v>3091</v>
      </c>
      <c r="L35">
        <v>14924</v>
      </c>
      <c r="N35">
        <f t="shared" si="0"/>
        <v>98946</v>
      </c>
      <c r="O35">
        <f t="shared" si="1"/>
        <v>4833.0999999999995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69</v>
      </c>
      <c r="F36" t="s">
        <v>17</v>
      </c>
      <c r="G36">
        <v>10080</v>
      </c>
      <c r="H36" t="s">
        <v>52</v>
      </c>
      <c r="I36">
        <v>42</v>
      </c>
      <c r="J36">
        <v>4779</v>
      </c>
      <c r="K36">
        <v>2373</v>
      </c>
      <c r="L36">
        <v>13861</v>
      </c>
      <c r="N36">
        <f t="shared" si="0"/>
        <v>200718</v>
      </c>
      <c r="O36">
        <f t="shared" si="1"/>
        <v>5233.1000000000004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69</v>
      </c>
      <c r="F37" t="s">
        <v>17</v>
      </c>
      <c r="G37">
        <v>10080</v>
      </c>
      <c r="H37" t="s">
        <v>53</v>
      </c>
      <c r="I37">
        <v>47</v>
      </c>
      <c r="J37">
        <v>4846</v>
      </c>
      <c r="K37">
        <v>3173</v>
      </c>
      <c r="L37">
        <v>12966</v>
      </c>
      <c r="N37">
        <f t="shared" si="0"/>
        <v>227762</v>
      </c>
      <c r="O37">
        <f t="shared" si="1"/>
        <v>5252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69</v>
      </c>
      <c r="F38" t="s">
        <v>17</v>
      </c>
      <c r="G38">
        <v>10080</v>
      </c>
      <c r="H38" t="s">
        <v>54</v>
      </c>
      <c r="I38">
        <v>44</v>
      </c>
      <c r="J38">
        <v>4028</v>
      </c>
      <c r="K38">
        <v>2213</v>
      </c>
      <c r="L38">
        <v>9878</v>
      </c>
      <c r="N38">
        <f t="shared" si="0"/>
        <v>177232</v>
      </c>
      <c r="O38">
        <f t="shared" si="1"/>
        <v>4320.5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69</v>
      </c>
      <c r="F39" t="s">
        <v>17</v>
      </c>
      <c r="G39">
        <v>10080</v>
      </c>
      <c r="H39" t="s">
        <v>55</v>
      </c>
      <c r="I39">
        <v>22</v>
      </c>
      <c r="J39">
        <v>4999</v>
      </c>
      <c r="K39">
        <v>2968</v>
      </c>
      <c r="L39">
        <v>34895</v>
      </c>
      <c r="N39">
        <f t="shared" si="0"/>
        <v>109978</v>
      </c>
      <c r="O39">
        <f t="shared" si="1"/>
        <v>6493.8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69</v>
      </c>
      <c r="F40" t="s">
        <v>17</v>
      </c>
      <c r="G40">
        <v>10080</v>
      </c>
      <c r="H40" t="s">
        <v>56</v>
      </c>
      <c r="I40">
        <v>11</v>
      </c>
      <c r="J40">
        <v>5273</v>
      </c>
      <c r="K40">
        <v>2999</v>
      </c>
      <c r="L40">
        <v>12825</v>
      </c>
      <c r="N40">
        <f t="shared" si="0"/>
        <v>58003</v>
      </c>
      <c r="O40">
        <f t="shared" si="1"/>
        <v>5650.5999999999995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69</v>
      </c>
      <c r="F41" t="s">
        <v>17</v>
      </c>
      <c r="G41">
        <v>10080</v>
      </c>
      <c r="H41" t="s">
        <v>57</v>
      </c>
      <c r="I41">
        <v>2</v>
      </c>
      <c r="J41">
        <v>3642</v>
      </c>
      <c r="K41">
        <v>3442</v>
      </c>
      <c r="L41">
        <v>3843</v>
      </c>
      <c r="N41">
        <f t="shared" si="0"/>
        <v>7284</v>
      </c>
      <c r="O41">
        <f t="shared" si="1"/>
        <v>3652.0499999999997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69</v>
      </c>
      <c r="F42" t="s">
        <v>17</v>
      </c>
      <c r="G42">
        <v>10080</v>
      </c>
      <c r="H42" t="s">
        <v>58</v>
      </c>
      <c r="I42">
        <v>5</v>
      </c>
      <c r="J42">
        <v>3873</v>
      </c>
      <c r="K42">
        <v>3366</v>
      </c>
      <c r="L42">
        <v>4595</v>
      </c>
      <c r="N42">
        <f t="shared" si="0"/>
        <v>19365</v>
      </c>
      <c r="O42">
        <f t="shared" si="1"/>
        <v>3909.1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69</v>
      </c>
      <c r="F43" t="s">
        <v>17</v>
      </c>
      <c r="G43">
        <v>10080</v>
      </c>
      <c r="H43" t="s">
        <v>59</v>
      </c>
      <c r="I43">
        <v>12</v>
      </c>
      <c r="J43">
        <v>4371</v>
      </c>
      <c r="K43">
        <v>3150</v>
      </c>
      <c r="L43">
        <v>12754</v>
      </c>
      <c r="N43">
        <f t="shared" si="0"/>
        <v>52452</v>
      </c>
      <c r="O43">
        <f t="shared" si="1"/>
        <v>4790.1499999999996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69</v>
      </c>
      <c r="F44" t="s">
        <v>17</v>
      </c>
      <c r="G44">
        <v>10080</v>
      </c>
      <c r="H44" t="s">
        <v>60</v>
      </c>
      <c r="I44">
        <v>37</v>
      </c>
      <c r="J44">
        <v>4170</v>
      </c>
      <c r="K44">
        <v>3143</v>
      </c>
      <c r="L44">
        <v>8654</v>
      </c>
      <c r="N44">
        <f t="shared" si="0"/>
        <v>154290</v>
      </c>
      <c r="O44">
        <f t="shared" si="1"/>
        <v>4394.2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69</v>
      </c>
      <c r="F45" t="s">
        <v>17</v>
      </c>
      <c r="G45">
        <v>10080</v>
      </c>
      <c r="H45" t="s">
        <v>61</v>
      </c>
      <c r="I45">
        <v>38</v>
      </c>
      <c r="J45">
        <v>4768</v>
      </c>
      <c r="K45">
        <v>2225</v>
      </c>
      <c r="L45">
        <v>21906</v>
      </c>
      <c r="N45">
        <f t="shared" si="0"/>
        <v>181184</v>
      </c>
      <c r="O45">
        <f t="shared" si="1"/>
        <v>5624.9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69</v>
      </c>
      <c r="F46" t="s">
        <v>17</v>
      </c>
      <c r="G46">
        <v>10080</v>
      </c>
      <c r="H46" t="s">
        <v>62</v>
      </c>
      <c r="I46">
        <v>44</v>
      </c>
      <c r="J46">
        <v>4366</v>
      </c>
      <c r="K46">
        <v>3189</v>
      </c>
      <c r="L46">
        <v>12245</v>
      </c>
      <c r="N46">
        <f t="shared" si="0"/>
        <v>192104</v>
      </c>
      <c r="O46">
        <f t="shared" si="1"/>
        <v>4759.95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69</v>
      </c>
      <c r="F47" t="s">
        <v>17</v>
      </c>
      <c r="G47">
        <v>10080</v>
      </c>
      <c r="H47" t="s">
        <v>63</v>
      </c>
      <c r="I47">
        <v>41</v>
      </c>
      <c r="J47">
        <v>5323</v>
      </c>
      <c r="K47">
        <v>2918</v>
      </c>
      <c r="L47">
        <v>61705</v>
      </c>
      <c r="N47">
        <f t="shared" si="0"/>
        <v>218243</v>
      </c>
      <c r="O47">
        <f t="shared" si="1"/>
        <v>8142.0999999999995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69</v>
      </c>
      <c r="F48" t="s">
        <v>17</v>
      </c>
      <c r="G48">
        <v>10080</v>
      </c>
      <c r="H48" t="s">
        <v>64</v>
      </c>
      <c r="I48">
        <v>35</v>
      </c>
      <c r="J48">
        <v>3752</v>
      </c>
      <c r="K48">
        <v>2364</v>
      </c>
      <c r="L48">
        <v>8278</v>
      </c>
      <c r="N48">
        <f t="shared" si="0"/>
        <v>131320</v>
      </c>
      <c r="O48">
        <f t="shared" si="1"/>
        <v>3978.2999999999997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69</v>
      </c>
      <c r="F49" t="s">
        <v>17</v>
      </c>
      <c r="G49">
        <v>10080</v>
      </c>
      <c r="H49" t="s">
        <v>65</v>
      </c>
      <c r="I49">
        <v>16</v>
      </c>
      <c r="J49">
        <v>3655</v>
      </c>
      <c r="K49">
        <v>1998</v>
      </c>
      <c r="L49">
        <v>5588</v>
      </c>
      <c r="N49">
        <f t="shared" si="0"/>
        <v>58480</v>
      </c>
      <c r="O49">
        <f t="shared" si="1"/>
        <v>3751.65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69</v>
      </c>
      <c r="F50" t="s">
        <v>17</v>
      </c>
      <c r="G50">
        <v>10080</v>
      </c>
      <c r="H50" t="s">
        <v>66</v>
      </c>
      <c r="I50">
        <v>10</v>
      </c>
      <c r="J50">
        <v>3344</v>
      </c>
      <c r="K50">
        <v>3081</v>
      </c>
      <c r="L50">
        <v>3623</v>
      </c>
      <c r="N50">
        <f t="shared" si="0"/>
        <v>33440</v>
      </c>
      <c r="O50">
        <f t="shared" si="1"/>
        <v>3357.95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69</v>
      </c>
      <c r="F51" t="s">
        <v>17</v>
      </c>
      <c r="G51">
        <v>10080</v>
      </c>
      <c r="H51" t="s">
        <v>67</v>
      </c>
      <c r="I51">
        <v>2</v>
      </c>
      <c r="J51">
        <v>3349</v>
      </c>
      <c r="K51">
        <v>3272</v>
      </c>
      <c r="L51">
        <v>3426</v>
      </c>
      <c r="N51">
        <f t="shared" si="0"/>
        <v>6698</v>
      </c>
      <c r="O51">
        <f t="shared" si="1"/>
        <v>3352.85</v>
      </c>
    </row>
    <row r="52" spans="1:15" x14ac:dyDescent="0.25">
      <c r="I52">
        <f>SUM(I2:I51)</f>
        <v>1173</v>
      </c>
      <c r="N52">
        <f>SUM(N2:N51)</f>
        <v>6295329</v>
      </c>
      <c r="O52">
        <f>AVERAGE(O2:O51)</f>
        <v>6224.6190000000015</v>
      </c>
    </row>
    <row r="53" spans="1:15" x14ac:dyDescent="0.25">
      <c r="N53">
        <f>+N52/I52</f>
        <v>5366.8618925831206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1" workbookViewId="0">
      <selection activeCell="I52" sqref="I52"/>
    </sheetView>
  </sheetViews>
  <sheetFormatPr defaultRowHeight="15" x14ac:dyDescent="0.25"/>
  <cols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139</v>
      </c>
      <c r="F2" t="s">
        <v>17</v>
      </c>
      <c r="G2">
        <v>10080</v>
      </c>
      <c r="H2" t="s">
        <v>188</v>
      </c>
      <c r="I2">
        <v>76419</v>
      </c>
      <c r="J2">
        <v>33</v>
      </c>
      <c r="K2">
        <v>1</v>
      </c>
      <c r="L2">
        <v>56745</v>
      </c>
      <c r="N2">
        <f>+I2*J2</f>
        <v>2521827</v>
      </c>
      <c r="O2">
        <f>+(J2*0.95)+(L2*0.05)</f>
        <v>2868.6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139</v>
      </c>
      <c r="F3" t="s">
        <v>17</v>
      </c>
      <c r="G3">
        <v>10080</v>
      </c>
      <c r="H3" t="s">
        <v>187</v>
      </c>
      <c r="I3">
        <v>50829</v>
      </c>
      <c r="J3">
        <v>31</v>
      </c>
      <c r="K3">
        <v>1</v>
      </c>
      <c r="L3">
        <v>166780</v>
      </c>
      <c r="N3">
        <f t="shared" ref="N3:N51" si="0">+I3*J3</f>
        <v>1575699</v>
      </c>
      <c r="O3">
        <f t="shared" ref="O3:O57" si="1">+(J3*0.95)+(L3*0.05)</f>
        <v>8368.4500000000007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139</v>
      </c>
      <c r="F4" t="s">
        <v>17</v>
      </c>
      <c r="G4">
        <v>10080</v>
      </c>
      <c r="H4" t="s">
        <v>186</v>
      </c>
      <c r="I4">
        <v>41272</v>
      </c>
      <c r="J4">
        <v>24</v>
      </c>
      <c r="K4">
        <v>1</v>
      </c>
      <c r="L4">
        <v>8618</v>
      </c>
      <c r="N4">
        <f t="shared" si="0"/>
        <v>990528</v>
      </c>
      <c r="O4">
        <f t="shared" si="1"/>
        <v>453.70000000000005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139</v>
      </c>
      <c r="F5" t="s">
        <v>17</v>
      </c>
      <c r="G5">
        <v>10080</v>
      </c>
      <c r="H5" t="s">
        <v>185</v>
      </c>
      <c r="I5">
        <v>10882</v>
      </c>
      <c r="J5">
        <v>22</v>
      </c>
      <c r="K5">
        <v>1</v>
      </c>
      <c r="L5">
        <v>3257</v>
      </c>
      <c r="N5">
        <f t="shared" si="0"/>
        <v>239404</v>
      </c>
      <c r="O5">
        <f t="shared" si="1"/>
        <v>183.75000000000003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139</v>
      </c>
      <c r="F6" t="s">
        <v>17</v>
      </c>
      <c r="G6">
        <v>10080</v>
      </c>
      <c r="H6" t="s">
        <v>184</v>
      </c>
      <c r="I6">
        <v>3352</v>
      </c>
      <c r="J6">
        <v>42</v>
      </c>
      <c r="K6">
        <v>2</v>
      </c>
      <c r="L6">
        <v>932</v>
      </c>
      <c r="N6">
        <f t="shared" si="0"/>
        <v>140784</v>
      </c>
      <c r="O6">
        <f t="shared" si="1"/>
        <v>86.5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139</v>
      </c>
      <c r="F7" t="s">
        <v>17</v>
      </c>
      <c r="G7">
        <v>10080</v>
      </c>
      <c r="H7" t="s">
        <v>183</v>
      </c>
      <c r="I7">
        <v>5811</v>
      </c>
      <c r="J7">
        <v>73</v>
      </c>
      <c r="K7">
        <v>2</v>
      </c>
      <c r="L7">
        <v>4825</v>
      </c>
      <c r="N7">
        <f t="shared" si="0"/>
        <v>424203</v>
      </c>
      <c r="O7">
        <f t="shared" si="1"/>
        <v>310.60000000000002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139</v>
      </c>
      <c r="F8" t="s">
        <v>17</v>
      </c>
      <c r="G8">
        <v>10080</v>
      </c>
      <c r="H8" t="s">
        <v>182</v>
      </c>
      <c r="I8">
        <v>17516</v>
      </c>
      <c r="J8">
        <v>26</v>
      </c>
      <c r="K8">
        <v>1</v>
      </c>
      <c r="L8">
        <v>2076</v>
      </c>
      <c r="N8">
        <f t="shared" si="0"/>
        <v>455416</v>
      </c>
      <c r="O8">
        <f t="shared" si="1"/>
        <v>128.5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139</v>
      </c>
      <c r="F9" t="s">
        <v>17</v>
      </c>
      <c r="G9">
        <v>10080</v>
      </c>
      <c r="H9" t="s">
        <v>181</v>
      </c>
      <c r="I9">
        <v>27237</v>
      </c>
      <c r="J9">
        <v>23</v>
      </c>
      <c r="K9">
        <v>1</v>
      </c>
      <c r="L9">
        <v>457</v>
      </c>
      <c r="N9">
        <f t="shared" si="0"/>
        <v>626451</v>
      </c>
      <c r="O9">
        <f t="shared" si="1"/>
        <v>44.7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139</v>
      </c>
      <c r="F10" t="s">
        <v>17</v>
      </c>
      <c r="G10">
        <v>10080</v>
      </c>
      <c r="H10" t="s">
        <v>180</v>
      </c>
      <c r="I10">
        <v>24568</v>
      </c>
      <c r="J10">
        <v>22</v>
      </c>
      <c r="K10">
        <v>1</v>
      </c>
      <c r="L10">
        <v>4970</v>
      </c>
      <c r="N10">
        <f t="shared" si="0"/>
        <v>540496</v>
      </c>
      <c r="O10">
        <f t="shared" si="1"/>
        <v>269.39999999999998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139</v>
      </c>
      <c r="F11" t="s">
        <v>17</v>
      </c>
      <c r="G11">
        <v>10080</v>
      </c>
      <c r="H11" t="s">
        <v>179</v>
      </c>
      <c r="I11">
        <v>20769</v>
      </c>
      <c r="J11">
        <v>22</v>
      </c>
      <c r="K11">
        <v>1</v>
      </c>
      <c r="L11">
        <v>607</v>
      </c>
      <c r="N11">
        <f t="shared" si="0"/>
        <v>456918</v>
      </c>
      <c r="O11">
        <f t="shared" si="1"/>
        <v>51.25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139</v>
      </c>
      <c r="F12" t="s">
        <v>17</v>
      </c>
      <c r="G12">
        <v>10080</v>
      </c>
      <c r="H12" t="s">
        <v>178</v>
      </c>
      <c r="I12">
        <v>17657</v>
      </c>
      <c r="J12">
        <v>25</v>
      </c>
      <c r="K12">
        <v>1</v>
      </c>
      <c r="L12">
        <v>4546</v>
      </c>
      <c r="N12">
        <f t="shared" si="0"/>
        <v>441425</v>
      </c>
      <c r="O12">
        <f t="shared" si="1"/>
        <v>251.05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139</v>
      </c>
      <c r="F13" t="s">
        <v>17</v>
      </c>
      <c r="G13">
        <v>10080</v>
      </c>
      <c r="H13" t="s">
        <v>177</v>
      </c>
      <c r="I13">
        <v>12688</v>
      </c>
      <c r="J13">
        <v>25</v>
      </c>
      <c r="K13">
        <v>1</v>
      </c>
      <c r="L13">
        <v>1627</v>
      </c>
      <c r="N13">
        <f t="shared" si="0"/>
        <v>317200</v>
      </c>
      <c r="O13">
        <f t="shared" si="1"/>
        <v>105.10000000000001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139</v>
      </c>
      <c r="F14" t="s">
        <v>17</v>
      </c>
      <c r="G14">
        <v>10080</v>
      </c>
      <c r="H14" t="s">
        <v>176</v>
      </c>
      <c r="I14">
        <v>9017</v>
      </c>
      <c r="J14">
        <v>27</v>
      </c>
      <c r="K14">
        <v>1</v>
      </c>
      <c r="L14">
        <v>4427</v>
      </c>
      <c r="N14">
        <f t="shared" si="0"/>
        <v>243459</v>
      </c>
      <c r="O14">
        <f t="shared" si="1"/>
        <v>247.00000000000003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139</v>
      </c>
      <c r="F15" t="s">
        <v>17</v>
      </c>
      <c r="G15">
        <v>10080</v>
      </c>
      <c r="H15" t="s">
        <v>175</v>
      </c>
      <c r="I15">
        <v>4002</v>
      </c>
      <c r="J15">
        <v>33</v>
      </c>
      <c r="K15">
        <v>2</v>
      </c>
      <c r="L15">
        <v>655</v>
      </c>
      <c r="N15">
        <f t="shared" si="0"/>
        <v>132066</v>
      </c>
      <c r="O15">
        <f t="shared" si="1"/>
        <v>64.099999999999994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139</v>
      </c>
      <c r="F16" t="s">
        <v>17</v>
      </c>
      <c r="G16">
        <v>10080</v>
      </c>
      <c r="H16" t="s">
        <v>174</v>
      </c>
      <c r="I16">
        <v>5609</v>
      </c>
      <c r="J16">
        <v>25</v>
      </c>
      <c r="K16">
        <v>2</v>
      </c>
      <c r="L16">
        <v>343</v>
      </c>
      <c r="N16">
        <f t="shared" si="0"/>
        <v>140225</v>
      </c>
      <c r="O16">
        <f t="shared" si="1"/>
        <v>40.900000000000006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139</v>
      </c>
      <c r="F17" t="s">
        <v>17</v>
      </c>
      <c r="G17">
        <v>10080</v>
      </c>
      <c r="H17" t="s">
        <v>173</v>
      </c>
      <c r="I17">
        <v>14571</v>
      </c>
      <c r="J17">
        <v>22</v>
      </c>
      <c r="K17">
        <v>1</v>
      </c>
      <c r="L17">
        <v>514</v>
      </c>
      <c r="N17">
        <f t="shared" si="0"/>
        <v>320562</v>
      </c>
      <c r="O17">
        <f t="shared" si="1"/>
        <v>46.6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139</v>
      </c>
      <c r="F18" t="s">
        <v>17</v>
      </c>
      <c r="G18">
        <v>10080</v>
      </c>
      <c r="H18" t="s">
        <v>172</v>
      </c>
      <c r="I18">
        <v>18778</v>
      </c>
      <c r="J18">
        <v>22</v>
      </c>
      <c r="K18">
        <v>1</v>
      </c>
      <c r="L18">
        <v>531</v>
      </c>
      <c r="N18">
        <f t="shared" si="0"/>
        <v>413116</v>
      </c>
      <c r="O18">
        <f t="shared" si="1"/>
        <v>47.45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139</v>
      </c>
      <c r="F19" t="s">
        <v>17</v>
      </c>
      <c r="G19">
        <v>10080</v>
      </c>
      <c r="H19" t="s">
        <v>171</v>
      </c>
      <c r="I19">
        <v>18207</v>
      </c>
      <c r="J19">
        <v>22</v>
      </c>
      <c r="K19">
        <v>1</v>
      </c>
      <c r="L19">
        <v>10110</v>
      </c>
      <c r="N19">
        <f t="shared" si="0"/>
        <v>400554</v>
      </c>
      <c r="O19">
        <f t="shared" si="1"/>
        <v>526.4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139</v>
      </c>
      <c r="F20" t="s">
        <v>17</v>
      </c>
      <c r="G20">
        <v>10080</v>
      </c>
      <c r="H20" t="s">
        <v>170</v>
      </c>
      <c r="I20">
        <v>19343</v>
      </c>
      <c r="J20">
        <v>22</v>
      </c>
      <c r="K20">
        <v>1</v>
      </c>
      <c r="L20">
        <v>682</v>
      </c>
      <c r="N20">
        <f t="shared" si="0"/>
        <v>425546</v>
      </c>
      <c r="O20">
        <f t="shared" si="1"/>
        <v>55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139</v>
      </c>
      <c r="F21" t="s">
        <v>17</v>
      </c>
      <c r="G21">
        <v>10080</v>
      </c>
      <c r="H21" t="s">
        <v>169</v>
      </c>
      <c r="I21">
        <v>21015</v>
      </c>
      <c r="J21">
        <v>23</v>
      </c>
      <c r="K21">
        <v>1</v>
      </c>
      <c r="L21">
        <v>325</v>
      </c>
      <c r="N21">
        <f t="shared" si="0"/>
        <v>483345</v>
      </c>
      <c r="O21">
        <f t="shared" si="1"/>
        <v>38.099999999999994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139</v>
      </c>
      <c r="F22" t="s">
        <v>17</v>
      </c>
      <c r="G22">
        <v>10080</v>
      </c>
      <c r="H22" t="s">
        <v>168</v>
      </c>
      <c r="I22">
        <v>15785</v>
      </c>
      <c r="J22">
        <v>23</v>
      </c>
      <c r="K22">
        <v>1</v>
      </c>
      <c r="L22">
        <v>5103</v>
      </c>
      <c r="N22">
        <f t="shared" si="0"/>
        <v>363055</v>
      </c>
      <c r="O22">
        <f t="shared" si="1"/>
        <v>277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139</v>
      </c>
      <c r="F23" t="s">
        <v>17</v>
      </c>
      <c r="G23">
        <v>10080</v>
      </c>
      <c r="H23" t="s">
        <v>167</v>
      </c>
      <c r="I23">
        <v>7961</v>
      </c>
      <c r="J23">
        <v>27</v>
      </c>
      <c r="K23">
        <v>1</v>
      </c>
      <c r="L23">
        <v>474</v>
      </c>
      <c r="N23">
        <f t="shared" si="0"/>
        <v>214947</v>
      </c>
      <c r="O23">
        <f t="shared" si="1"/>
        <v>49.35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139</v>
      </c>
      <c r="F24" t="s">
        <v>17</v>
      </c>
      <c r="G24">
        <v>10080</v>
      </c>
      <c r="H24" t="s">
        <v>166</v>
      </c>
      <c r="I24">
        <v>6182</v>
      </c>
      <c r="J24">
        <v>36</v>
      </c>
      <c r="K24">
        <v>1</v>
      </c>
      <c r="L24">
        <v>1975</v>
      </c>
      <c r="N24">
        <f t="shared" si="0"/>
        <v>222552</v>
      </c>
      <c r="O24">
        <f t="shared" si="1"/>
        <v>132.94999999999999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139</v>
      </c>
      <c r="F25" t="s">
        <v>17</v>
      </c>
      <c r="G25">
        <v>10080</v>
      </c>
      <c r="H25" t="s">
        <v>165</v>
      </c>
      <c r="I25">
        <v>35428</v>
      </c>
      <c r="J25">
        <v>26</v>
      </c>
      <c r="K25">
        <v>1</v>
      </c>
      <c r="L25">
        <v>1167</v>
      </c>
      <c r="N25">
        <f t="shared" si="0"/>
        <v>921128</v>
      </c>
      <c r="O25">
        <f t="shared" si="1"/>
        <v>83.05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139</v>
      </c>
      <c r="F26" t="s">
        <v>17</v>
      </c>
      <c r="G26">
        <v>10080</v>
      </c>
      <c r="H26" t="s">
        <v>164</v>
      </c>
      <c r="I26">
        <v>74212</v>
      </c>
      <c r="J26">
        <v>25</v>
      </c>
      <c r="K26">
        <v>1</v>
      </c>
      <c r="L26">
        <v>1787</v>
      </c>
      <c r="N26">
        <f t="shared" si="0"/>
        <v>1855300</v>
      </c>
      <c r="O26">
        <f t="shared" si="1"/>
        <v>113.10000000000001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139</v>
      </c>
      <c r="F27" t="s">
        <v>17</v>
      </c>
      <c r="G27">
        <v>10080</v>
      </c>
      <c r="H27" t="s">
        <v>163</v>
      </c>
      <c r="I27">
        <v>75122</v>
      </c>
      <c r="J27">
        <v>26</v>
      </c>
      <c r="K27">
        <v>1</v>
      </c>
      <c r="L27">
        <v>1410</v>
      </c>
      <c r="N27">
        <f t="shared" si="0"/>
        <v>1953172</v>
      </c>
      <c r="O27">
        <f t="shared" si="1"/>
        <v>95.2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139</v>
      </c>
      <c r="F28" t="s">
        <v>17</v>
      </c>
      <c r="G28">
        <v>10080</v>
      </c>
      <c r="H28" t="s">
        <v>162</v>
      </c>
      <c r="I28">
        <v>50184</v>
      </c>
      <c r="J28">
        <v>26</v>
      </c>
      <c r="K28">
        <v>1</v>
      </c>
      <c r="L28">
        <v>1452</v>
      </c>
      <c r="N28">
        <f t="shared" si="0"/>
        <v>1304784</v>
      </c>
      <c r="O28">
        <f t="shared" si="1"/>
        <v>97.300000000000011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139</v>
      </c>
      <c r="F29" t="s">
        <v>17</v>
      </c>
      <c r="G29">
        <v>10080</v>
      </c>
      <c r="H29" t="s">
        <v>161</v>
      </c>
      <c r="I29">
        <v>32057</v>
      </c>
      <c r="J29">
        <v>24</v>
      </c>
      <c r="K29">
        <v>1</v>
      </c>
      <c r="L29">
        <v>752</v>
      </c>
      <c r="N29">
        <f t="shared" si="0"/>
        <v>769368</v>
      </c>
      <c r="O29">
        <f t="shared" si="1"/>
        <v>60.4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139</v>
      </c>
      <c r="F30" t="s">
        <v>17</v>
      </c>
      <c r="G30">
        <v>10080</v>
      </c>
      <c r="H30" t="s">
        <v>160</v>
      </c>
      <c r="I30">
        <v>21183</v>
      </c>
      <c r="J30">
        <v>23</v>
      </c>
      <c r="K30">
        <v>1</v>
      </c>
      <c r="L30">
        <v>1007</v>
      </c>
      <c r="N30">
        <f t="shared" si="0"/>
        <v>487209</v>
      </c>
      <c r="O30">
        <f t="shared" si="1"/>
        <v>72.2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139</v>
      </c>
      <c r="F31" t="s">
        <v>17</v>
      </c>
      <c r="G31">
        <v>10080</v>
      </c>
      <c r="H31" t="s">
        <v>159</v>
      </c>
      <c r="I31">
        <v>12063</v>
      </c>
      <c r="J31">
        <v>27</v>
      </c>
      <c r="K31">
        <v>1</v>
      </c>
      <c r="L31">
        <v>23625</v>
      </c>
      <c r="N31">
        <f t="shared" si="0"/>
        <v>325701</v>
      </c>
      <c r="O31">
        <f t="shared" si="1"/>
        <v>1206.9000000000001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139</v>
      </c>
      <c r="F32" t="s">
        <v>17</v>
      </c>
      <c r="G32">
        <v>10080</v>
      </c>
      <c r="H32" t="s">
        <v>158</v>
      </c>
      <c r="I32">
        <v>4848</v>
      </c>
      <c r="J32">
        <v>27</v>
      </c>
      <c r="K32">
        <v>1</v>
      </c>
      <c r="L32">
        <v>300</v>
      </c>
      <c r="N32">
        <f t="shared" si="0"/>
        <v>130896</v>
      </c>
      <c r="O32">
        <f t="shared" si="1"/>
        <v>40.65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139</v>
      </c>
      <c r="F33" t="s">
        <v>17</v>
      </c>
      <c r="G33">
        <v>10080</v>
      </c>
      <c r="H33" t="s">
        <v>157</v>
      </c>
      <c r="I33">
        <v>10141</v>
      </c>
      <c r="J33">
        <v>35</v>
      </c>
      <c r="K33">
        <v>1</v>
      </c>
      <c r="L33">
        <v>1604</v>
      </c>
      <c r="N33">
        <f t="shared" si="0"/>
        <v>354935</v>
      </c>
      <c r="O33">
        <f t="shared" si="1"/>
        <v>113.45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139</v>
      </c>
      <c r="F34" t="s">
        <v>17</v>
      </c>
      <c r="G34">
        <v>10080</v>
      </c>
      <c r="H34" t="s">
        <v>156</v>
      </c>
      <c r="I34">
        <v>37441</v>
      </c>
      <c r="J34">
        <v>24</v>
      </c>
      <c r="K34">
        <v>1</v>
      </c>
      <c r="L34">
        <v>1303</v>
      </c>
      <c r="N34">
        <f t="shared" si="0"/>
        <v>898584</v>
      </c>
      <c r="O34">
        <f t="shared" si="1"/>
        <v>87.95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139</v>
      </c>
      <c r="F35" t="s">
        <v>17</v>
      </c>
      <c r="G35">
        <v>10080</v>
      </c>
      <c r="H35" t="s">
        <v>155</v>
      </c>
      <c r="I35">
        <v>50171</v>
      </c>
      <c r="J35">
        <v>23</v>
      </c>
      <c r="K35">
        <v>1</v>
      </c>
      <c r="L35">
        <v>13685</v>
      </c>
      <c r="N35">
        <f t="shared" si="0"/>
        <v>1153933</v>
      </c>
      <c r="O35">
        <f t="shared" si="1"/>
        <v>706.1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139</v>
      </c>
      <c r="F36" t="s">
        <v>17</v>
      </c>
      <c r="G36">
        <v>10080</v>
      </c>
      <c r="H36" t="s">
        <v>154</v>
      </c>
      <c r="I36">
        <v>48289</v>
      </c>
      <c r="J36">
        <v>24</v>
      </c>
      <c r="K36">
        <v>1</v>
      </c>
      <c r="L36">
        <v>814</v>
      </c>
      <c r="N36">
        <f t="shared" si="0"/>
        <v>1158936</v>
      </c>
      <c r="O36">
        <f t="shared" si="1"/>
        <v>63.5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139</v>
      </c>
      <c r="F37" t="s">
        <v>17</v>
      </c>
      <c r="G37">
        <v>10080</v>
      </c>
      <c r="H37" t="s">
        <v>153</v>
      </c>
      <c r="I37">
        <v>37339</v>
      </c>
      <c r="J37">
        <v>25</v>
      </c>
      <c r="K37">
        <v>1</v>
      </c>
      <c r="L37">
        <v>13963</v>
      </c>
      <c r="N37">
        <f t="shared" si="0"/>
        <v>933475</v>
      </c>
      <c r="O37">
        <f t="shared" si="1"/>
        <v>721.90000000000009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139</v>
      </c>
      <c r="F38" t="s">
        <v>17</v>
      </c>
      <c r="G38">
        <v>10080</v>
      </c>
      <c r="H38" t="s">
        <v>152</v>
      </c>
      <c r="I38">
        <v>25949</v>
      </c>
      <c r="J38">
        <v>22</v>
      </c>
      <c r="K38">
        <v>1</v>
      </c>
      <c r="L38">
        <v>1296</v>
      </c>
      <c r="N38">
        <f t="shared" si="0"/>
        <v>570878</v>
      </c>
      <c r="O38">
        <f t="shared" si="1"/>
        <v>85.699999999999989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139</v>
      </c>
      <c r="F39" t="s">
        <v>17</v>
      </c>
      <c r="G39">
        <v>10080</v>
      </c>
      <c r="H39" t="s">
        <v>151</v>
      </c>
      <c r="I39">
        <v>10266</v>
      </c>
      <c r="J39">
        <v>22</v>
      </c>
      <c r="K39">
        <v>1</v>
      </c>
      <c r="L39">
        <v>342</v>
      </c>
      <c r="N39">
        <f t="shared" si="0"/>
        <v>225852</v>
      </c>
      <c r="O39">
        <f t="shared" si="1"/>
        <v>38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139</v>
      </c>
      <c r="F40" t="s">
        <v>17</v>
      </c>
      <c r="G40">
        <v>10080</v>
      </c>
      <c r="H40" t="s">
        <v>150</v>
      </c>
      <c r="I40">
        <v>7122</v>
      </c>
      <c r="J40">
        <v>24</v>
      </c>
      <c r="K40">
        <v>1</v>
      </c>
      <c r="L40">
        <v>360</v>
      </c>
      <c r="N40">
        <f t="shared" si="0"/>
        <v>170928</v>
      </c>
      <c r="O40">
        <f t="shared" si="1"/>
        <v>40.799999999999997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139</v>
      </c>
      <c r="F41" t="s">
        <v>17</v>
      </c>
      <c r="G41">
        <v>10080</v>
      </c>
      <c r="H41" t="s">
        <v>149</v>
      </c>
      <c r="I41">
        <v>4714</v>
      </c>
      <c r="J41">
        <v>24</v>
      </c>
      <c r="K41">
        <v>1</v>
      </c>
      <c r="L41">
        <v>486</v>
      </c>
      <c r="N41">
        <f t="shared" si="0"/>
        <v>113136</v>
      </c>
      <c r="O41">
        <f t="shared" si="1"/>
        <v>47.099999999999994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139</v>
      </c>
      <c r="F42" t="s">
        <v>17</v>
      </c>
      <c r="G42">
        <v>10080</v>
      </c>
      <c r="H42" t="s">
        <v>148</v>
      </c>
      <c r="I42">
        <v>20336</v>
      </c>
      <c r="J42">
        <v>24</v>
      </c>
      <c r="K42">
        <v>1</v>
      </c>
      <c r="L42">
        <v>1173</v>
      </c>
      <c r="N42">
        <f t="shared" si="0"/>
        <v>488064</v>
      </c>
      <c r="O42">
        <f t="shared" si="1"/>
        <v>81.45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139</v>
      </c>
      <c r="F43" t="s">
        <v>17</v>
      </c>
      <c r="G43">
        <v>10080</v>
      </c>
      <c r="H43" t="s">
        <v>147</v>
      </c>
      <c r="I43">
        <v>43864</v>
      </c>
      <c r="J43">
        <v>25</v>
      </c>
      <c r="K43">
        <v>1</v>
      </c>
      <c r="L43">
        <v>6808</v>
      </c>
      <c r="N43">
        <f t="shared" si="0"/>
        <v>1096600</v>
      </c>
      <c r="O43">
        <f t="shared" si="1"/>
        <v>364.15000000000003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139</v>
      </c>
      <c r="F44" t="s">
        <v>17</v>
      </c>
      <c r="G44">
        <v>10080</v>
      </c>
      <c r="H44" t="s">
        <v>146</v>
      </c>
      <c r="I44">
        <v>42994</v>
      </c>
      <c r="J44">
        <v>25</v>
      </c>
      <c r="K44">
        <v>1</v>
      </c>
      <c r="L44">
        <v>16234</v>
      </c>
      <c r="N44">
        <f t="shared" si="0"/>
        <v>1074850</v>
      </c>
      <c r="O44">
        <f t="shared" si="1"/>
        <v>835.45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139</v>
      </c>
      <c r="F45" t="s">
        <v>17</v>
      </c>
      <c r="G45">
        <v>10080</v>
      </c>
      <c r="H45" t="s">
        <v>145</v>
      </c>
      <c r="I45">
        <v>52958</v>
      </c>
      <c r="J45">
        <v>27</v>
      </c>
      <c r="K45">
        <v>1</v>
      </c>
      <c r="L45">
        <v>17750</v>
      </c>
      <c r="N45">
        <f t="shared" si="0"/>
        <v>1429866</v>
      </c>
      <c r="O45">
        <f t="shared" si="1"/>
        <v>913.15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139</v>
      </c>
      <c r="F46" t="s">
        <v>17</v>
      </c>
      <c r="G46">
        <v>10080</v>
      </c>
      <c r="H46" t="s">
        <v>144</v>
      </c>
      <c r="I46">
        <v>54145</v>
      </c>
      <c r="J46">
        <v>24</v>
      </c>
      <c r="K46">
        <v>1</v>
      </c>
      <c r="L46">
        <v>10721</v>
      </c>
      <c r="N46">
        <f t="shared" si="0"/>
        <v>1299480</v>
      </c>
      <c r="O46">
        <f t="shared" si="1"/>
        <v>558.85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139</v>
      </c>
      <c r="F47" t="s">
        <v>17</v>
      </c>
      <c r="G47">
        <v>10080</v>
      </c>
      <c r="H47" t="s">
        <v>143</v>
      </c>
      <c r="I47">
        <v>32280</v>
      </c>
      <c r="J47">
        <v>23</v>
      </c>
      <c r="K47">
        <v>1</v>
      </c>
      <c r="L47">
        <v>18221</v>
      </c>
      <c r="N47">
        <f t="shared" si="0"/>
        <v>742440</v>
      </c>
      <c r="O47">
        <f t="shared" si="1"/>
        <v>932.90000000000009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139</v>
      </c>
      <c r="F48" t="s">
        <v>17</v>
      </c>
      <c r="G48">
        <v>10080</v>
      </c>
      <c r="H48" t="s">
        <v>142</v>
      </c>
      <c r="I48">
        <v>18089</v>
      </c>
      <c r="J48">
        <v>24</v>
      </c>
      <c r="K48">
        <v>1</v>
      </c>
      <c r="L48">
        <v>14022</v>
      </c>
      <c r="N48">
        <f t="shared" si="0"/>
        <v>434136</v>
      </c>
      <c r="O48">
        <f t="shared" si="1"/>
        <v>723.9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139</v>
      </c>
      <c r="F49" t="s">
        <v>17</v>
      </c>
      <c r="G49">
        <v>10080</v>
      </c>
      <c r="H49" t="s">
        <v>141</v>
      </c>
      <c r="I49">
        <v>7578</v>
      </c>
      <c r="J49">
        <v>24</v>
      </c>
      <c r="K49">
        <v>1</v>
      </c>
      <c r="L49">
        <v>454</v>
      </c>
      <c r="N49">
        <f t="shared" si="0"/>
        <v>181872</v>
      </c>
      <c r="O49">
        <f t="shared" si="1"/>
        <v>45.5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139</v>
      </c>
      <c r="F50" t="s">
        <v>17</v>
      </c>
      <c r="G50">
        <v>10080</v>
      </c>
      <c r="H50" t="s">
        <v>140</v>
      </c>
      <c r="I50">
        <v>3040</v>
      </c>
      <c r="J50">
        <v>26</v>
      </c>
      <c r="K50">
        <v>1</v>
      </c>
      <c r="L50">
        <v>1495</v>
      </c>
      <c r="N50">
        <f t="shared" si="0"/>
        <v>79040</v>
      </c>
      <c r="O50">
        <f t="shared" si="1"/>
        <v>99.45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139</v>
      </c>
      <c r="F51" t="s">
        <v>17</v>
      </c>
      <c r="G51">
        <v>10080</v>
      </c>
      <c r="H51" t="s">
        <v>138</v>
      </c>
      <c r="I51">
        <v>2</v>
      </c>
      <c r="J51">
        <v>3</v>
      </c>
      <c r="K51">
        <v>2</v>
      </c>
      <c r="L51">
        <v>4</v>
      </c>
      <c r="N51">
        <f t="shared" si="0"/>
        <v>6</v>
      </c>
      <c r="O51">
        <f t="shared" si="1"/>
        <v>3.05</v>
      </c>
    </row>
    <row r="52" spans="1:15" x14ac:dyDescent="0.25">
      <c r="I52">
        <f>SUM(I2:I51)</f>
        <v>1261285</v>
      </c>
      <c r="N52">
        <f>SUM(N2:N51)</f>
        <v>32244347</v>
      </c>
      <c r="O52">
        <f>AVERAGE(O2:O51)</f>
        <v>457.55200000000019</v>
      </c>
    </row>
    <row r="53" spans="1:15" x14ac:dyDescent="0.25">
      <c r="N53">
        <f>+N52/I52</f>
        <v>25.564679671921891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N1" sqref="N1:O1048576"/>
    </sheetView>
  </sheetViews>
  <sheetFormatPr defaultRowHeight="15" x14ac:dyDescent="0.25"/>
  <cols>
    <col min="8" max="8" width="30" bestFit="1" customWidth="1"/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70</v>
      </c>
      <c r="F2" t="s">
        <v>17</v>
      </c>
      <c r="G2">
        <v>10080</v>
      </c>
      <c r="H2" t="s">
        <v>18</v>
      </c>
      <c r="I2">
        <v>341</v>
      </c>
      <c r="J2">
        <v>3385</v>
      </c>
      <c r="K2">
        <v>988</v>
      </c>
      <c r="L2">
        <v>41591</v>
      </c>
      <c r="N2">
        <f>+I2*J2</f>
        <v>1154285</v>
      </c>
      <c r="O2">
        <f>+(J2*0.95)+(L2*0.05)</f>
        <v>5295.3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70</v>
      </c>
      <c r="F3" t="s">
        <v>17</v>
      </c>
      <c r="G3">
        <v>10080</v>
      </c>
      <c r="H3" t="s">
        <v>19</v>
      </c>
      <c r="I3">
        <v>405</v>
      </c>
      <c r="J3">
        <v>5005</v>
      </c>
      <c r="K3">
        <v>1012</v>
      </c>
      <c r="L3">
        <v>109169</v>
      </c>
      <c r="N3">
        <f t="shared" ref="N3:N51" si="0">+I3*J3</f>
        <v>2027025</v>
      </c>
      <c r="O3">
        <f t="shared" ref="O3:O57" si="1">+(J3*0.95)+(L3*0.05)</f>
        <v>10213.200000000001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70</v>
      </c>
      <c r="F4" t="s">
        <v>17</v>
      </c>
      <c r="G4">
        <v>10080</v>
      </c>
      <c r="H4" t="s">
        <v>20</v>
      </c>
      <c r="I4">
        <v>298</v>
      </c>
      <c r="J4">
        <v>3728</v>
      </c>
      <c r="K4">
        <v>907</v>
      </c>
      <c r="L4">
        <v>61510</v>
      </c>
      <c r="N4">
        <f t="shared" si="0"/>
        <v>1110944</v>
      </c>
      <c r="O4">
        <f t="shared" si="1"/>
        <v>6617.1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70</v>
      </c>
      <c r="F5" t="s">
        <v>17</v>
      </c>
      <c r="G5">
        <v>10080</v>
      </c>
      <c r="H5" t="s">
        <v>21</v>
      </c>
      <c r="I5">
        <v>137</v>
      </c>
      <c r="J5">
        <v>5398</v>
      </c>
      <c r="K5">
        <v>1211</v>
      </c>
      <c r="L5">
        <v>63067</v>
      </c>
      <c r="N5">
        <f t="shared" si="0"/>
        <v>739526</v>
      </c>
      <c r="O5">
        <f t="shared" si="1"/>
        <v>8281.4500000000007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70</v>
      </c>
      <c r="F6" t="s">
        <v>17</v>
      </c>
      <c r="G6">
        <v>10080</v>
      </c>
      <c r="H6" t="s">
        <v>22</v>
      </c>
      <c r="I6">
        <v>95</v>
      </c>
      <c r="J6">
        <v>2221</v>
      </c>
      <c r="K6">
        <v>1533</v>
      </c>
      <c r="L6">
        <v>12892</v>
      </c>
      <c r="N6">
        <f t="shared" si="0"/>
        <v>210995</v>
      </c>
      <c r="O6">
        <f t="shared" si="1"/>
        <v>2754.5499999999997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70</v>
      </c>
      <c r="F7" t="s">
        <v>17</v>
      </c>
      <c r="G7">
        <v>10080</v>
      </c>
      <c r="H7" t="s">
        <v>23</v>
      </c>
      <c r="I7">
        <v>1</v>
      </c>
      <c r="J7">
        <v>5437</v>
      </c>
      <c r="K7">
        <v>5437</v>
      </c>
      <c r="L7">
        <v>5437</v>
      </c>
      <c r="N7">
        <f t="shared" si="0"/>
        <v>5437</v>
      </c>
      <c r="O7">
        <f t="shared" si="1"/>
        <v>5437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70</v>
      </c>
      <c r="F8" t="s">
        <v>17</v>
      </c>
      <c r="G8">
        <v>10080</v>
      </c>
      <c r="H8" t="s">
        <v>24</v>
      </c>
      <c r="I8">
        <v>21</v>
      </c>
      <c r="J8">
        <v>3466</v>
      </c>
      <c r="K8">
        <v>1584</v>
      </c>
      <c r="L8">
        <v>9143</v>
      </c>
      <c r="N8">
        <f t="shared" si="0"/>
        <v>72786</v>
      </c>
      <c r="O8">
        <f t="shared" si="1"/>
        <v>3749.85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70</v>
      </c>
      <c r="F9" t="s">
        <v>17</v>
      </c>
      <c r="G9">
        <v>10080</v>
      </c>
      <c r="H9" t="s">
        <v>25</v>
      </c>
      <c r="I9">
        <v>66</v>
      </c>
      <c r="J9">
        <v>2579</v>
      </c>
      <c r="K9">
        <v>1291</v>
      </c>
      <c r="L9">
        <v>7139</v>
      </c>
      <c r="N9">
        <f t="shared" si="0"/>
        <v>170214</v>
      </c>
      <c r="O9">
        <f t="shared" si="1"/>
        <v>2807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70</v>
      </c>
      <c r="F10" t="s">
        <v>17</v>
      </c>
      <c r="G10">
        <v>10080</v>
      </c>
      <c r="H10" t="s">
        <v>26</v>
      </c>
      <c r="I10">
        <v>94</v>
      </c>
      <c r="J10">
        <v>2685</v>
      </c>
      <c r="K10">
        <v>944</v>
      </c>
      <c r="L10">
        <v>11705</v>
      </c>
      <c r="N10">
        <f t="shared" si="0"/>
        <v>252390</v>
      </c>
      <c r="O10">
        <f t="shared" si="1"/>
        <v>3136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70</v>
      </c>
      <c r="F11" t="s">
        <v>17</v>
      </c>
      <c r="G11">
        <v>10080</v>
      </c>
      <c r="H11" t="s">
        <v>27</v>
      </c>
      <c r="I11">
        <v>149</v>
      </c>
      <c r="J11">
        <v>2286</v>
      </c>
      <c r="K11">
        <v>1516</v>
      </c>
      <c r="L11">
        <v>8478</v>
      </c>
      <c r="N11">
        <f t="shared" si="0"/>
        <v>340614</v>
      </c>
      <c r="O11">
        <f t="shared" si="1"/>
        <v>2595.6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70</v>
      </c>
      <c r="F12" t="s">
        <v>17</v>
      </c>
      <c r="G12">
        <v>10080</v>
      </c>
      <c r="H12" t="s">
        <v>28</v>
      </c>
      <c r="I12">
        <v>126</v>
      </c>
      <c r="J12">
        <v>2410</v>
      </c>
      <c r="K12">
        <v>1502</v>
      </c>
      <c r="L12">
        <v>8285</v>
      </c>
      <c r="N12">
        <f t="shared" si="0"/>
        <v>303660</v>
      </c>
      <c r="O12">
        <f t="shared" si="1"/>
        <v>2703.75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70</v>
      </c>
      <c r="F13" t="s">
        <v>17</v>
      </c>
      <c r="G13">
        <v>10080</v>
      </c>
      <c r="H13" t="s">
        <v>29</v>
      </c>
      <c r="I13">
        <v>85</v>
      </c>
      <c r="J13">
        <v>2155</v>
      </c>
      <c r="K13">
        <v>418</v>
      </c>
      <c r="L13">
        <v>10251</v>
      </c>
      <c r="N13">
        <f t="shared" si="0"/>
        <v>183175</v>
      </c>
      <c r="O13">
        <f t="shared" si="1"/>
        <v>2559.8000000000002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70</v>
      </c>
      <c r="F14" t="s">
        <v>17</v>
      </c>
      <c r="G14">
        <v>10080</v>
      </c>
      <c r="H14" t="s">
        <v>30</v>
      </c>
      <c r="I14">
        <v>75</v>
      </c>
      <c r="J14">
        <v>2499</v>
      </c>
      <c r="K14">
        <v>1461</v>
      </c>
      <c r="L14">
        <v>5828</v>
      </c>
      <c r="N14">
        <f t="shared" si="0"/>
        <v>187425</v>
      </c>
      <c r="O14">
        <f t="shared" si="1"/>
        <v>2665.45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70</v>
      </c>
      <c r="F15" t="s">
        <v>17</v>
      </c>
      <c r="G15">
        <v>10080</v>
      </c>
      <c r="H15" t="s">
        <v>31</v>
      </c>
      <c r="I15">
        <v>72</v>
      </c>
      <c r="J15">
        <v>2286</v>
      </c>
      <c r="K15">
        <v>1113</v>
      </c>
      <c r="L15">
        <v>7918</v>
      </c>
      <c r="N15">
        <f t="shared" si="0"/>
        <v>164592</v>
      </c>
      <c r="O15">
        <f t="shared" si="1"/>
        <v>2567.6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70</v>
      </c>
      <c r="F16" t="s">
        <v>17</v>
      </c>
      <c r="G16">
        <v>10080</v>
      </c>
      <c r="H16" t="s">
        <v>32</v>
      </c>
      <c r="I16">
        <v>49</v>
      </c>
      <c r="J16">
        <v>3283</v>
      </c>
      <c r="K16">
        <v>1715</v>
      </c>
      <c r="L16">
        <v>12763</v>
      </c>
      <c r="N16">
        <f t="shared" si="0"/>
        <v>160867</v>
      </c>
      <c r="O16">
        <f t="shared" si="1"/>
        <v>3757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70</v>
      </c>
      <c r="F17" t="s">
        <v>17</v>
      </c>
      <c r="G17">
        <v>10080</v>
      </c>
      <c r="H17" t="s">
        <v>33</v>
      </c>
      <c r="I17">
        <v>23</v>
      </c>
      <c r="J17">
        <v>4234</v>
      </c>
      <c r="K17">
        <v>1153</v>
      </c>
      <c r="L17">
        <v>18321</v>
      </c>
      <c r="N17">
        <f t="shared" si="0"/>
        <v>97382</v>
      </c>
      <c r="O17">
        <f t="shared" si="1"/>
        <v>4938.3499999999995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70</v>
      </c>
      <c r="F18" t="s">
        <v>17</v>
      </c>
      <c r="G18">
        <v>10080</v>
      </c>
      <c r="H18" t="s">
        <v>34</v>
      </c>
      <c r="I18">
        <v>11</v>
      </c>
      <c r="J18">
        <v>3737</v>
      </c>
      <c r="K18">
        <v>1797</v>
      </c>
      <c r="L18">
        <v>10500</v>
      </c>
      <c r="N18">
        <f t="shared" si="0"/>
        <v>41107</v>
      </c>
      <c r="O18">
        <f t="shared" si="1"/>
        <v>4075.1499999999996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70</v>
      </c>
      <c r="F19" t="s">
        <v>17</v>
      </c>
      <c r="G19">
        <v>10080</v>
      </c>
      <c r="H19" t="s">
        <v>35</v>
      </c>
      <c r="I19">
        <v>97</v>
      </c>
      <c r="J19">
        <v>2199</v>
      </c>
      <c r="K19">
        <v>926</v>
      </c>
      <c r="L19">
        <v>7190</v>
      </c>
      <c r="N19">
        <f t="shared" si="0"/>
        <v>213303</v>
      </c>
      <c r="O19">
        <f t="shared" si="1"/>
        <v>2448.5499999999997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70</v>
      </c>
      <c r="F20" t="s">
        <v>17</v>
      </c>
      <c r="G20">
        <v>10080</v>
      </c>
      <c r="H20" t="s">
        <v>36</v>
      </c>
      <c r="I20">
        <v>100</v>
      </c>
      <c r="J20">
        <v>2206</v>
      </c>
      <c r="K20">
        <v>891</v>
      </c>
      <c r="L20">
        <v>6194</v>
      </c>
      <c r="N20">
        <f t="shared" si="0"/>
        <v>220600</v>
      </c>
      <c r="O20">
        <f t="shared" si="1"/>
        <v>2405.3999999999996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70</v>
      </c>
      <c r="F21" t="s">
        <v>17</v>
      </c>
      <c r="G21">
        <v>10080</v>
      </c>
      <c r="H21" t="s">
        <v>37</v>
      </c>
      <c r="I21">
        <v>165</v>
      </c>
      <c r="J21">
        <v>2077</v>
      </c>
      <c r="K21">
        <v>1094</v>
      </c>
      <c r="L21">
        <v>12312</v>
      </c>
      <c r="N21">
        <f t="shared" si="0"/>
        <v>342705</v>
      </c>
      <c r="O21">
        <f t="shared" si="1"/>
        <v>2588.75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70</v>
      </c>
      <c r="F22" t="s">
        <v>17</v>
      </c>
      <c r="G22">
        <v>10080</v>
      </c>
      <c r="H22" t="s">
        <v>38</v>
      </c>
      <c r="I22">
        <v>247</v>
      </c>
      <c r="J22">
        <v>2185</v>
      </c>
      <c r="K22">
        <v>1095</v>
      </c>
      <c r="L22">
        <v>20114</v>
      </c>
      <c r="N22">
        <f t="shared" si="0"/>
        <v>539695</v>
      </c>
      <c r="O22">
        <f t="shared" si="1"/>
        <v>3081.45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70</v>
      </c>
      <c r="F23" t="s">
        <v>17</v>
      </c>
      <c r="G23">
        <v>10080</v>
      </c>
      <c r="H23" t="s">
        <v>39</v>
      </c>
      <c r="I23">
        <v>111</v>
      </c>
      <c r="J23">
        <v>2004</v>
      </c>
      <c r="K23">
        <v>1160</v>
      </c>
      <c r="L23">
        <v>5939</v>
      </c>
      <c r="N23">
        <f t="shared" si="0"/>
        <v>222444</v>
      </c>
      <c r="O23">
        <f t="shared" si="1"/>
        <v>2200.75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70</v>
      </c>
      <c r="F24" t="s">
        <v>17</v>
      </c>
      <c r="G24">
        <v>10080</v>
      </c>
      <c r="H24" t="s">
        <v>40</v>
      </c>
      <c r="I24">
        <v>82</v>
      </c>
      <c r="J24">
        <v>2124</v>
      </c>
      <c r="K24">
        <v>1461</v>
      </c>
      <c r="L24">
        <v>7336</v>
      </c>
      <c r="N24">
        <f t="shared" si="0"/>
        <v>174168</v>
      </c>
      <c r="O24">
        <f t="shared" si="1"/>
        <v>2384.6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70</v>
      </c>
      <c r="F25" t="s">
        <v>17</v>
      </c>
      <c r="G25">
        <v>10080</v>
      </c>
      <c r="H25" t="s">
        <v>41</v>
      </c>
      <c r="I25">
        <v>36</v>
      </c>
      <c r="J25">
        <v>2344</v>
      </c>
      <c r="K25">
        <v>1707</v>
      </c>
      <c r="L25">
        <v>5108</v>
      </c>
      <c r="N25">
        <f t="shared" si="0"/>
        <v>84384</v>
      </c>
      <c r="O25">
        <f t="shared" si="1"/>
        <v>2482.1999999999998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70</v>
      </c>
      <c r="F26" t="s">
        <v>17</v>
      </c>
      <c r="G26">
        <v>10080</v>
      </c>
      <c r="H26" t="s">
        <v>42</v>
      </c>
      <c r="I26">
        <v>104</v>
      </c>
      <c r="J26">
        <v>4486</v>
      </c>
      <c r="K26">
        <v>975</v>
      </c>
      <c r="L26">
        <v>107843</v>
      </c>
      <c r="N26">
        <f t="shared" si="0"/>
        <v>466544</v>
      </c>
      <c r="O26">
        <f t="shared" si="1"/>
        <v>9653.85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70</v>
      </c>
      <c r="F27" t="s">
        <v>17</v>
      </c>
      <c r="G27">
        <v>10080</v>
      </c>
      <c r="H27" t="s">
        <v>43</v>
      </c>
      <c r="I27">
        <v>368</v>
      </c>
      <c r="J27">
        <v>2817</v>
      </c>
      <c r="K27">
        <v>1017</v>
      </c>
      <c r="L27">
        <v>13659</v>
      </c>
      <c r="N27">
        <f t="shared" si="0"/>
        <v>1036656</v>
      </c>
      <c r="O27">
        <f t="shared" si="1"/>
        <v>3359.1000000000004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70</v>
      </c>
      <c r="F28" t="s">
        <v>17</v>
      </c>
      <c r="G28">
        <v>10080</v>
      </c>
      <c r="H28" t="s">
        <v>44</v>
      </c>
      <c r="I28">
        <v>335</v>
      </c>
      <c r="J28">
        <v>2902</v>
      </c>
      <c r="K28">
        <v>998</v>
      </c>
      <c r="L28">
        <v>12518</v>
      </c>
      <c r="N28">
        <f t="shared" si="0"/>
        <v>972170</v>
      </c>
      <c r="O28">
        <f t="shared" si="1"/>
        <v>3382.8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70</v>
      </c>
      <c r="F29" t="s">
        <v>17</v>
      </c>
      <c r="G29">
        <v>10080</v>
      </c>
      <c r="H29" t="s">
        <v>45</v>
      </c>
      <c r="I29">
        <v>375</v>
      </c>
      <c r="J29">
        <v>2730</v>
      </c>
      <c r="K29">
        <v>990</v>
      </c>
      <c r="L29">
        <v>14638</v>
      </c>
      <c r="N29">
        <f t="shared" si="0"/>
        <v>1023750</v>
      </c>
      <c r="O29">
        <f t="shared" si="1"/>
        <v>3325.4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70</v>
      </c>
      <c r="F30" t="s">
        <v>17</v>
      </c>
      <c r="G30">
        <v>10080</v>
      </c>
      <c r="H30" t="s">
        <v>46</v>
      </c>
      <c r="I30">
        <v>197</v>
      </c>
      <c r="J30">
        <v>2616</v>
      </c>
      <c r="K30">
        <v>961</v>
      </c>
      <c r="L30">
        <v>21173</v>
      </c>
      <c r="N30">
        <f t="shared" si="0"/>
        <v>515352</v>
      </c>
      <c r="O30">
        <f t="shared" si="1"/>
        <v>3543.85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70</v>
      </c>
      <c r="F31" t="s">
        <v>17</v>
      </c>
      <c r="G31">
        <v>10080</v>
      </c>
      <c r="H31" t="s">
        <v>47</v>
      </c>
      <c r="I31">
        <v>165</v>
      </c>
      <c r="J31">
        <v>2541</v>
      </c>
      <c r="K31">
        <v>909</v>
      </c>
      <c r="L31">
        <v>23173</v>
      </c>
      <c r="N31">
        <f t="shared" si="0"/>
        <v>419265</v>
      </c>
      <c r="O31">
        <f t="shared" si="1"/>
        <v>3572.6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70</v>
      </c>
      <c r="F32" t="s">
        <v>17</v>
      </c>
      <c r="G32">
        <v>10080</v>
      </c>
      <c r="H32" t="s">
        <v>48</v>
      </c>
      <c r="I32">
        <v>49</v>
      </c>
      <c r="J32">
        <v>7383</v>
      </c>
      <c r="K32">
        <v>836</v>
      </c>
      <c r="L32">
        <v>30861</v>
      </c>
      <c r="N32">
        <f t="shared" si="0"/>
        <v>361767</v>
      </c>
      <c r="O32">
        <f t="shared" si="1"/>
        <v>8556.9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70</v>
      </c>
      <c r="F33" t="s">
        <v>17</v>
      </c>
      <c r="G33">
        <v>10080</v>
      </c>
      <c r="H33" t="s">
        <v>49</v>
      </c>
      <c r="I33">
        <v>19</v>
      </c>
      <c r="J33">
        <v>5769</v>
      </c>
      <c r="K33">
        <v>2105</v>
      </c>
      <c r="L33">
        <v>17479</v>
      </c>
      <c r="N33">
        <f t="shared" si="0"/>
        <v>109611</v>
      </c>
      <c r="O33">
        <f t="shared" si="1"/>
        <v>6354.5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70</v>
      </c>
      <c r="F34" t="s">
        <v>17</v>
      </c>
      <c r="G34">
        <v>10080</v>
      </c>
      <c r="H34" t="s">
        <v>50</v>
      </c>
      <c r="I34">
        <v>25</v>
      </c>
      <c r="J34">
        <v>3304</v>
      </c>
      <c r="K34">
        <v>1689</v>
      </c>
      <c r="L34">
        <v>11056</v>
      </c>
      <c r="N34">
        <f t="shared" si="0"/>
        <v>82600</v>
      </c>
      <c r="O34">
        <f t="shared" si="1"/>
        <v>3691.6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70</v>
      </c>
      <c r="F35" t="s">
        <v>17</v>
      </c>
      <c r="G35">
        <v>10080</v>
      </c>
      <c r="H35" t="s">
        <v>51</v>
      </c>
      <c r="I35">
        <v>128</v>
      </c>
      <c r="J35">
        <v>3783</v>
      </c>
      <c r="K35">
        <v>1258</v>
      </c>
      <c r="L35">
        <v>141107</v>
      </c>
      <c r="N35">
        <f t="shared" si="0"/>
        <v>484224</v>
      </c>
      <c r="O35">
        <f t="shared" si="1"/>
        <v>10649.2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70</v>
      </c>
      <c r="F36" t="s">
        <v>17</v>
      </c>
      <c r="G36">
        <v>10080</v>
      </c>
      <c r="H36" t="s">
        <v>52</v>
      </c>
      <c r="I36">
        <v>249</v>
      </c>
      <c r="J36">
        <v>4597</v>
      </c>
      <c r="K36">
        <v>1065</v>
      </c>
      <c r="L36">
        <v>378640</v>
      </c>
      <c r="N36">
        <f t="shared" si="0"/>
        <v>1144653</v>
      </c>
      <c r="O36">
        <f t="shared" si="1"/>
        <v>23299.15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70</v>
      </c>
      <c r="F37" t="s">
        <v>17</v>
      </c>
      <c r="G37">
        <v>10080</v>
      </c>
      <c r="H37" t="s">
        <v>53</v>
      </c>
      <c r="I37">
        <v>339</v>
      </c>
      <c r="J37">
        <v>3083</v>
      </c>
      <c r="K37">
        <v>1035</v>
      </c>
      <c r="L37">
        <v>18791</v>
      </c>
      <c r="N37">
        <f t="shared" si="0"/>
        <v>1045137</v>
      </c>
      <c r="O37">
        <f t="shared" si="1"/>
        <v>3868.4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70</v>
      </c>
      <c r="F38" t="s">
        <v>17</v>
      </c>
      <c r="G38">
        <v>10080</v>
      </c>
      <c r="H38" t="s">
        <v>54</v>
      </c>
      <c r="I38">
        <v>205</v>
      </c>
      <c r="J38">
        <v>2700</v>
      </c>
      <c r="K38">
        <v>1004</v>
      </c>
      <c r="L38">
        <v>23781</v>
      </c>
      <c r="N38">
        <f t="shared" si="0"/>
        <v>553500</v>
      </c>
      <c r="O38">
        <f t="shared" si="1"/>
        <v>3754.05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70</v>
      </c>
      <c r="F39" t="s">
        <v>17</v>
      </c>
      <c r="G39">
        <v>10080</v>
      </c>
      <c r="H39" t="s">
        <v>55</v>
      </c>
      <c r="I39">
        <v>133</v>
      </c>
      <c r="J39">
        <v>2889</v>
      </c>
      <c r="K39">
        <v>1099</v>
      </c>
      <c r="L39">
        <v>29356</v>
      </c>
      <c r="N39">
        <f t="shared" si="0"/>
        <v>384237</v>
      </c>
      <c r="O39">
        <f t="shared" si="1"/>
        <v>4212.3500000000004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70</v>
      </c>
      <c r="F40" t="s">
        <v>17</v>
      </c>
      <c r="G40">
        <v>10080</v>
      </c>
      <c r="H40" t="s">
        <v>56</v>
      </c>
      <c r="I40">
        <v>96</v>
      </c>
      <c r="J40">
        <v>3291</v>
      </c>
      <c r="K40">
        <v>930</v>
      </c>
      <c r="L40">
        <v>17147</v>
      </c>
      <c r="N40">
        <f t="shared" si="0"/>
        <v>315936</v>
      </c>
      <c r="O40">
        <f t="shared" si="1"/>
        <v>3983.7999999999997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70</v>
      </c>
      <c r="F41" t="s">
        <v>17</v>
      </c>
      <c r="G41">
        <v>10080</v>
      </c>
      <c r="H41" t="s">
        <v>57</v>
      </c>
      <c r="I41">
        <v>23</v>
      </c>
      <c r="J41">
        <v>2210</v>
      </c>
      <c r="K41">
        <v>1001</v>
      </c>
      <c r="L41">
        <v>4688</v>
      </c>
      <c r="N41">
        <f t="shared" si="0"/>
        <v>50830</v>
      </c>
      <c r="O41">
        <f t="shared" si="1"/>
        <v>2333.9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70</v>
      </c>
      <c r="F42" t="s">
        <v>17</v>
      </c>
      <c r="G42">
        <v>10080</v>
      </c>
      <c r="H42" t="s">
        <v>58</v>
      </c>
      <c r="I42">
        <v>24</v>
      </c>
      <c r="J42">
        <v>2683</v>
      </c>
      <c r="K42">
        <v>1740</v>
      </c>
      <c r="L42">
        <v>6342</v>
      </c>
      <c r="N42">
        <f t="shared" si="0"/>
        <v>64392</v>
      </c>
      <c r="O42">
        <f t="shared" si="1"/>
        <v>2865.95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70</v>
      </c>
      <c r="F43" t="s">
        <v>17</v>
      </c>
      <c r="G43">
        <v>10080</v>
      </c>
      <c r="H43" t="s">
        <v>59</v>
      </c>
      <c r="I43">
        <v>42</v>
      </c>
      <c r="J43">
        <v>3932</v>
      </c>
      <c r="K43">
        <v>921</v>
      </c>
      <c r="L43">
        <v>16114</v>
      </c>
      <c r="N43">
        <f t="shared" si="0"/>
        <v>165144</v>
      </c>
      <c r="O43">
        <f t="shared" si="1"/>
        <v>4541.0999999999995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70</v>
      </c>
      <c r="F44" t="s">
        <v>17</v>
      </c>
      <c r="G44">
        <v>10080</v>
      </c>
      <c r="H44" t="s">
        <v>60</v>
      </c>
      <c r="I44">
        <v>203</v>
      </c>
      <c r="J44">
        <v>3261</v>
      </c>
      <c r="K44">
        <v>1010</v>
      </c>
      <c r="L44">
        <v>23203</v>
      </c>
      <c r="N44">
        <f t="shared" si="0"/>
        <v>661983</v>
      </c>
      <c r="O44">
        <f t="shared" si="1"/>
        <v>4258.1000000000004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70</v>
      </c>
      <c r="F45" t="s">
        <v>17</v>
      </c>
      <c r="G45">
        <v>10080</v>
      </c>
      <c r="H45" t="s">
        <v>61</v>
      </c>
      <c r="I45">
        <v>207</v>
      </c>
      <c r="J45">
        <v>3294</v>
      </c>
      <c r="K45">
        <v>963</v>
      </c>
      <c r="L45">
        <v>19851</v>
      </c>
      <c r="N45">
        <f t="shared" si="0"/>
        <v>681858</v>
      </c>
      <c r="O45">
        <f t="shared" si="1"/>
        <v>4121.8499999999995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70</v>
      </c>
      <c r="F46" t="s">
        <v>17</v>
      </c>
      <c r="G46">
        <v>10080</v>
      </c>
      <c r="H46" t="s">
        <v>62</v>
      </c>
      <c r="I46">
        <v>262</v>
      </c>
      <c r="J46">
        <v>3075</v>
      </c>
      <c r="K46">
        <v>996</v>
      </c>
      <c r="L46">
        <v>20721</v>
      </c>
      <c r="N46">
        <f t="shared" si="0"/>
        <v>805650</v>
      </c>
      <c r="O46">
        <f t="shared" si="1"/>
        <v>3957.3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70</v>
      </c>
      <c r="F47" t="s">
        <v>17</v>
      </c>
      <c r="G47">
        <v>10080</v>
      </c>
      <c r="H47" t="s">
        <v>63</v>
      </c>
      <c r="I47">
        <v>185</v>
      </c>
      <c r="J47">
        <v>3764</v>
      </c>
      <c r="K47">
        <v>1047</v>
      </c>
      <c r="L47">
        <v>61750</v>
      </c>
      <c r="N47">
        <f t="shared" si="0"/>
        <v>696340</v>
      </c>
      <c r="O47">
        <f t="shared" si="1"/>
        <v>6663.2999999999993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70</v>
      </c>
      <c r="F48" t="s">
        <v>17</v>
      </c>
      <c r="G48">
        <v>10080</v>
      </c>
      <c r="H48" t="s">
        <v>64</v>
      </c>
      <c r="I48">
        <v>156</v>
      </c>
      <c r="J48">
        <v>2609</v>
      </c>
      <c r="K48">
        <v>1095</v>
      </c>
      <c r="L48">
        <v>17982</v>
      </c>
      <c r="N48">
        <f t="shared" si="0"/>
        <v>407004</v>
      </c>
      <c r="O48">
        <f t="shared" si="1"/>
        <v>3377.6499999999996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70</v>
      </c>
      <c r="F49" t="s">
        <v>17</v>
      </c>
      <c r="G49">
        <v>10080</v>
      </c>
      <c r="H49" t="s">
        <v>65</v>
      </c>
      <c r="I49">
        <v>54</v>
      </c>
      <c r="J49">
        <v>2787</v>
      </c>
      <c r="K49">
        <v>1495</v>
      </c>
      <c r="L49">
        <v>18814</v>
      </c>
      <c r="N49">
        <f t="shared" si="0"/>
        <v>150498</v>
      </c>
      <c r="O49">
        <f t="shared" si="1"/>
        <v>3588.3500000000004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70</v>
      </c>
      <c r="F50" t="s">
        <v>17</v>
      </c>
      <c r="G50">
        <v>10080</v>
      </c>
      <c r="H50" t="s">
        <v>66</v>
      </c>
      <c r="I50">
        <v>27</v>
      </c>
      <c r="J50">
        <v>2526</v>
      </c>
      <c r="K50">
        <v>1608</v>
      </c>
      <c r="L50">
        <v>5874</v>
      </c>
      <c r="N50">
        <f t="shared" si="0"/>
        <v>68202</v>
      </c>
      <c r="O50">
        <f t="shared" si="1"/>
        <v>2693.3999999999996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70</v>
      </c>
      <c r="F51" t="s">
        <v>17</v>
      </c>
      <c r="G51">
        <v>10080</v>
      </c>
      <c r="H51" t="s">
        <v>67</v>
      </c>
      <c r="I51">
        <v>8</v>
      </c>
      <c r="J51">
        <v>3264</v>
      </c>
      <c r="K51">
        <v>1866</v>
      </c>
      <c r="L51">
        <v>9579</v>
      </c>
      <c r="N51">
        <f t="shared" si="0"/>
        <v>26112</v>
      </c>
      <c r="O51">
        <f t="shared" si="1"/>
        <v>3579.75</v>
      </c>
    </row>
    <row r="52" spans="1:15" x14ac:dyDescent="0.25">
      <c r="I52">
        <f>SUM(I2:I51)</f>
        <v>6864</v>
      </c>
      <c r="N52">
        <f>SUM(N2:N51)</f>
        <v>21713138</v>
      </c>
      <c r="O52">
        <f>AVERAGE(O2:O51)</f>
        <v>4578.6809999999996</v>
      </c>
    </row>
    <row r="53" spans="1:15" x14ac:dyDescent="0.25">
      <c r="N53">
        <f>+N52/I52</f>
        <v>3163.3359557109557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39" workbookViewId="0">
      <selection activeCell="L64" sqref="L64"/>
    </sheetView>
  </sheetViews>
  <sheetFormatPr defaultRowHeight="15" x14ac:dyDescent="0.25"/>
  <cols>
    <col min="8" max="8" width="30.28515625" bestFit="1" customWidth="1"/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43200</v>
      </c>
      <c r="H2" t="s">
        <v>125</v>
      </c>
      <c r="I2">
        <v>3318</v>
      </c>
      <c r="J2">
        <v>3347</v>
      </c>
      <c r="K2">
        <v>96</v>
      </c>
      <c r="L2">
        <v>64449</v>
      </c>
      <c r="N2">
        <f>+I2*J2</f>
        <v>11105346</v>
      </c>
      <c r="O2">
        <f>+(J2*0.95)+(L2*0.05)</f>
        <v>6402.1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43200</v>
      </c>
      <c r="H3" t="s">
        <v>124</v>
      </c>
      <c r="I3">
        <v>1358</v>
      </c>
      <c r="J3">
        <v>3279</v>
      </c>
      <c r="K3">
        <v>532</v>
      </c>
      <c r="L3">
        <v>20291</v>
      </c>
      <c r="N3">
        <f>+I3*J3</f>
        <v>4452882</v>
      </c>
      <c r="O3">
        <f t="shared" ref="O3:O57" si="0">+(J3*0.95)+(L3*0.05)</f>
        <v>4129.5999999999995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>
        <v>43200</v>
      </c>
      <c r="H4" t="s">
        <v>123</v>
      </c>
      <c r="I4">
        <v>3197</v>
      </c>
      <c r="J4">
        <v>3413</v>
      </c>
      <c r="K4">
        <v>592</v>
      </c>
      <c r="L4">
        <v>30497</v>
      </c>
      <c r="N4">
        <f>+I4*J4</f>
        <v>10911361</v>
      </c>
      <c r="O4">
        <f t="shared" si="0"/>
        <v>4767.2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>
        <v>43200</v>
      </c>
      <c r="H5" t="s">
        <v>122</v>
      </c>
      <c r="I5">
        <v>1264</v>
      </c>
      <c r="J5">
        <v>3144</v>
      </c>
      <c r="K5">
        <v>716</v>
      </c>
      <c r="L5">
        <v>15793</v>
      </c>
      <c r="N5">
        <f>+I5*J5</f>
        <v>3974016</v>
      </c>
      <c r="O5">
        <f t="shared" si="0"/>
        <v>3776.45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>
        <v>43200</v>
      </c>
      <c r="H6" t="s">
        <v>121</v>
      </c>
      <c r="I6">
        <v>2941</v>
      </c>
      <c r="J6">
        <v>3235</v>
      </c>
      <c r="K6">
        <v>386</v>
      </c>
      <c r="L6">
        <v>24247</v>
      </c>
      <c r="N6">
        <f>+I6*J6</f>
        <v>9514135</v>
      </c>
      <c r="O6">
        <f t="shared" si="0"/>
        <v>4285.6000000000004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>
        <v>43200</v>
      </c>
      <c r="H7" t="s">
        <v>120</v>
      </c>
      <c r="I7">
        <v>247</v>
      </c>
      <c r="J7">
        <v>3369</v>
      </c>
      <c r="K7">
        <v>725</v>
      </c>
      <c r="L7">
        <v>13872</v>
      </c>
      <c r="N7">
        <f>+I7*J7</f>
        <v>832143</v>
      </c>
      <c r="O7">
        <f t="shared" si="0"/>
        <v>3894.1499999999996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>
        <v>43200</v>
      </c>
      <c r="H8" t="s">
        <v>119</v>
      </c>
      <c r="I8">
        <v>1343</v>
      </c>
      <c r="J8">
        <v>3024</v>
      </c>
      <c r="K8">
        <v>519</v>
      </c>
      <c r="L8">
        <v>66040</v>
      </c>
      <c r="N8">
        <f>+I8*J8</f>
        <v>4061232</v>
      </c>
      <c r="O8">
        <f t="shared" si="0"/>
        <v>6174.7999999999993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>
        <v>43200</v>
      </c>
      <c r="H9" t="s">
        <v>118</v>
      </c>
      <c r="I9">
        <v>1195</v>
      </c>
      <c r="J9">
        <v>3471</v>
      </c>
      <c r="K9">
        <v>574</v>
      </c>
      <c r="L9">
        <v>29411</v>
      </c>
      <c r="N9">
        <f>+I9*J9</f>
        <v>4147845</v>
      </c>
      <c r="O9">
        <f t="shared" si="0"/>
        <v>4768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>
        <v>43200</v>
      </c>
      <c r="H10" t="s">
        <v>117</v>
      </c>
      <c r="I10">
        <v>2855</v>
      </c>
      <c r="J10">
        <v>3982</v>
      </c>
      <c r="K10">
        <v>501</v>
      </c>
      <c r="L10">
        <v>37114</v>
      </c>
      <c r="N10">
        <f>+I10*J10</f>
        <v>11368610</v>
      </c>
      <c r="O10">
        <f t="shared" si="0"/>
        <v>5638.5999999999995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>
        <v>43200</v>
      </c>
      <c r="H11" t="s">
        <v>116</v>
      </c>
      <c r="I11">
        <v>1017</v>
      </c>
      <c r="J11">
        <v>4088</v>
      </c>
      <c r="K11">
        <v>787</v>
      </c>
      <c r="L11">
        <v>366836</v>
      </c>
      <c r="N11">
        <f>+I11*J11</f>
        <v>4157496</v>
      </c>
      <c r="O11">
        <f t="shared" si="0"/>
        <v>22225.399999999998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43200</v>
      </c>
      <c r="H12" t="s">
        <v>115</v>
      </c>
      <c r="I12">
        <v>2052</v>
      </c>
      <c r="J12">
        <v>13676</v>
      </c>
      <c r="K12">
        <v>16</v>
      </c>
      <c r="L12">
        <v>725159</v>
      </c>
      <c r="N12">
        <f>+I12*J12</f>
        <v>28063152</v>
      </c>
      <c r="O12">
        <f t="shared" si="0"/>
        <v>49250.15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>
        <v>43200</v>
      </c>
      <c r="H13" t="s">
        <v>114</v>
      </c>
      <c r="I13">
        <v>918</v>
      </c>
      <c r="J13">
        <v>3024</v>
      </c>
      <c r="K13">
        <v>730</v>
      </c>
      <c r="L13">
        <v>12738</v>
      </c>
      <c r="N13">
        <f>+I13*J13</f>
        <v>2776032</v>
      </c>
      <c r="O13">
        <f t="shared" si="0"/>
        <v>3509.7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>
        <v>43200</v>
      </c>
      <c r="H14" t="s">
        <v>113</v>
      </c>
      <c r="I14">
        <v>1520</v>
      </c>
      <c r="J14">
        <v>3271</v>
      </c>
      <c r="K14">
        <v>764</v>
      </c>
      <c r="L14">
        <v>18182</v>
      </c>
      <c r="N14">
        <f>+I14*J14</f>
        <v>4971920</v>
      </c>
      <c r="O14">
        <f t="shared" si="0"/>
        <v>4016.5499999999997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>
        <v>43200</v>
      </c>
      <c r="H15" t="s">
        <v>112</v>
      </c>
      <c r="I15">
        <v>428</v>
      </c>
      <c r="J15">
        <v>3110</v>
      </c>
      <c r="K15">
        <v>690</v>
      </c>
      <c r="L15">
        <v>14732</v>
      </c>
      <c r="N15">
        <f>+I15*J15</f>
        <v>1331080</v>
      </c>
      <c r="O15">
        <f t="shared" si="0"/>
        <v>3691.1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>
        <v>43200</v>
      </c>
      <c r="H16" t="s">
        <v>111</v>
      </c>
      <c r="I16">
        <v>459</v>
      </c>
      <c r="J16">
        <v>2547</v>
      </c>
      <c r="K16">
        <v>688</v>
      </c>
      <c r="L16">
        <v>10543</v>
      </c>
      <c r="N16">
        <f>+I16*J16</f>
        <v>1169073</v>
      </c>
      <c r="O16">
        <f t="shared" si="0"/>
        <v>2946.8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>
        <v>43200</v>
      </c>
      <c r="H17" t="s">
        <v>110</v>
      </c>
      <c r="I17">
        <v>408</v>
      </c>
      <c r="J17">
        <v>2762</v>
      </c>
      <c r="K17">
        <v>789</v>
      </c>
      <c r="L17">
        <v>13496</v>
      </c>
      <c r="N17">
        <f>+I17*J17</f>
        <v>1126896</v>
      </c>
      <c r="O17">
        <f t="shared" si="0"/>
        <v>3298.7000000000003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>
        <v>43200</v>
      </c>
      <c r="H18" t="s">
        <v>109</v>
      </c>
      <c r="I18">
        <v>1090</v>
      </c>
      <c r="J18">
        <v>3192</v>
      </c>
      <c r="K18">
        <v>471</v>
      </c>
      <c r="L18">
        <v>18255</v>
      </c>
      <c r="N18">
        <f>+I18*J18</f>
        <v>3479280</v>
      </c>
      <c r="O18">
        <f t="shared" si="0"/>
        <v>3945.1499999999996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>
        <v>43200</v>
      </c>
      <c r="H19" t="s">
        <v>108</v>
      </c>
      <c r="I19">
        <v>404</v>
      </c>
      <c r="J19">
        <v>3229</v>
      </c>
      <c r="K19">
        <v>771</v>
      </c>
      <c r="L19">
        <v>19391</v>
      </c>
      <c r="N19">
        <f>+I19*J19</f>
        <v>1304516</v>
      </c>
      <c r="O19">
        <f t="shared" si="0"/>
        <v>4037.1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43200</v>
      </c>
      <c r="H20" t="s">
        <v>107</v>
      </c>
      <c r="I20">
        <v>584</v>
      </c>
      <c r="J20">
        <v>2680</v>
      </c>
      <c r="K20">
        <v>775</v>
      </c>
      <c r="L20">
        <v>13862</v>
      </c>
      <c r="N20">
        <f>+I20*J20</f>
        <v>1565120</v>
      </c>
      <c r="O20">
        <f t="shared" si="0"/>
        <v>3239.1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>
        <v>43200</v>
      </c>
      <c r="H21" t="s">
        <v>106</v>
      </c>
      <c r="I21">
        <v>321</v>
      </c>
      <c r="J21">
        <v>4403</v>
      </c>
      <c r="K21">
        <v>799</v>
      </c>
      <c r="L21">
        <v>140136</v>
      </c>
      <c r="N21">
        <f>+I21*J21</f>
        <v>1413363</v>
      </c>
      <c r="O21">
        <f t="shared" si="0"/>
        <v>11189.65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>
        <v>43200</v>
      </c>
      <c r="H22" t="s">
        <v>105</v>
      </c>
      <c r="I22">
        <v>978</v>
      </c>
      <c r="J22">
        <v>3733</v>
      </c>
      <c r="K22">
        <v>706</v>
      </c>
      <c r="L22">
        <v>375365</v>
      </c>
      <c r="N22">
        <f>+I22*J22</f>
        <v>3650874</v>
      </c>
      <c r="O22">
        <f t="shared" si="0"/>
        <v>22314.6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>
        <v>43200</v>
      </c>
      <c r="H23" t="s">
        <v>104</v>
      </c>
      <c r="I23">
        <v>818</v>
      </c>
      <c r="J23">
        <v>3407</v>
      </c>
      <c r="K23">
        <v>806</v>
      </c>
      <c r="L23">
        <v>33843</v>
      </c>
      <c r="N23">
        <f>+I23*J23</f>
        <v>2786926</v>
      </c>
      <c r="O23">
        <f t="shared" si="0"/>
        <v>4928.7999999999993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>
        <v>43200</v>
      </c>
      <c r="H24" t="s">
        <v>103</v>
      </c>
      <c r="I24">
        <v>2522</v>
      </c>
      <c r="J24">
        <v>3362</v>
      </c>
      <c r="K24">
        <v>21</v>
      </c>
      <c r="L24">
        <v>30414</v>
      </c>
      <c r="N24">
        <f>+I24*J24</f>
        <v>8478964</v>
      </c>
      <c r="O24">
        <f t="shared" si="0"/>
        <v>4714.5999999999995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>
        <v>43200</v>
      </c>
      <c r="H25" t="s">
        <v>102</v>
      </c>
      <c r="I25">
        <v>1067</v>
      </c>
      <c r="J25">
        <v>3393</v>
      </c>
      <c r="K25">
        <v>744</v>
      </c>
      <c r="L25">
        <v>20399</v>
      </c>
      <c r="N25">
        <f>+I25*J25</f>
        <v>3620331</v>
      </c>
      <c r="O25">
        <f t="shared" si="0"/>
        <v>4243.3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>
        <v>43200</v>
      </c>
      <c r="H26" t="s">
        <v>101</v>
      </c>
      <c r="I26">
        <v>2450</v>
      </c>
      <c r="J26">
        <v>5006</v>
      </c>
      <c r="K26">
        <v>553</v>
      </c>
      <c r="L26">
        <v>215403</v>
      </c>
      <c r="N26">
        <f>+I26*J26</f>
        <v>12264700</v>
      </c>
      <c r="O26">
        <f t="shared" si="0"/>
        <v>15525.850000000002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>
        <v>43200</v>
      </c>
      <c r="H27" t="s">
        <v>100</v>
      </c>
      <c r="I27">
        <v>1142</v>
      </c>
      <c r="J27">
        <v>3218</v>
      </c>
      <c r="K27">
        <v>696</v>
      </c>
      <c r="L27">
        <v>15751</v>
      </c>
      <c r="N27">
        <f>+I27*J27</f>
        <v>3674956</v>
      </c>
      <c r="O27">
        <f t="shared" si="0"/>
        <v>3844.65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>
        <v>43200</v>
      </c>
      <c r="H28" t="s">
        <v>99</v>
      </c>
      <c r="I28">
        <v>2381</v>
      </c>
      <c r="J28">
        <v>3425</v>
      </c>
      <c r="K28">
        <v>686</v>
      </c>
      <c r="L28">
        <v>32361</v>
      </c>
      <c r="N28">
        <f>+I28*J28</f>
        <v>8154925</v>
      </c>
      <c r="O28">
        <f t="shared" si="0"/>
        <v>4871.8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>
        <v>43200</v>
      </c>
      <c r="H29" t="s">
        <v>98</v>
      </c>
      <c r="I29">
        <v>1166</v>
      </c>
      <c r="J29">
        <v>3257</v>
      </c>
      <c r="K29">
        <v>764</v>
      </c>
      <c r="L29">
        <v>17100</v>
      </c>
      <c r="N29">
        <f>+I29*J29</f>
        <v>3797662</v>
      </c>
      <c r="O29">
        <f t="shared" si="0"/>
        <v>3949.1499999999996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>
        <v>43200</v>
      </c>
      <c r="H30" t="s">
        <v>97</v>
      </c>
      <c r="I30">
        <v>1992</v>
      </c>
      <c r="J30">
        <v>3468</v>
      </c>
      <c r="K30">
        <v>700</v>
      </c>
      <c r="L30">
        <v>27572</v>
      </c>
      <c r="N30">
        <f>+I30*J30</f>
        <v>6908256</v>
      </c>
      <c r="O30">
        <f t="shared" si="0"/>
        <v>4673.2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>
        <v>43200</v>
      </c>
      <c r="H31" t="s">
        <v>96</v>
      </c>
      <c r="I31">
        <v>849</v>
      </c>
      <c r="J31">
        <v>3414</v>
      </c>
      <c r="K31">
        <v>709</v>
      </c>
      <c r="L31">
        <v>17277</v>
      </c>
      <c r="N31">
        <f>+I31*J31</f>
        <v>2898486</v>
      </c>
      <c r="O31">
        <f t="shared" si="0"/>
        <v>4107.1499999999996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>
        <v>43200</v>
      </c>
      <c r="H32" t="s">
        <v>95</v>
      </c>
      <c r="I32">
        <v>1787</v>
      </c>
      <c r="J32">
        <v>3489</v>
      </c>
      <c r="K32">
        <v>741</v>
      </c>
      <c r="L32">
        <v>35799</v>
      </c>
      <c r="N32">
        <f>+I32*J32</f>
        <v>6234843</v>
      </c>
      <c r="O32">
        <f t="shared" si="0"/>
        <v>5104.5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  <c r="G33">
        <v>43200</v>
      </c>
      <c r="H33" t="s">
        <v>94</v>
      </c>
      <c r="I33">
        <v>467</v>
      </c>
      <c r="J33">
        <v>2772</v>
      </c>
      <c r="K33">
        <v>752</v>
      </c>
      <c r="L33">
        <v>14285</v>
      </c>
      <c r="N33">
        <f>+I33*J33</f>
        <v>1294524</v>
      </c>
      <c r="O33">
        <f t="shared" si="0"/>
        <v>3347.65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>
        <v>43200</v>
      </c>
      <c r="H34" t="s">
        <v>93</v>
      </c>
      <c r="I34">
        <v>674</v>
      </c>
      <c r="J34">
        <v>2893</v>
      </c>
      <c r="K34">
        <v>492</v>
      </c>
      <c r="L34">
        <v>79268</v>
      </c>
      <c r="N34">
        <f>+I34*J34</f>
        <v>1949882</v>
      </c>
      <c r="O34">
        <f t="shared" si="0"/>
        <v>6711.75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>
        <v>43200</v>
      </c>
      <c r="H35" t="s">
        <v>92</v>
      </c>
      <c r="I35">
        <v>2586</v>
      </c>
      <c r="J35">
        <v>3974</v>
      </c>
      <c r="K35">
        <v>767</v>
      </c>
      <c r="L35">
        <v>24952</v>
      </c>
      <c r="N35">
        <f>+I35*J35</f>
        <v>10276764</v>
      </c>
      <c r="O35">
        <f t="shared" si="0"/>
        <v>5022.8999999999996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G36">
        <v>43200</v>
      </c>
      <c r="H36" t="s">
        <v>91</v>
      </c>
      <c r="I36">
        <v>11529</v>
      </c>
      <c r="J36">
        <v>3475</v>
      </c>
      <c r="K36">
        <v>712</v>
      </c>
      <c r="L36">
        <v>80076</v>
      </c>
      <c r="N36">
        <f>+I36*J36</f>
        <v>40063275</v>
      </c>
      <c r="O36">
        <f t="shared" si="0"/>
        <v>7305.05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>
        <v>43200</v>
      </c>
      <c r="H37" t="s">
        <v>90</v>
      </c>
      <c r="I37">
        <v>11985</v>
      </c>
      <c r="J37">
        <v>4574</v>
      </c>
      <c r="K37">
        <v>430</v>
      </c>
      <c r="L37">
        <v>126990</v>
      </c>
      <c r="N37">
        <f>+I37*J37</f>
        <v>54819390</v>
      </c>
      <c r="O37">
        <f t="shared" si="0"/>
        <v>10694.8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>
        <v>43200</v>
      </c>
      <c r="H38" t="s">
        <v>89</v>
      </c>
      <c r="I38">
        <v>29321</v>
      </c>
      <c r="J38">
        <v>5016</v>
      </c>
      <c r="K38">
        <v>470</v>
      </c>
      <c r="L38">
        <v>134004</v>
      </c>
      <c r="N38">
        <f>+I38*J38</f>
        <v>147074136</v>
      </c>
      <c r="O38">
        <f t="shared" si="0"/>
        <v>11465.400000000001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16</v>
      </c>
      <c r="F39" t="s">
        <v>17</v>
      </c>
      <c r="G39">
        <v>43200</v>
      </c>
      <c r="H39" t="s">
        <v>88</v>
      </c>
      <c r="I39">
        <v>12267</v>
      </c>
      <c r="J39">
        <v>4677</v>
      </c>
      <c r="K39">
        <v>831</v>
      </c>
      <c r="L39">
        <v>44112</v>
      </c>
      <c r="N39">
        <f>+I39*J39</f>
        <v>57372759</v>
      </c>
      <c r="O39">
        <f t="shared" si="0"/>
        <v>6648.75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>
        <v>43200</v>
      </c>
      <c r="H40" t="s">
        <v>87</v>
      </c>
      <c r="I40">
        <v>29752</v>
      </c>
      <c r="J40">
        <v>5195</v>
      </c>
      <c r="K40">
        <v>444</v>
      </c>
      <c r="L40">
        <v>125071</v>
      </c>
      <c r="N40">
        <f>+I40*J40</f>
        <v>154561640</v>
      </c>
      <c r="O40">
        <f t="shared" si="0"/>
        <v>11188.8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>
        <v>43200</v>
      </c>
      <c r="H41" t="s">
        <v>86</v>
      </c>
      <c r="I41">
        <v>12508</v>
      </c>
      <c r="J41">
        <v>4961</v>
      </c>
      <c r="K41">
        <v>587</v>
      </c>
      <c r="L41">
        <v>191675</v>
      </c>
      <c r="N41">
        <f>+I41*J41</f>
        <v>62052188</v>
      </c>
      <c r="O41">
        <f t="shared" si="0"/>
        <v>14296.7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16</v>
      </c>
      <c r="F42" t="s">
        <v>17</v>
      </c>
      <c r="G42">
        <v>43200</v>
      </c>
      <c r="H42" t="s">
        <v>85</v>
      </c>
      <c r="I42">
        <v>27598</v>
      </c>
      <c r="J42">
        <v>5223</v>
      </c>
      <c r="K42">
        <v>426</v>
      </c>
      <c r="L42">
        <v>132894</v>
      </c>
      <c r="N42">
        <f>+I42*J42</f>
        <v>144144354</v>
      </c>
      <c r="O42">
        <f t="shared" si="0"/>
        <v>11606.55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>
        <v>43200</v>
      </c>
      <c r="H43" t="s">
        <v>84</v>
      </c>
      <c r="I43">
        <v>9222</v>
      </c>
      <c r="J43">
        <v>4760</v>
      </c>
      <c r="K43">
        <v>24</v>
      </c>
      <c r="L43">
        <v>70211</v>
      </c>
      <c r="N43">
        <f>+I43*J43</f>
        <v>43896720</v>
      </c>
      <c r="O43">
        <f t="shared" si="0"/>
        <v>8032.55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F44" t="s">
        <v>17</v>
      </c>
      <c r="G44">
        <v>43200</v>
      </c>
      <c r="H44" t="s">
        <v>83</v>
      </c>
      <c r="I44">
        <v>26510</v>
      </c>
      <c r="J44">
        <v>5583</v>
      </c>
      <c r="K44">
        <v>19</v>
      </c>
      <c r="L44">
        <v>115079</v>
      </c>
      <c r="N44">
        <f>+I44*J44</f>
        <v>148005330</v>
      </c>
      <c r="O44">
        <f t="shared" si="0"/>
        <v>11057.8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16</v>
      </c>
      <c r="F45" t="s">
        <v>17</v>
      </c>
      <c r="G45">
        <v>43200</v>
      </c>
      <c r="H45" t="s">
        <v>82</v>
      </c>
      <c r="I45">
        <v>10809</v>
      </c>
      <c r="J45">
        <v>4707</v>
      </c>
      <c r="K45">
        <v>786</v>
      </c>
      <c r="L45">
        <v>77648</v>
      </c>
      <c r="N45">
        <f>+I45*J45</f>
        <v>50877963</v>
      </c>
      <c r="O45">
        <f t="shared" si="0"/>
        <v>8354.0499999999993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16</v>
      </c>
      <c r="F46" t="s">
        <v>17</v>
      </c>
      <c r="G46">
        <v>43200</v>
      </c>
      <c r="H46" t="s">
        <v>81</v>
      </c>
      <c r="I46">
        <v>22122</v>
      </c>
      <c r="J46">
        <v>10204</v>
      </c>
      <c r="K46">
        <v>533</v>
      </c>
      <c r="L46">
        <v>479338</v>
      </c>
      <c r="N46">
        <f>+I46*J46</f>
        <v>225732888</v>
      </c>
      <c r="O46">
        <f t="shared" si="0"/>
        <v>33660.699999999997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F47" t="s">
        <v>17</v>
      </c>
      <c r="G47">
        <v>43200</v>
      </c>
      <c r="H47" t="s">
        <v>80</v>
      </c>
      <c r="I47">
        <v>5637</v>
      </c>
      <c r="J47">
        <v>4216</v>
      </c>
      <c r="K47">
        <v>796</v>
      </c>
      <c r="L47">
        <v>54790</v>
      </c>
      <c r="N47">
        <f>+I47*J47</f>
        <v>23765592</v>
      </c>
      <c r="O47">
        <f t="shared" si="0"/>
        <v>6744.7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16</v>
      </c>
      <c r="F48" t="s">
        <v>17</v>
      </c>
      <c r="G48">
        <v>43200</v>
      </c>
      <c r="H48" t="s">
        <v>79</v>
      </c>
      <c r="I48">
        <v>10834</v>
      </c>
      <c r="J48">
        <v>3607</v>
      </c>
      <c r="K48">
        <v>747</v>
      </c>
      <c r="L48">
        <v>78628</v>
      </c>
      <c r="N48">
        <f>+I48*J48</f>
        <v>39078238</v>
      </c>
      <c r="O48">
        <f t="shared" si="0"/>
        <v>7358.0499999999993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>
        <v>43200</v>
      </c>
      <c r="H49" t="s">
        <v>78</v>
      </c>
      <c r="I49">
        <v>4599</v>
      </c>
      <c r="J49">
        <v>4245</v>
      </c>
      <c r="K49">
        <v>801</v>
      </c>
      <c r="L49">
        <v>110547</v>
      </c>
      <c r="N49">
        <f>+I49*J49</f>
        <v>19522755</v>
      </c>
      <c r="O49">
        <f t="shared" si="0"/>
        <v>9560.1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16</v>
      </c>
      <c r="F50" t="s">
        <v>17</v>
      </c>
      <c r="G50">
        <v>43200</v>
      </c>
      <c r="H50" t="s">
        <v>77</v>
      </c>
      <c r="I50">
        <v>9856</v>
      </c>
      <c r="J50">
        <v>3729</v>
      </c>
      <c r="K50">
        <v>788</v>
      </c>
      <c r="L50">
        <v>63010</v>
      </c>
      <c r="N50">
        <f>+I50*J50</f>
        <v>36753024</v>
      </c>
      <c r="O50">
        <f t="shared" si="0"/>
        <v>6693.0499999999993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16</v>
      </c>
      <c r="F51" t="s">
        <v>17</v>
      </c>
      <c r="G51">
        <v>43200</v>
      </c>
      <c r="H51" t="s">
        <v>76</v>
      </c>
      <c r="I51">
        <v>11330</v>
      </c>
      <c r="J51">
        <v>4518</v>
      </c>
      <c r="K51">
        <v>468</v>
      </c>
      <c r="L51">
        <v>27249</v>
      </c>
      <c r="N51">
        <f>+I51*J51</f>
        <v>51188940</v>
      </c>
      <c r="O51">
        <f t="shared" si="0"/>
        <v>5654.5499999999993</v>
      </c>
    </row>
    <row r="52" spans="1:15" x14ac:dyDescent="0.25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F52" t="s">
        <v>17</v>
      </c>
      <c r="G52">
        <v>43200</v>
      </c>
      <c r="H52" t="s">
        <v>47</v>
      </c>
      <c r="I52">
        <v>24026</v>
      </c>
      <c r="J52">
        <v>5013</v>
      </c>
      <c r="K52">
        <v>758</v>
      </c>
      <c r="L52">
        <v>370841</v>
      </c>
      <c r="N52">
        <f>+I52*J52</f>
        <v>120442338</v>
      </c>
      <c r="O52">
        <f t="shared" si="0"/>
        <v>23304.399999999998</v>
      </c>
    </row>
    <row r="53" spans="1:15" x14ac:dyDescent="0.25">
      <c r="A53" t="s">
        <v>12</v>
      </c>
      <c r="B53" t="s">
        <v>13</v>
      </c>
      <c r="C53" t="s">
        <v>14</v>
      </c>
      <c r="D53" t="s">
        <v>15</v>
      </c>
      <c r="E53" t="s">
        <v>16</v>
      </c>
      <c r="F53" t="s">
        <v>17</v>
      </c>
      <c r="G53">
        <v>43200</v>
      </c>
      <c r="H53" t="s">
        <v>75</v>
      </c>
      <c r="I53">
        <v>8113</v>
      </c>
      <c r="J53">
        <v>7935</v>
      </c>
      <c r="K53">
        <v>818</v>
      </c>
      <c r="L53">
        <v>373512</v>
      </c>
      <c r="N53">
        <f>+I53*J53</f>
        <v>64376655</v>
      </c>
      <c r="O53">
        <f t="shared" si="0"/>
        <v>26213.850000000002</v>
      </c>
    </row>
    <row r="54" spans="1:15" x14ac:dyDescent="0.25">
      <c r="A54" t="s">
        <v>12</v>
      </c>
      <c r="B54" t="s">
        <v>13</v>
      </c>
      <c r="C54" t="s">
        <v>14</v>
      </c>
      <c r="D54" t="s">
        <v>15</v>
      </c>
      <c r="E54" t="s">
        <v>16</v>
      </c>
      <c r="F54" t="s">
        <v>17</v>
      </c>
      <c r="G54">
        <v>43200</v>
      </c>
      <c r="H54" t="s">
        <v>74</v>
      </c>
      <c r="I54">
        <v>18632</v>
      </c>
      <c r="J54">
        <v>5127</v>
      </c>
      <c r="K54">
        <v>563</v>
      </c>
      <c r="L54">
        <v>90203</v>
      </c>
      <c r="N54">
        <f>+I54*J54</f>
        <v>95526264</v>
      </c>
      <c r="O54">
        <f t="shared" si="0"/>
        <v>9380.7999999999993</v>
      </c>
    </row>
    <row r="55" spans="1:15" x14ac:dyDescent="0.25">
      <c r="A55" t="s">
        <v>12</v>
      </c>
      <c r="B55" t="s">
        <v>13</v>
      </c>
      <c r="C55" t="s">
        <v>14</v>
      </c>
      <c r="D55" t="s">
        <v>15</v>
      </c>
      <c r="E55" t="s">
        <v>16</v>
      </c>
      <c r="F55" t="s">
        <v>17</v>
      </c>
      <c r="G55">
        <v>43200</v>
      </c>
      <c r="H55" t="s">
        <v>73</v>
      </c>
      <c r="I55">
        <v>7348</v>
      </c>
      <c r="J55">
        <v>4849</v>
      </c>
      <c r="K55">
        <v>430</v>
      </c>
      <c r="L55">
        <v>33989</v>
      </c>
      <c r="N55">
        <f>+I55*J55</f>
        <v>35630452</v>
      </c>
      <c r="O55">
        <f t="shared" si="0"/>
        <v>6306</v>
      </c>
    </row>
    <row r="56" spans="1:15" x14ac:dyDescent="0.25">
      <c r="A56" t="s">
        <v>12</v>
      </c>
      <c r="B56" t="s">
        <v>13</v>
      </c>
      <c r="C56" t="s">
        <v>14</v>
      </c>
      <c r="D56" t="s">
        <v>15</v>
      </c>
      <c r="E56" t="s">
        <v>16</v>
      </c>
      <c r="F56" t="s">
        <v>17</v>
      </c>
      <c r="G56">
        <v>43200</v>
      </c>
      <c r="H56" t="s">
        <v>72</v>
      </c>
      <c r="I56">
        <v>19218</v>
      </c>
      <c r="J56">
        <v>5970</v>
      </c>
      <c r="K56">
        <v>520</v>
      </c>
      <c r="L56">
        <v>318995</v>
      </c>
      <c r="N56">
        <f>+I56*J56</f>
        <v>114731460</v>
      </c>
      <c r="O56">
        <f t="shared" si="0"/>
        <v>21621.25</v>
      </c>
    </row>
    <row r="57" spans="1:15" x14ac:dyDescent="0.25">
      <c r="A57" t="s">
        <v>12</v>
      </c>
      <c r="B57" t="s">
        <v>13</v>
      </c>
      <c r="C57" t="s">
        <v>14</v>
      </c>
      <c r="D57" t="s">
        <v>15</v>
      </c>
      <c r="E57" t="s">
        <v>16</v>
      </c>
      <c r="F57" t="s">
        <v>17</v>
      </c>
      <c r="G57">
        <v>43200</v>
      </c>
      <c r="H57" t="s">
        <v>71</v>
      </c>
      <c r="I57">
        <v>3010</v>
      </c>
      <c r="J57">
        <v>4036</v>
      </c>
      <c r="K57">
        <v>868</v>
      </c>
      <c r="L57">
        <v>49488</v>
      </c>
      <c r="N57">
        <f>+I57*J57</f>
        <v>12148360</v>
      </c>
      <c r="O57">
        <f t="shared" si="0"/>
        <v>6308.6</v>
      </c>
    </row>
    <row r="58" spans="1:15" x14ac:dyDescent="0.25">
      <c r="I58">
        <f>SUM(I2:I57)</f>
        <v>374024</v>
      </c>
      <c r="N58">
        <f>SUM(N2:N57)</f>
        <v>1929482312</v>
      </c>
      <c r="O58">
        <f>AVERAGE(O2:O57)</f>
        <v>9142.8982142857112</v>
      </c>
    </row>
    <row r="59" spans="1:15" x14ac:dyDescent="0.25">
      <c r="N59">
        <f>+N58/I58</f>
        <v>5158.7125745941439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33" workbookViewId="0">
      <selection activeCell="L62" sqref="L62"/>
    </sheetView>
  </sheetViews>
  <sheetFormatPr defaultRowHeight="15" x14ac:dyDescent="0.25"/>
  <cols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68</v>
      </c>
      <c r="F2" t="s">
        <v>17</v>
      </c>
      <c r="G2">
        <v>43200</v>
      </c>
      <c r="H2" t="s">
        <v>125</v>
      </c>
      <c r="I2">
        <v>25000</v>
      </c>
      <c r="J2">
        <v>6337</v>
      </c>
      <c r="K2">
        <v>92</v>
      </c>
      <c r="L2">
        <v>68340</v>
      </c>
      <c r="N2">
        <f>+I2*J2</f>
        <v>158425000</v>
      </c>
      <c r="O2">
        <f>+(J2*0.95)+(L2*0.05)</f>
        <v>9437.15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68</v>
      </c>
      <c r="F3" t="s">
        <v>17</v>
      </c>
      <c r="G3">
        <v>43200</v>
      </c>
      <c r="H3" t="s">
        <v>124</v>
      </c>
      <c r="I3">
        <v>10589</v>
      </c>
      <c r="J3">
        <v>6122</v>
      </c>
      <c r="K3">
        <v>661</v>
      </c>
      <c r="L3">
        <v>56387</v>
      </c>
      <c r="N3">
        <f>+I3*J3</f>
        <v>64825858</v>
      </c>
      <c r="O3">
        <f t="shared" ref="O3:O57" si="0">+(J3*0.95)+(L3*0.05)</f>
        <v>8635.25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68</v>
      </c>
      <c r="F4" t="s">
        <v>17</v>
      </c>
      <c r="G4">
        <v>43200</v>
      </c>
      <c r="H4" t="s">
        <v>123</v>
      </c>
      <c r="I4">
        <v>24698</v>
      </c>
      <c r="J4">
        <v>6556</v>
      </c>
      <c r="K4">
        <v>679</v>
      </c>
      <c r="L4">
        <v>65826</v>
      </c>
      <c r="N4">
        <f>+I4*J4</f>
        <v>161920088</v>
      </c>
      <c r="O4">
        <f t="shared" si="0"/>
        <v>9519.5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68</v>
      </c>
      <c r="F5" t="s">
        <v>17</v>
      </c>
      <c r="G5">
        <v>43200</v>
      </c>
      <c r="H5" t="s">
        <v>122</v>
      </c>
      <c r="I5">
        <v>10026</v>
      </c>
      <c r="J5">
        <v>6142</v>
      </c>
      <c r="K5">
        <v>1118</v>
      </c>
      <c r="L5">
        <v>52719</v>
      </c>
      <c r="N5">
        <f>+I5*J5</f>
        <v>61579692</v>
      </c>
      <c r="O5">
        <f t="shared" si="0"/>
        <v>8470.85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68</v>
      </c>
      <c r="F6" t="s">
        <v>17</v>
      </c>
      <c r="G6">
        <v>43200</v>
      </c>
      <c r="H6" t="s">
        <v>121</v>
      </c>
      <c r="I6">
        <v>23076</v>
      </c>
      <c r="J6">
        <v>6612</v>
      </c>
      <c r="K6">
        <v>775</v>
      </c>
      <c r="L6">
        <v>56077</v>
      </c>
      <c r="N6">
        <f>+I6*J6</f>
        <v>152578512</v>
      </c>
      <c r="O6">
        <f t="shared" si="0"/>
        <v>9085.25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68</v>
      </c>
      <c r="F7" t="s">
        <v>17</v>
      </c>
      <c r="G7">
        <v>43200</v>
      </c>
      <c r="H7" t="s">
        <v>120</v>
      </c>
      <c r="I7">
        <v>1760</v>
      </c>
      <c r="J7">
        <v>5768</v>
      </c>
      <c r="K7">
        <v>1300</v>
      </c>
      <c r="L7">
        <v>21115</v>
      </c>
      <c r="N7">
        <f>+I7*J7</f>
        <v>10151680</v>
      </c>
      <c r="O7">
        <f t="shared" si="0"/>
        <v>6535.3499999999995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68</v>
      </c>
      <c r="F8" t="s">
        <v>17</v>
      </c>
      <c r="G8">
        <v>43200</v>
      </c>
      <c r="H8" t="s">
        <v>119</v>
      </c>
      <c r="I8">
        <v>9775</v>
      </c>
      <c r="J8">
        <v>3925</v>
      </c>
      <c r="K8">
        <v>861</v>
      </c>
      <c r="L8">
        <v>148960</v>
      </c>
      <c r="N8">
        <f>+I8*J8</f>
        <v>38366875</v>
      </c>
      <c r="O8">
        <f t="shared" si="0"/>
        <v>11176.75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68</v>
      </c>
      <c r="F9" t="s">
        <v>17</v>
      </c>
      <c r="G9">
        <v>43200</v>
      </c>
      <c r="H9" t="s">
        <v>118</v>
      </c>
      <c r="I9">
        <v>9873</v>
      </c>
      <c r="J9">
        <v>6881</v>
      </c>
      <c r="K9">
        <v>744</v>
      </c>
      <c r="L9">
        <v>88761</v>
      </c>
      <c r="N9">
        <f>+I9*J9</f>
        <v>67936113</v>
      </c>
      <c r="O9">
        <f t="shared" si="0"/>
        <v>10975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68</v>
      </c>
      <c r="F10" t="s">
        <v>17</v>
      </c>
      <c r="G10">
        <v>43200</v>
      </c>
      <c r="H10" t="s">
        <v>117</v>
      </c>
      <c r="I10">
        <v>22747</v>
      </c>
      <c r="J10">
        <v>6928</v>
      </c>
      <c r="K10">
        <v>1551</v>
      </c>
      <c r="L10">
        <v>55943</v>
      </c>
      <c r="N10">
        <f>+I10*J10</f>
        <v>157591216</v>
      </c>
      <c r="O10">
        <f t="shared" si="0"/>
        <v>9378.75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68</v>
      </c>
      <c r="F11" t="s">
        <v>17</v>
      </c>
      <c r="G11">
        <v>43200</v>
      </c>
      <c r="H11" t="s">
        <v>116</v>
      </c>
      <c r="I11">
        <v>8384</v>
      </c>
      <c r="J11">
        <v>6764</v>
      </c>
      <c r="K11">
        <v>1065</v>
      </c>
      <c r="L11">
        <v>61485</v>
      </c>
      <c r="N11">
        <f>+I11*J11</f>
        <v>56709376</v>
      </c>
      <c r="O11">
        <f t="shared" si="0"/>
        <v>9500.0499999999993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68</v>
      </c>
      <c r="F12" t="s">
        <v>17</v>
      </c>
      <c r="G12">
        <v>43200</v>
      </c>
      <c r="H12" t="s">
        <v>115</v>
      </c>
      <c r="I12">
        <v>19514</v>
      </c>
      <c r="J12">
        <v>19454</v>
      </c>
      <c r="K12">
        <v>682</v>
      </c>
      <c r="L12">
        <v>746699</v>
      </c>
      <c r="N12">
        <f>+I12*J12</f>
        <v>379625356</v>
      </c>
      <c r="O12">
        <f t="shared" si="0"/>
        <v>55816.25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68</v>
      </c>
      <c r="F13" t="s">
        <v>17</v>
      </c>
      <c r="G13">
        <v>43200</v>
      </c>
      <c r="H13" t="s">
        <v>114</v>
      </c>
      <c r="I13">
        <v>6502</v>
      </c>
      <c r="J13">
        <v>6135</v>
      </c>
      <c r="K13">
        <v>1738</v>
      </c>
      <c r="L13">
        <v>30170</v>
      </c>
      <c r="N13">
        <f>+I13*J13</f>
        <v>39889770</v>
      </c>
      <c r="O13">
        <f t="shared" si="0"/>
        <v>7336.75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68</v>
      </c>
      <c r="F14" t="s">
        <v>17</v>
      </c>
      <c r="G14">
        <v>43200</v>
      </c>
      <c r="H14" t="s">
        <v>113</v>
      </c>
      <c r="I14">
        <v>12046</v>
      </c>
      <c r="J14">
        <v>6407</v>
      </c>
      <c r="K14">
        <v>1605</v>
      </c>
      <c r="L14">
        <v>44533</v>
      </c>
      <c r="N14">
        <f>+I14*J14</f>
        <v>77178722</v>
      </c>
      <c r="O14">
        <f t="shared" si="0"/>
        <v>8313.2999999999993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68</v>
      </c>
      <c r="F15" t="s">
        <v>17</v>
      </c>
      <c r="G15">
        <v>43200</v>
      </c>
      <c r="H15" t="s">
        <v>112</v>
      </c>
      <c r="I15">
        <v>3033</v>
      </c>
      <c r="J15">
        <v>5502</v>
      </c>
      <c r="K15">
        <v>1466</v>
      </c>
      <c r="L15">
        <v>24838</v>
      </c>
      <c r="N15">
        <f>+I15*J15</f>
        <v>16687566</v>
      </c>
      <c r="O15">
        <f t="shared" si="0"/>
        <v>6468.7999999999993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68</v>
      </c>
      <c r="F16" t="s">
        <v>17</v>
      </c>
      <c r="G16">
        <v>43200</v>
      </c>
      <c r="H16" t="s">
        <v>111</v>
      </c>
      <c r="I16">
        <v>3435</v>
      </c>
      <c r="J16">
        <v>5315</v>
      </c>
      <c r="K16">
        <v>1681</v>
      </c>
      <c r="L16">
        <v>26391</v>
      </c>
      <c r="N16">
        <f>+I16*J16</f>
        <v>18257025</v>
      </c>
      <c r="O16">
        <f t="shared" si="0"/>
        <v>6368.8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68</v>
      </c>
      <c r="F17" t="s">
        <v>17</v>
      </c>
      <c r="G17">
        <v>43200</v>
      </c>
      <c r="H17" t="s">
        <v>110</v>
      </c>
      <c r="I17">
        <v>3328</v>
      </c>
      <c r="J17">
        <v>5875</v>
      </c>
      <c r="K17">
        <v>1107</v>
      </c>
      <c r="L17">
        <v>118802</v>
      </c>
      <c r="N17">
        <f>+I17*J17</f>
        <v>19552000</v>
      </c>
      <c r="O17">
        <f t="shared" si="0"/>
        <v>11521.35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68</v>
      </c>
      <c r="F18" t="s">
        <v>17</v>
      </c>
      <c r="G18">
        <v>43200</v>
      </c>
      <c r="H18" t="s">
        <v>109</v>
      </c>
      <c r="I18">
        <v>8349</v>
      </c>
      <c r="J18">
        <v>5913</v>
      </c>
      <c r="K18">
        <v>1848</v>
      </c>
      <c r="L18">
        <v>30574</v>
      </c>
      <c r="N18">
        <f>+I18*J18</f>
        <v>49367637</v>
      </c>
      <c r="O18">
        <f t="shared" si="0"/>
        <v>7146.0499999999993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68</v>
      </c>
      <c r="F19" t="s">
        <v>17</v>
      </c>
      <c r="G19">
        <v>43200</v>
      </c>
      <c r="H19" t="s">
        <v>108</v>
      </c>
      <c r="I19">
        <v>2884</v>
      </c>
      <c r="J19">
        <v>5602</v>
      </c>
      <c r="K19">
        <v>1366</v>
      </c>
      <c r="L19">
        <v>37040</v>
      </c>
      <c r="N19">
        <f>+I19*J19</f>
        <v>16156168</v>
      </c>
      <c r="O19">
        <f t="shared" si="0"/>
        <v>7173.9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68</v>
      </c>
      <c r="F20" t="s">
        <v>17</v>
      </c>
      <c r="G20">
        <v>43200</v>
      </c>
      <c r="H20" t="s">
        <v>107</v>
      </c>
      <c r="I20">
        <v>3930</v>
      </c>
      <c r="J20">
        <v>5352</v>
      </c>
      <c r="K20">
        <v>1167</v>
      </c>
      <c r="L20">
        <v>110218</v>
      </c>
      <c r="N20">
        <f>+I20*J20</f>
        <v>21033360</v>
      </c>
      <c r="O20">
        <f t="shared" si="0"/>
        <v>10595.3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68</v>
      </c>
      <c r="F21" t="s">
        <v>17</v>
      </c>
      <c r="G21">
        <v>43200</v>
      </c>
      <c r="H21" t="s">
        <v>106</v>
      </c>
      <c r="I21">
        <v>2267</v>
      </c>
      <c r="J21">
        <v>5973</v>
      </c>
      <c r="K21">
        <v>414</v>
      </c>
      <c r="L21">
        <v>89078</v>
      </c>
      <c r="N21">
        <f>+I21*J21</f>
        <v>13540791</v>
      </c>
      <c r="O21">
        <f t="shared" si="0"/>
        <v>10128.25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68</v>
      </c>
      <c r="F22" t="s">
        <v>17</v>
      </c>
      <c r="G22">
        <v>43200</v>
      </c>
      <c r="H22" t="s">
        <v>105</v>
      </c>
      <c r="I22">
        <v>5894</v>
      </c>
      <c r="J22">
        <v>7723</v>
      </c>
      <c r="K22">
        <v>821</v>
      </c>
      <c r="L22">
        <v>735280</v>
      </c>
      <c r="N22">
        <f>+I22*J22</f>
        <v>45519362</v>
      </c>
      <c r="O22">
        <f t="shared" si="0"/>
        <v>44100.85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68</v>
      </c>
      <c r="F23" t="s">
        <v>17</v>
      </c>
      <c r="G23">
        <v>43200</v>
      </c>
      <c r="H23" t="s">
        <v>104</v>
      </c>
      <c r="I23">
        <v>6038</v>
      </c>
      <c r="J23">
        <v>6356</v>
      </c>
      <c r="K23">
        <v>763</v>
      </c>
      <c r="L23">
        <v>46926</v>
      </c>
      <c r="N23">
        <f>+I23*J23</f>
        <v>38377528</v>
      </c>
      <c r="O23">
        <f t="shared" si="0"/>
        <v>8384.5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68</v>
      </c>
      <c r="F24" t="s">
        <v>17</v>
      </c>
      <c r="G24">
        <v>43200</v>
      </c>
      <c r="H24" t="s">
        <v>103</v>
      </c>
      <c r="I24">
        <v>19024</v>
      </c>
      <c r="J24">
        <v>6257</v>
      </c>
      <c r="K24">
        <v>686</v>
      </c>
      <c r="L24">
        <v>190284</v>
      </c>
      <c r="N24">
        <f>+I24*J24</f>
        <v>119033168</v>
      </c>
      <c r="O24">
        <f t="shared" si="0"/>
        <v>15458.35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68</v>
      </c>
      <c r="F25" t="s">
        <v>17</v>
      </c>
      <c r="G25">
        <v>43200</v>
      </c>
      <c r="H25" t="s">
        <v>102</v>
      </c>
      <c r="I25">
        <v>7802</v>
      </c>
      <c r="J25">
        <v>6253</v>
      </c>
      <c r="K25">
        <v>1066</v>
      </c>
      <c r="L25">
        <v>29329</v>
      </c>
      <c r="N25">
        <f>+I25*J25</f>
        <v>48785906</v>
      </c>
      <c r="O25">
        <f t="shared" si="0"/>
        <v>7406.7999999999993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68</v>
      </c>
      <c r="F26" t="s">
        <v>17</v>
      </c>
      <c r="G26">
        <v>43200</v>
      </c>
      <c r="H26" t="s">
        <v>101</v>
      </c>
      <c r="I26">
        <v>18104</v>
      </c>
      <c r="J26">
        <v>8808</v>
      </c>
      <c r="K26">
        <v>1064</v>
      </c>
      <c r="L26">
        <v>259328</v>
      </c>
      <c r="N26">
        <f>+I26*J26</f>
        <v>159460032</v>
      </c>
      <c r="O26">
        <f t="shared" si="0"/>
        <v>21334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68</v>
      </c>
      <c r="F27" t="s">
        <v>17</v>
      </c>
      <c r="G27">
        <v>43200</v>
      </c>
      <c r="H27" t="s">
        <v>100</v>
      </c>
      <c r="I27">
        <v>7131</v>
      </c>
      <c r="J27">
        <v>6438</v>
      </c>
      <c r="K27">
        <v>1231</v>
      </c>
      <c r="L27">
        <v>65121</v>
      </c>
      <c r="N27">
        <f>+I27*J27</f>
        <v>45909378</v>
      </c>
      <c r="O27">
        <f t="shared" si="0"/>
        <v>9372.15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68</v>
      </c>
      <c r="F28" t="s">
        <v>17</v>
      </c>
      <c r="G28">
        <v>43200</v>
      </c>
      <c r="H28" t="s">
        <v>99</v>
      </c>
      <c r="I28">
        <v>16437</v>
      </c>
      <c r="J28">
        <v>6682</v>
      </c>
      <c r="K28">
        <v>1355</v>
      </c>
      <c r="L28">
        <v>58912</v>
      </c>
      <c r="N28">
        <f>+I28*J28</f>
        <v>109832034</v>
      </c>
      <c r="O28">
        <f t="shared" si="0"/>
        <v>9293.5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68</v>
      </c>
      <c r="F29" t="s">
        <v>17</v>
      </c>
      <c r="G29">
        <v>43200</v>
      </c>
      <c r="H29" t="s">
        <v>98</v>
      </c>
      <c r="I29">
        <v>7106</v>
      </c>
      <c r="J29">
        <v>6350</v>
      </c>
      <c r="K29">
        <v>1096</v>
      </c>
      <c r="L29">
        <v>49942</v>
      </c>
      <c r="N29">
        <f>+I29*J29</f>
        <v>45123100</v>
      </c>
      <c r="O29">
        <f t="shared" si="0"/>
        <v>8529.6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68</v>
      </c>
      <c r="F30" t="s">
        <v>17</v>
      </c>
      <c r="G30">
        <v>43200</v>
      </c>
      <c r="H30" t="s">
        <v>97</v>
      </c>
      <c r="I30">
        <v>15108</v>
      </c>
      <c r="J30">
        <v>6848</v>
      </c>
      <c r="K30">
        <v>1586</v>
      </c>
      <c r="L30">
        <v>52069</v>
      </c>
      <c r="N30">
        <f>+I30*J30</f>
        <v>103459584</v>
      </c>
      <c r="O30">
        <f t="shared" si="0"/>
        <v>9109.0499999999993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68</v>
      </c>
      <c r="F31" t="s">
        <v>17</v>
      </c>
      <c r="G31">
        <v>43200</v>
      </c>
      <c r="H31" t="s">
        <v>96</v>
      </c>
      <c r="I31">
        <v>6557</v>
      </c>
      <c r="J31">
        <v>6352</v>
      </c>
      <c r="K31">
        <v>1273</v>
      </c>
      <c r="L31">
        <v>31704</v>
      </c>
      <c r="N31">
        <f>+I31*J31</f>
        <v>41650064</v>
      </c>
      <c r="O31">
        <f t="shared" si="0"/>
        <v>7619.5999999999995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68</v>
      </c>
      <c r="F32" t="s">
        <v>17</v>
      </c>
      <c r="G32">
        <v>43200</v>
      </c>
      <c r="H32" t="s">
        <v>95</v>
      </c>
      <c r="I32">
        <v>13976</v>
      </c>
      <c r="J32">
        <v>7143</v>
      </c>
      <c r="K32">
        <v>667</v>
      </c>
      <c r="L32">
        <v>162618</v>
      </c>
      <c r="N32">
        <f>+I32*J32</f>
        <v>99830568</v>
      </c>
      <c r="O32">
        <f t="shared" si="0"/>
        <v>14916.75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68</v>
      </c>
      <c r="F33" t="s">
        <v>17</v>
      </c>
      <c r="G33">
        <v>43200</v>
      </c>
      <c r="H33" t="s">
        <v>94</v>
      </c>
      <c r="I33">
        <v>3488</v>
      </c>
      <c r="J33">
        <v>5971</v>
      </c>
      <c r="K33">
        <v>1631</v>
      </c>
      <c r="L33">
        <v>40012</v>
      </c>
      <c r="N33">
        <f>+I33*J33</f>
        <v>20826848</v>
      </c>
      <c r="O33">
        <f t="shared" si="0"/>
        <v>7673.05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68</v>
      </c>
      <c r="F34" t="s">
        <v>17</v>
      </c>
      <c r="G34">
        <v>43200</v>
      </c>
      <c r="H34" t="s">
        <v>93</v>
      </c>
      <c r="I34">
        <v>4479</v>
      </c>
      <c r="J34">
        <v>6589</v>
      </c>
      <c r="K34">
        <v>511</v>
      </c>
      <c r="L34">
        <v>177094</v>
      </c>
      <c r="N34">
        <f>+I34*J34</f>
        <v>29512131</v>
      </c>
      <c r="O34">
        <f t="shared" si="0"/>
        <v>15114.25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68</v>
      </c>
      <c r="F35" t="s">
        <v>17</v>
      </c>
      <c r="G35">
        <v>43200</v>
      </c>
      <c r="H35" t="s">
        <v>92</v>
      </c>
      <c r="I35">
        <v>2633</v>
      </c>
      <c r="J35">
        <v>1510</v>
      </c>
      <c r="K35">
        <v>13</v>
      </c>
      <c r="L35">
        <v>29748</v>
      </c>
      <c r="N35">
        <f>+I35*J35</f>
        <v>3975830</v>
      </c>
      <c r="O35">
        <f t="shared" si="0"/>
        <v>2921.9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68</v>
      </c>
      <c r="F36" t="s">
        <v>17</v>
      </c>
      <c r="G36">
        <v>43200</v>
      </c>
      <c r="H36" t="s">
        <v>91</v>
      </c>
      <c r="I36">
        <v>10470</v>
      </c>
      <c r="J36">
        <v>774</v>
      </c>
      <c r="K36">
        <v>13</v>
      </c>
      <c r="L36">
        <v>9561</v>
      </c>
      <c r="N36">
        <f>+I36*J36</f>
        <v>8103780</v>
      </c>
      <c r="O36">
        <f t="shared" si="0"/>
        <v>1213.3499999999999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68</v>
      </c>
      <c r="F37" t="s">
        <v>17</v>
      </c>
      <c r="G37">
        <v>43200</v>
      </c>
      <c r="H37" t="s">
        <v>90</v>
      </c>
      <c r="I37">
        <v>10942</v>
      </c>
      <c r="J37">
        <v>1013</v>
      </c>
      <c r="K37">
        <v>14</v>
      </c>
      <c r="L37">
        <v>27165</v>
      </c>
      <c r="N37">
        <f>+I37*J37</f>
        <v>11084246</v>
      </c>
      <c r="O37">
        <f t="shared" si="0"/>
        <v>2320.6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68</v>
      </c>
      <c r="F38" t="s">
        <v>17</v>
      </c>
      <c r="G38">
        <v>43200</v>
      </c>
      <c r="H38" t="s">
        <v>89</v>
      </c>
      <c r="I38">
        <v>26649</v>
      </c>
      <c r="J38">
        <v>1017</v>
      </c>
      <c r="K38">
        <v>13</v>
      </c>
      <c r="L38">
        <v>29192</v>
      </c>
      <c r="N38">
        <f>+I38*J38</f>
        <v>27102033</v>
      </c>
      <c r="O38">
        <f t="shared" si="0"/>
        <v>2425.75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68</v>
      </c>
      <c r="F39" t="s">
        <v>17</v>
      </c>
      <c r="G39">
        <v>43200</v>
      </c>
      <c r="H39" t="s">
        <v>88</v>
      </c>
      <c r="I39">
        <v>11162</v>
      </c>
      <c r="J39">
        <v>920</v>
      </c>
      <c r="K39">
        <v>18</v>
      </c>
      <c r="L39">
        <v>26857</v>
      </c>
      <c r="N39">
        <f>+I39*J39</f>
        <v>10269040</v>
      </c>
      <c r="O39">
        <f t="shared" si="0"/>
        <v>2216.8500000000004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68</v>
      </c>
      <c r="F40" t="s">
        <v>17</v>
      </c>
      <c r="G40">
        <v>43200</v>
      </c>
      <c r="H40" t="s">
        <v>87</v>
      </c>
      <c r="I40">
        <v>27160</v>
      </c>
      <c r="J40">
        <v>1075</v>
      </c>
      <c r="K40">
        <v>16</v>
      </c>
      <c r="L40">
        <v>35369</v>
      </c>
      <c r="N40">
        <f>+I40*J40</f>
        <v>29197000</v>
      </c>
      <c r="O40">
        <f t="shared" si="0"/>
        <v>2789.7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68</v>
      </c>
      <c r="F41" t="s">
        <v>17</v>
      </c>
      <c r="G41">
        <v>43200</v>
      </c>
      <c r="H41" t="s">
        <v>86</v>
      </c>
      <c r="I41">
        <v>11512</v>
      </c>
      <c r="J41">
        <v>1029</v>
      </c>
      <c r="K41">
        <v>16</v>
      </c>
      <c r="L41">
        <v>49136</v>
      </c>
      <c r="N41">
        <f>+I41*J41</f>
        <v>11845848</v>
      </c>
      <c r="O41">
        <f t="shared" si="0"/>
        <v>3434.3500000000004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68</v>
      </c>
      <c r="F42" t="s">
        <v>17</v>
      </c>
      <c r="G42">
        <v>43200</v>
      </c>
      <c r="H42" t="s">
        <v>85</v>
      </c>
      <c r="I42">
        <v>25169</v>
      </c>
      <c r="J42">
        <v>1074</v>
      </c>
      <c r="K42">
        <v>13</v>
      </c>
      <c r="L42">
        <v>73238</v>
      </c>
      <c r="N42">
        <f>+I42*J42</f>
        <v>27031506</v>
      </c>
      <c r="O42">
        <f t="shared" si="0"/>
        <v>4682.2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68</v>
      </c>
      <c r="F43" t="s">
        <v>17</v>
      </c>
      <c r="G43">
        <v>43200</v>
      </c>
      <c r="H43" t="s">
        <v>84</v>
      </c>
      <c r="I43">
        <v>8299</v>
      </c>
      <c r="J43">
        <v>921</v>
      </c>
      <c r="K43">
        <v>13</v>
      </c>
      <c r="L43">
        <v>31713</v>
      </c>
      <c r="N43">
        <f>+I43*J43</f>
        <v>7643379</v>
      </c>
      <c r="O43">
        <f t="shared" si="0"/>
        <v>2460.6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68</v>
      </c>
      <c r="F44" t="s">
        <v>17</v>
      </c>
      <c r="G44">
        <v>43200</v>
      </c>
      <c r="H44" t="s">
        <v>83</v>
      </c>
      <c r="I44">
        <v>24237</v>
      </c>
      <c r="J44">
        <v>1139</v>
      </c>
      <c r="K44">
        <v>14</v>
      </c>
      <c r="L44">
        <v>76812</v>
      </c>
      <c r="N44">
        <f>+I44*J44</f>
        <v>27605943</v>
      </c>
      <c r="O44">
        <f t="shared" si="0"/>
        <v>4922.6500000000005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68</v>
      </c>
      <c r="F45" t="s">
        <v>17</v>
      </c>
      <c r="G45">
        <v>43200</v>
      </c>
      <c r="H45" t="s">
        <v>82</v>
      </c>
      <c r="I45">
        <v>9856</v>
      </c>
      <c r="J45">
        <v>966</v>
      </c>
      <c r="K45">
        <v>13</v>
      </c>
      <c r="L45">
        <v>63913</v>
      </c>
      <c r="N45">
        <f>+I45*J45</f>
        <v>9520896</v>
      </c>
      <c r="O45">
        <f t="shared" si="0"/>
        <v>4113.3500000000004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68</v>
      </c>
      <c r="F46" t="s">
        <v>17</v>
      </c>
      <c r="G46">
        <v>43200</v>
      </c>
      <c r="H46" t="s">
        <v>81</v>
      </c>
      <c r="I46">
        <v>21052</v>
      </c>
      <c r="J46">
        <v>3590</v>
      </c>
      <c r="K46">
        <v>12</v>
      </c>
      <c r="L46">
        <v>318830</v>
      </c>
      <c r="N46">
        <f>+I46*J46</f>
        <v>75576680</v>
      </c>
      <c r="O46">
        <f t="shared" si="0"/>
        <v>19352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68</v>
      </c>
      <c r="F47" t="s">
        <v>17</v>
      </c>
      <c r="G47">
        <v>43200</v>
      </c>
      <c r="H47" t="s">
        <v>80</v>
      </c>
      <c r="I47">
        <v>5226</v>
      </c>
      <c r="J47">
        <v>848</v>
      </c>
      <c r="K47">
        <v>14</v>
      </c>
      <c r="L47">
        <v>60096</v>
      </c>
      <c r="N47">
        <f>+I47*J47</f>
        <v>4431648</v>
      </c>
      <c r="O47">
        <f t="shared" si="0"/>
        <v>3810.4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68</v>
      </c>
      <c r="F48" t="s">
        <v>17</v>
      </c>
      <c r="G48">
        <v>43200</v>
      </c>
      <c r="H48" t="s">
        <v>79</v>
      </c>
      <c r="I48">
        <v>9799</v>
      </c>
      <c r="J48">
        <v>837</v>
      </c>
      <c r="K48">
        <v>14</v>
      </c>
      <c r="L48">
        <v>22923</v>
      </c>
      <c r="N48">
        <f>+I48*J48</f>
        <v>8201763</v>
      </c>
      <c r="O48">
        <f t="shared" si="0"/>
        <v>1941.3000000000002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68</v>
      </c>
      <c r="F49" t="s">
        <v>17</v>
      </c>
      <c r="G49">
        <v>43200</v>
      </c>
      <c r="H49" t="s">
        <v>78</v>
      </c>
      <c r="I49">
        <v>4122</v>
      </c>
      <c r="J49">
        <v>995</v>
      </c>
      <c r="K49">
        <v>15</v>
      </c>
      <c r="L49">
        <v>75509</v>
      </c>
      <c r="N49">
        <f>+I49*J49</f>
        <v>4101390</v>
      </c>
      <c r="O49">
        <f t="shared" si="0"/>
        <v>4720.7000000000007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68</v>
      </c>
      <c r="F50" t="s">
        <v>17</v>
      </c>
      <c r="G50">
        <v>43200</v>
      </c>
      <c r="H50" t="s">
        <v>77</v>
      </c>
      <c r="I50">
        <v>8767</v>
      </c>
      <c r="J50">
        <v>863</v>
      </c>
      <c r="K50">
        <v>12</v>
      </c>
      <c r="L50">
        <v>14925</v>
      </c>
      <c r="N50">
        <f>+I50*J50</f>
        <v>7565921</v>
      </c>
      <c r="O50">
        <f t="shared" si="0"/>
        <v>1566.1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68</v>
      </c>
      <c r="F51" t="s">
        <v>17</v>
      </c>
      <c r="G51">
        <v>43200</v>
      </c>
      <c r="H51" t="s">
        <v>76</v>
      </c>
      <c r="I51">
        <v>10261</v>
      </c>
      <c r="J51">
        <v>1101</v>
      </c>
      <c r="K51">
        <v>14</v>
      </c>
      <c r="L51">
        <v>21708</v>
      </c>
      <c r="N51">
        <f>+I51*J51</f>
        <v>11297361</v>
      </c>
      <c r="O51">
        <f t="shared" si="0"/>
        <v>2131.3500000000004</v>
      </c>
    </row>
    <row r="52" spans="1:15" x14ac:dyDescent="0.25">
      <c r="A52" t="s">
        <v>12</v>
      </c>
      <c r="B52" t="s">
        <v>13</v>
      </c>
      <c r="C52" t="s">
        <v>14</v>
      </c>
      <c r="D52" t="s">
        <v>15</v>
      </c>
      <c r="E52" t="s">
        <v>68</v>
      </c>
      <c r="F52" t="s">
        <v>17</v>
      </c>
      <c r="G52">
        <v>43200</v>
      </c>
      <c r="H52" t="s">
        <v>47</v>
      </c>
      <c r="I52">
        <v>21577</v>
      </c>
      <c r="J52">
        <v>1107</v>
      </c>
      <c r="K52">
        <v>13</v>
      </c>
      <c r="L52">
        <v>26040</v>
      </c>
      <c r="N52">
        <f>+I52*J52</f>
        <v>23885739</v>
      </c>
      <c r="O52">
        <f t="shared" si="0"/>
        <v>2353.6499999999996</v>
      </c>
    </row>
    <row r="53" spans="1:15" x14ac:dyDescent="0.25">
      <c r="A53" t="s">
        <v>12</v>
      </c>
      <c r="B53" t="s">
        <v>13</v>
      </c>
      <c r="C53" t="s">
        <v>14</v>
      </c>
      <c r="D53" t="s">
        <v>15</v>
      </c>
      <c r="E53" t="s">
        <v>68</v>
      </c>
      <c r="F53" t="s">
        <v>17</v>
      </c>
      <c r="G53">
        <v>43200</v>
      </c>
      <c r="H53" t="s">
        <v>75</v>
      </c>
      <c r="I53">
        <v>7550</v>
      </c>
      <c r="J53">
        <v>1369</v>
      </c>
      <c r="K53">
        <v>14</v>
      </c>
      <c r="L53">
        <v>56098</v>
      </c>
      <c r="N53">
        <f>+I53*J53</f>
        <v>10335950</v>
      </c>
      <c r="O53">
        <f t="shared" si="0"/>
        <v>4105.45</v>
      </c>
    </row>
    <row r="54" spans="1:15" x14ac:dyDescent="0.25">
      <c r="A54" t="s">
        <v>12</v>
      </c>
      <c r="B54" t="s">
        <v>13</v>
      </c>
      <c r="C54" t="s">
        <v>14</v>
      </c>
      <c r="D54" t="s">
        <v>15</v>
      </c>
      <c r="E54" t="s">
        <v>68</v>
      </c>
      <c r="F54" t="s">
        <v>17</v>
      </c>
      <c r="G54">
        <v>43200</v>
      </c>
      <c r="H54" t="s">
        <v>74</v>
      </c>
      <c r="I54">
        <v>16756</v>
      </c>
      <c r="J54">
        <v>1082</v>
      </c>
      <c r="K54">
        <v>13</v>
      </c>
      <c r="L54">
        <v>31185</v>
      </c>
      <c r="N54">
        <f>+I54*J54</f>
        <v>18129992</v>
      </c>
      <c r="O54">
        <f t="shared" si="0"/>
        <v>2587.1499999999996</v>
      </c>
    </row>
    <row r="55" spans="1:15" x14ac:dyDescent="0.25">
      <c r="A55" t="s">
        <v>12</v>
      </c>
      <c r="B55" t="s">
        <v>13</v>
      </c>
      <c r="C55" t="s">
        <v>14</v>
      </c>
      <c r="D55" t="s">
        <v>15</v>
      </c>
      <c r="E55" t="s">
        <v>68</v>
      </c>
      <c r="F55" t="s">
        <v>17</v>
      </c>
      <c r="G55">
        <v>43200</v>
      </c>
      <c r="H55" t="s">
        <v>73</v>
      </c>
      <c r="I55">
        <v>6496</v>
      </c>
      <c r="J55">
        <v>1139</v>
      </c>
      <c r="K55">
        <v>13</v>
      </c>
      <c r="L55">
        <v>24693</v>
      </c>
      <c r="N55">
        <f>+I55*J55</f>
        <v>7398944</v>
      </c>
      <c r="O55">
        <f t="shared" si="0"/>
        <v>2316.6999999999998</v>
      </c>
    </row>
    <row r="56" spans="1:15" x14ac:dyDescent="0.25">
      <c r="A56" t="s">
        <v>12</v>
      </c>
      <c r="B56" t="s">
        <v>13</v>
      </c>
      <c r="C56" t="s">
        <v>14</v>
      </c>
      <c r="D56" t="s">
        <v>15</v>
      </c>
      <c r="E56" t="s">
        <v>68</v>
      </c>
      <c r="F56" t="s">
        <v>17</v>
      </c>
      <c r="G56">
        <v>43200</v>
      </c>
      <c r="H56" t="s">
        <v>72</v>
      </c>
      <c r="I56">
        <v>20186</v>
      </c>
      <c r="J56">
        <v>1963</v>
      </c>
      <c r="K56">
        <v>12</v>
      </c>
      <c r="L56">
        <v>300743</v>
      </c>
      <c r="N56">
        <f>+I56*J56</f>
        <v>39625118</v>
      </c>
      <c r="O56">
        <f t="shared" si="0"/>
        <v>16902</v>
      </c>
    </row>
    <row r="57" spans="1:15" x14ac:dyDescent="0.25">
      <c r="A57" t="s">
        <v>12</v>
      </c>
      <c r="B57" t="s">
        <v>13</v>
      </c>
      <c r="C57" t="s">
        <v>14</v>
      </c>
      <c r="D57" t="s">
        <v>15</v>
      </c>
      <c r="E57" t="s">
        <v>68</v>
      </c>
      <c r="F57" t="s">
        <v>17</v>
      </c>
      <c r="G57">
        <v>43200</v>
      </c>
      <c r="H57" t="s">
        <v>71</v>
      </c>
      <c r="I57">
        <v>3575</v>
      </c>
      <c r="J57">
        <v>1141</v>
      </c>
      <c r="K57">
        <v>15</v>
      </c>
      <c r="L57">
        <v>97238</v>
      </c>
      <c r="N57">
        <f>+I57*J57</f>
        <v>4079075</v>
      </c>
      <c r="O57">
        <f t="shared" si="0"/>
        <v>5945.85</v>
      </c>
    </row>
    <row r="58" spans="1:15" x14ac:dyDescent="0.25">
      <c r="I58">
        <f>SUM(I2:I57)</f>
        <v>645816</v>
      </c>
      <c r="N58">
        <f>SUM(N2:N57)</f>
        <v>2876701590</v>
      </c>
      <c r="O58">
        <f>AVERAGE(O2:O57)</f>
        <v>8984.4473214285681</v>
      </c>
    </row>
    <row r="59" spans="1:15" x14ac:dyDescent="0.25">
      <c r="N59">
        <f>+N58/I58</f>
        <v>4454.3671726931507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0" workbookViewId="0">
      <selection activeCell="N40" sqref="N1:O1048576"/>
    </sheetView>
  </sheetViews>
  <sheetFormatPr defaultRowHeight="15" x14ac:dyDescent="0.25"/>
  <cols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69</v>
      </c>
      <c r="F2" t="s">
        <v>17</v>
      </c>
      <c r="G2">
        <v>43200</v>
      </c>
      <c r="H2" t="s">
        <v>125</v>
      </c>
      <c r="I2">
        <v>194</v>
      </c>
      <c r="J2">
        <v>5067</v>
      </c>
      <c r="K2">
        <v>2546</v>
      </c>
      <c r="L2">
        <v>16165</v>
      </c>
      <c r="N2">
        <f>+I2*J2</f>
        <v>982998</v>
      </c>
      <c r="O2">
        <f>+(J2*0.95)+(L2*0.05)</f>
        <v>5621.9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69</v>
      </c>
      <c r="F3" t="s">
        <v>17</v>
      </c>
      <c r="G3">
        <v>43200</v>
      </c>
      <c r="H3" t="s">
        <v>124</v>
      </c>
      <c r="I3">
        <v>81</v>
      </c>
      <c r="J3">
        <v>4711</v>
      </c>
      <c r="K3">
        <v>3744</v>
      </c>
      <c r="L3">
        <v>11065</v>
      </c>
      <c r="N3">
        <f>+I3*J3</f>
        <v>381591</v>
      </c>
      <c r="O3">
        <f t="shared" ref="O3:O57" si="0">+(J3*0.95)+(L3*0.05)</f>
        <v>5028.7</v>
      </c>
    </row>
    <row r="4" spans="1:15" x14ac:dyDescent="0.25">
      <c r="A4" t="s">
        <v>12</v>
      </c>
      <c r="B4" t="s">
        <v>13</v>
      </c>
      <c r="C4" t="s">
        <v>14</v>
      </c>
      <c r="D4" t="s">
        <v>15</v>
      </c>
      <c r="E4" t="s">
        <v>69</v>
      </c>
      <c r="F4" t="s">
        <v>17</v>
      </c>
      <c r="G4">
        <v>43200</v>
      </c>
      <c r="H4" t="s">
        <v>123</v>
      </c>
      <c r="I4">
        <v>258</v>
      </c>
      <c r="J4">
        <v>4688</v>
      </c>
      <c r="K4">
        <v>1494</v>
      </c>
      <c r="L4">
        <v>21237</v>
      </c>
      <c r="N4">
        <f>+I4*J4</f>
        <v>1209504</v>
      </c>
      <c r="O4">
        <f t="shared" si="0"/>
        <v>5515.45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69</v>
      </c>
      <c r="F5" t="s">
        <v>17</v>
      </c>
      <c r="G5">
        <v>43200</v>
      </c>
      <c r="H5" t="s">
        <v>122</v>
      </c>
      <c r="I5">
        <v>86</v>
      </c>
      <c r="J5">
        <v>4827</v>
      </c>
      <c r="K5">
        <v>2591</v>
      </c>
      <c r="L5">
        <v>19167</v>
      </c>
      <c r="N5">
        <f>+I5*J5</f>
        <v>415122</v>
      </c>
      <c r="O5">
        <f t="shared" si="0"/>
        <v>5544</v>
      </c>
    </row>
    <row r="6" spans="1:15" x14ac:dyDescent="0.25">
      <c r="A6" t="s">
        <v>12</v>
      </c>
      <c r="B6" t="s">
        <v>13</v>
      </c>
      <c r="C6" t="s">
        <v>14</v>
      </c>
      <c r="D6" t="s">
        <v>15</v>
      </c>
      <c r="E6" t="s">
        <v>69</v>
      </c>
      <c r="F6" t="s">
        <v>17</v>
      </c>
      <c r="G6">
        <v>43200</v>
      </c>
      <c r="H6" t="s">
        <v>121</v>
      </c>
      <c r="I6">
        <v>183</v>
      </c>
      <c r="J6">
        <v>4654</v>
      </c>
      <c r="K6">
        <v>2367</v>
      </c>
      <c r="L6">
        <v>12646</v>
      </c>
      <c r="N6">
        <f>+I6*J6</f>
        <v>851682</v>
      </c>
      <c r="O6">
        <f t="shared" si="0"/>
        <v>5053.6000000000004</v>
      </c>
    </row>
    <row r="7" spans="1:15" x14ac:dyDescent="0.25">
      <c r="A7" t="s">
        <v>12</v>
      </c>
      <c r="B7" t="s">
        <v>13</v>
      </c>
      <c r="C7" t="s">
        <v>14</v>
      </c>
      <c r="D7" t="s">
        <v>15</v>
      </c>
      <c r="E7" t="s">
        <v>69</v>
      </c>
      <c r="F7" t="s">
        <v>17</v>
      </c>
      <c r="G7">
        <v>43200</v>
      </c>
      <c r="H7" t="s">
        <v>120</v>
      </c>
      <c r="I7">
        <v>12</v>
      </c>
      <c r="J7">
        <v>5643</v>
      </c>
      <c r="K7">
        <v>3592</v>
      </c>
      <c r="L7">
        <v>11948</v>
      </c>
      <c r="N7">
        <f>+I7*J7</f>
        <v>67716</v>
      </c>
      <c r="O7">
        <f t="shared" si="0"/>
        <v>5958.2499999999991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69</v>
      </c>
      <c r="F8" t="s">
        <v>17</v>
      </c>
      <c r="G8">
        <v>43200</v>
      </c>
      <c r="H8" t="s">
        <v>119</v>
      </c>
      <c r="I8">
        <v>37</v>
      </c>
      <c r="J8">
        <v>4300</v>
      </c>
      <c r="K8">
        <v>3580</v>
      </c>
      <c r="L8">
        <v>7093</v>
      </c>
      <c r="N8">
        <f>+I8*J8</f>
        <v>159100</v>
      </c>
      <c r="O8">
        <f t="shared" si="0"/>
        <v>4439.6499999999996</v>
      </c>
    </row>
    <row r="9" spans="1:15" x14ac:dyDescent="0.25">
      <c r="A9" t="s">
        <v>12</v>
      </c>
      <c r="B9" t="s">
        <v>13</v>
      </c>
      <c r="C9" t="s">
        <v>14</v>
      </c>
      <c r="D9" t="s">
        <v>15</v>
      </c>
      <c r="E9" t="s">
        <v>69</v>
      </c>
      <c r="F9" t="s">
        <v>17</v>
      </c>
      <c r="G9">
        <v>43200</v>
      </c>
      <c r="H9" t="s">
        <v>118</v>
      </c>
      <c r="I9">
        <v>68</v>
      </c>
      <c r="J9">
        <v>5194</v>
      </c>
      <c r="K9">
        <v>3688</v>
      </c>
      <c r="L9">
        <v>23443</v>
      </c>
      <c r="N9">
        <f>+I9*J9</f>
        <v>353192</v>
      </c>
      <c r="O9">
        <f t="shared" si="0"/>
        <v>6106.4500000000007</v>
      </c>
    </row>
    <row r="10" spans="1:15" x14ac:dyDescent="0.25">
      <c r="A10" t="s">
        <v>12</v>
      </c>
      <c r="B10" t="s">
        <v>13</v>
      </c>
      <c r="C10" t="s">
        <v>14</v>
      </c>
      <c r="D10" t="s">
        <v>15</v>
      </c>
      <c r="E10" t="s">
        <v>69</v>
      </c>
      <c r="F10" t="s">
        <v>17</v>
      </c>
      <c r="G10">
        <v>43200</v>
      </c>
      <c r="H10" t="s">
        <v>117</v>
      </c>
      <c r="I10">
        <v>218</v>
      </c>
      <c r="J10">
        <v>5427</v>
      </c>
      <c r="K10">
        <v>1817</v>
      </c>
      <c r="L10">
        <v>30012</v>
      </c>
      <c r="N10">
        <f>+I10*J10</f>
        <v>1183086</v>
      </c>
      <c r="O10">
        <f t="shared" si="0"/>
        <v>6656.25</v>
      </c>
    </row>
    <row r="11" spans="1:15" x14ac:dyDescent="0.25">
      <c r="A11" t="s">
        <v>12</v>
      </c>
      <c r="B11" t="s">
        <v>13</v>
      </c>
      <c r="C11" t="s">
        <v>14</v>
      </c>
      <c r="D11" t="s">
        <v>15</v>
      </c>
      <c r="E11" t="s">
        <v>69</v>
      </c>
      <c r="F11" t="s">
        <v>17</v>
      </c>
      <c r="G11">
        <v>43200</v>
      </c>
      <c r="H11" t="s">
        <v>116</v>
      </c>
      <c r="I11">
        <v>73</v>
      </c>
      <c r="J11">
        <v>5406</v>
      </c>
      <c r="K11">
        <v>3011</v>
      </c>
      <c r="L11">
        <v>18137</v>
      </c>
      <c r="N11">
        <f>+I11*J11</f>
        <v>394638</v>
      </c>
      <c r="O11">
        <f t="shared" si="0"/>
        <v>6042.55</v>
      </c>
    </row>
    <row r="12" spans="1:15" x14ac:dyDescent="0.25">
      <c r="A12" t="s">
        <v>12</v>
      </c>
      <c r="B12" t="s">
        <v>13</v>
      </c>
      <c r="C12" t="s">
        <v>14</v>
      </c>
      <c r="D12" t="s">
        <v>15</v>
      </c>
      <c r="E12" t="s">
        <v>69</v>
      </c>
      <c r="F12" t="s">
        <v>17</v>
      </c>
      <c r="G12">
        <v>43200</v>
      </c>
      <c r="H12" t="s">
        <v>115</v>
      </c>
      <c r="I12">
        <v>118</v>
      </c>
      <c r="J12">
        <v>9000</v>
      </c>
      <c r="K12">
        <v>2878</v>
      </c>
      <c r="L12">
        <v>61891</v>
      </c>
      <c r="N12">
        <f>+I12*J12</f>
        <v>1062000</v>
      </c>
      <c r="O12">
        <f t="shared" si="0"/>
        <v>11644.55</v>
      </c>
    </row>
    <row r="13" spans="1:15" x14ac:dyDescent="0.25">
      <c r="A13" t="s">
        <v>12</v>
      </c>
      <c r="B13" t="s">
        <v>13</v>
      </c>
      <c r="C13" t="s">
        <v>14</v>
      </c>
      <c r="D13" t="s">
        <v>15</v>
      </c>
      <c r="E13" t="s">
        <v>69</v>
      </c>
      <c r="F13" t="s">
        <v>17</v>
      </c>
      <c r="G13">
        <v>43200</v>
      </c>
      <c r="H13" t="s">
        <v>114</v>
      </c>
      <c r="I13">
        <v>57</v>
      </c>
      <c r="J13">
        <v>4522</v>
      </c>
      <c r="K13">
        <v>3524</v>
      </c>
      <c r="L13">
        <v>8922</v>
      </c>
      <c r="N13">
        <f>+I13*J13</f>
        <v>257754</v>
      </c>
      <c r="O13">
        <f t="shared" si="0"/>
        <v>4742</v>
      </c>
    </row>
    <row r="14" spans="1:15" x14ac:dyDescent="0.25">
      <c r="A14" t="s">
        <v>12</v>
      </c>
      <c r="B14" t="s">
        <v>13</v>
      </c>
      <c r="C14" t="s">
        <v>14</v>
      </c>
      <c r="D14" t="s">
        <v>15</v>
      </c>
      <c r="E14" t="s">
        <v>69</v>
      </c>
      <c r="F14" t="s">
        <v>17</v>
      </c>
      <c r="G14">
        <v>43200</v>
      </c>
      <c r="H14" t="s">
        <v>113</v>
      </c>
      <c r="I14">
        <v>97</v>
      </c>
      <c r="J14">
        <v>4864</v>
      </c>
      <c r="K14">
        <v>1151</v>
      </c>
      <c r="L14">
        <v>15363</v>
      </c>
      <c r="N14">
        <f>+I14*J14</f>
        <v>471808</v>
      </c>
      <c r="O14">
        <f t="shared" si="0"/>
        <v>5388.9500000000007</v>
      </c>
    </row>
    <row r="15" spans="1:15" x14ac:dyDescent="0.25">
      <c r="A15" t="s">
        <v>12</v>
      </c>
      <c r="B15" t="s">
        <v>13</v>
      </c>
      <c r="C15" t="s">
        <v>14</v>
      </c>
      <c r="D15" t="s">
        <v>15</v>
      </c>
      <c r="E15" t="s">
        <v>69</v>
      </c>
      <c r="F15" t="s">
        <v>17</v>
      </c>
      <c r="G15">
        <v>43200</v>
      </c>
      <c r="H15" t="s">
        <v>112</v>
      </c>
      <c r="I15">
        <v>19</v>
      </c>
      <c r="J15">
        <v>4601</v>
      </c>
      <c r="K15">
        <v>2643</v>
      </c>
      <c r="L15">
        <v>8807</v>
      </c>
      <c r="N15">
        <f>+I15*J15</f>
        <v>87419</v>
      </c>
      <c r="O15">
        <f t="shared" si="0"/>
        <v>4811.3</v>
      </c>
    </row>
    <row r="16" spans="1:15" x14ac:dyDescent="0.25">
      <c r="A16" t="s">
        <v>12</v>
      </c>
      <c r="B16" t="s">
        <v>13</v>
      </c>
      <c r="C16" t="s">
        <v>14</v>
      </c>
      <c r="D16" t="s">
        <v>15</v>
      </c>
      <c r="E16" t="s">
        <v>69</v>
      </c>
      <c r="F16" t="s">
        <v>17</v>
      </c>
      <c r="G16">
        <v>43200</v>
      </c>
      <c r="H16" t="s">
        <v>111</v>
      </c>
      <c r="I16">
        <v>38</v>
      </c>
      <c r="J16">
        <v>3910</v>
      </c>
      <c r="K16">
        <v>2351</v>
      </c>
      <c r="L16">
        <v>4524</v>
      </c>
      <c r="N16">
        <f>+I16*J16</f>
        <v>148580</v>
      </c>
      <c r="O16">
        <f t="shared" si="0"/>
        <v>3940.7</v>
      </c>
    </row>
    <row r="17" spans="1:15" x14ac:dyDescent="0.25">
      <c r="A17" t="s">
        <v>12</v>
      </c>
      <c r="B17" t="s">
        <v>13</v>
      </c>
      <c r="C17" t="s">
        <v>14</v>
      </c>
      <c r="D17" t="s">
        <v>15</v>
      </c>
      <c r="E17" t="s">
        <v>69</v>
      </c>
      <c r="F17" t="s">
        <v>17</v>
      </c>
      <c r="G17">
        <v>43200</v>
      </c>
      <c r="H17" t="s">
        <v>110</v>
      </c>
      <c r="I17">
        <v>23</v>
      </c>
      <c r="J17">
        <v>5345</v>
      </c>
      <c r="K17">
        <v>3833</v>
      </c>
      <c r="L17">
        <v>18618</v>
      </c>
      <c r="N17">
        <f>+I17*J17</f>
        <v>122935</v>
      </c>
      <c r="O17">
        <f t="shared" si="0"/>
        <v>6008.65</v>
      </c>
    </row>
    <row r="18" spans="1:15" x14ac:dyDescent="0.25">
      <c r="A18" t="s">
        <v>12</v>
      </c>
      <c r="B18" t="s">
        <v>13</v>
      </c>
      <c r="C18" t="s">
        <v>14</v>
      </c>
      <c r="D18" t="s">
        <v>15</v>
      </c>
      <c r="E18" t="s">
        <v>69</v>
      </c>
      <c r="F18" t="s">
        <v>17</v>
      </c>
      <c r="G18">
        <v>43200</v>
      </c>
      <c r="H18" t="s">
        <v>109</v>
      </c>
      <c r="I18">
        <v>77</v>
      </c>
      <c r="J18">
        <v>4743</v>
      </c>
      <c r="K18">
        <v>3300</v>
      </c>
      <c r="L18">
        <v>13739</v>
      </c>
      <c r="N18">
        <f>+I18*J18</f>
        <v>365211</v>
      </c>
      <c r="O18">
        <f t="shared" si="0"/>
        <v>5192.7999999999993</v>
      </c>
    </row>
    <row r="19" spans="1:15" x14ac:dyDescent="0.25">
      <c r="A19" t="s">
        <v>12</v>
      </c>
      <c r="B19" t="s">
        <v>13</v>
      </c>
      <c r="C19" t="s">
        <v>14</v>
      </c>
      <c r="D19" t="s">
        <v>15</v>
      </c>
      <c r="E19" t="s">
        <v>69</v>
      </c>
      <c r="F19" t="s">
        <v>17</v>
      </c>
      <c r="G19">
        <v>43200</v>
      </c>
      <c r="H19" t="s">
        <v>108</v>
      </c>
      <c r="I19">
        <v>32</v>
      </c>
      <c r="J19">
        <v>5110</v>
      </c>
      <c r="K19">
        <v>3093</v>
      </c>
      <c r="L19">
        <v>18200</v>
      </c>
      <c r="N19">
        <f>+I19*J19</f>
        <v>163520</v>
      </c>
      <c r="O19">
        <f t="shared" si="0"/>
        <v>5764.5</v>
      </c>
    </row>
    <row r="20" spans="1:15" x14ac:dyDescent="0.25">
      <c r="A20" t="s">
        <v>12</v>
      </c>
      <c r="B20" t="s">
        <v>13</v>
      </c>
      <c r="C20" t="s">
        <v>14</v>
      </c>
      <c r="D20" t="s">
        <v>15</v>
      </c>
      <c r="E20" t="s">
        <v>69</v>
      </c>
      <c r="F20" t="s">
        <v>17</v>
      </c>
      <c r="G20">
        <v>43200</v>
      </c>
      <c r="H20" t="s">
        <v>107</v>
      </c>
      <c r="I20">
        <v>40</v>
      </c>
      <c r="J20">
        <v>4751</v>
      </c>
      <c r="K20">
        <v>2661</v>
      </c>
      <c r="L20">
        <v>15206</v>
      </c>
      <c r="N20">
        <f>+I20*J20</f>
        <v>190040</v>
      </c>
      <c r="O20">
        <f t="shared" si="0"/>
        <v>5273.75</v>
      </c>
    </row>
    <row r="21" spans="1:15" x14ac:dyDescent="0.25">
      <c r="A21" t="s">
        <v>12</v>
      </c>
      <c r="B21" t="s">
        <v>13</v>
      </c>
      <c r="C21" t="s">
        <v>14</v>
      </c>
      <c r="D21" t="s">
        <v>15</v>
      </c>
      <c r="E21" t="s">
        <v>69</v>
      </c>
      <c r="F21" t="s">
        <v>17</v>
      </c>
      <c r="G21">
        <v>43200</v>
      </c>
      <c r="H21" t="s">
        <v>106</v>
      </c>
      <c r="I21">
        <v>26</v>
      </c>
      <c r="J21">
        <v>4410</v>
      </c>
      <c r="K21">
        <v>646</v>
      </c>
      <c r="L21">
        <v>9144</v>
      </c>
      <c r="N21">
        <f>+I21*J21</f>
        <v>114660</v>
      </c>
      <c r="O21">
        <f t="shared" si="0"/>
        <v>4646.7</v>
      </c>
    </row>
    <row r="22" spans="1:15" x14ac:dyDescent="0.25">
      <c r="A22" t="s">
        <v>12</v>
      </c>
      <c r="B22" t="s">
        <v>13</v>
      </c>
      <c r="C22" t="s">
        <v>14</v>
      </c>
      <c r="D22" t="s">
        <v>15</v>
      </c>
      <c r="E22" t="s">
        <v>69</v>
      </c>
      <c r="F22" t="s">
        <v>17</v>
      </c>
      <c r="G22">
        <v>43200</v>
      </c>
      <c r="H22" t="s">
        <v>105</v>
      </c>
      <c r="I22">
        <v>44</v>
      </c>
      <c r="J22">
        <v>11112</v>
      </c>
      <c r="K22">
        <v>1835</v>
      </c>
      <c r="L22">
        <v>300113</v>
      </c>
      <c r="N22">
        <f>+I22*J22</f>
        <v>488928</v>
      </c>
      <c r="O22">
        <f t="shared" si="0"/>
        <v>25562.050000000003</v>
      </c>
    </row>
    <row r="23" spans="1:15" x14ac:dyDescent="0.25">
      <c r="A23" t="s">
        <v>12</v>
      </c>
      <c r="B23" t="s">
        <v>13</v>
      </c>
      <c r="C23" t="s">
        <v>14</v>
      </c>
      <c r="D23" t="s">
        <v>15</v>
      </c>
      <c r="E23" t="s">
        <v>69</v>
      </c>
      <c r="F23" t="s">
        <v>17</v>
      </c>
      <c r="G23">
        <v>43200</v>
      </c>
      <c r="H23" t="s">
        <v>104</v>
      </c>
      <c r="I23">
        <v>33</v>
      </c>
      <c r="J23">
        <v>5486</v>
      </c>
      <c r="K23">
        <v>3752</v>
      </c>
      <c r="L23">
        <v>15207</v>
      </c>
      <c r="N23">
        <f>+I23*J23</f>
        <v>181038</v>
      </c>
      <c r="O23">
        <f t="shared" si="0"/>
        <v>5972.05</v>
      </c>
    </row>
    <row r="24" spans="1:15" x14ac:dyDescent="0.25">
      <c r="A24" t="s">
        <v>12</v>
      </c>
      <c r="B24" t="s">
        <v>13</v>
      </c>
      <c r="C24" t="s">
        <v>14</v>
      </c>
      <c r="D24" t="s">
        <v>15</v>
      </c>
      <c r="E24" t="s">
        <v>69</v>
      </c>
      <c r="F24" t="s">
        <v>17</v>
      </c>
      <c r="G24">
        <v>43200</v>
      </c>
      <c r="H24" t="s">
        <v>103</v>
      </c>
      <c r="I24">
        <v>165</v>
      </c>
      <c r="J24">
        <v>4867</v>
      </c>
      <c r="K24">
        <v>3232</v>
      </c>
      <c r="L24">
        <v>17754</v>
      </c>
      <c r="N24">
        <f>+I24*J24</f>
        <v>803055</v>
      </c>
      <c r="O24">
        <f t="shared" si="0"/>
        <v>5511.3499999999995</v>
      </c>
    </row>
    <row r="25" spans="1:15" x14ac:dyDescent="0.25">
      <c r="A25" t="s">
        <v>12</v>
      </c>
      <c r="B25" t="s">
        <v>13</v>
      </c>
      <c r="C25" t="s">
        <v>14</v>
      </c>
      <c r="D25" t="s">
        <v>15</v>
      </c>
      <c r="E25" t="s">
        <v>69</v>
      </c>
      <c r="F25" t="s">
        <v>17</v>
      </c>
      <c r="G25">
        <v>43200</v>
      </c>
      <c r="H25" t="s">
        <v>102</v>
      </c>
      <c r="I25">
        <v>56</v>
      </c>
      <c r="J25">
        <v>4425</v>
      </c>
      <c r="K25">
        <v>2652</v>
      </c>
      <c r="L25">
        <v>10377</v>
      </c>
      <c r="N25">
        <f>+I25*J25</f>
        <v>247800</v>
      </c>
      <c r="O25">
        <f t="shared" si="0"/>
        <v>4722.6000000000004</v>
      </c>
    </row>
    <row r="26" spans="1:15" x14ac:dyDescent="0.25">
      <c r="A26" t="s">
        <v>12</v>
      </c>
      <c r="B26" t="s">
        <v>13</v>
      </c>
      <c r="C26" t="s">
        <v>14</v>
      </c>
      <c r="D26" t="s">
        <v>15</v>
      </c>
      <c r="E26" t="s">
        <v>69</v>
      </c>
      <c r="F26" t="s">
        <v>17</v>
      </c>
      <c r="G26">
        <v>43200</v>
      </c>
      <c r="H26" t="s">
        <v>101</v>
      </c>
      <c r="I26">
        <v>155</v>
      </c>
      <c r="J26">
        <v>6620</v>
      </c>
      <c r="K26">
        <v>2635</v>
      </c>
      <c r="L26">
        <v>47363</v>
      </c>
      <c r="N26">
        <f>+I26*J26</f>
        <v>1026100</v>
      </c>
      <c r="O26">
        <f t="shared" si="0"/>
        <v>8657.15</v>
      </c>
    </row>
    <row r="27" spans="1:15" x14ac:dyDescent="0.25">
      <c r="A27" t="s">
        <v>12</v>
      </c>
      <c r="B27" t="s">
        <v>13</v>
      </c>
      <c r="C27" t="s">
        <v>14</v>
      </c>
      <c r="D27" t="s">
        <v>15</v>
      </c>
      <c r="E27" t="s">
        <v>69</v>
      </c>
      <c r="F27" t="s">
        <v>17</v>
      </c>
      <c r="G27">
        <v>43200</v>
      </c>
      <c r="H27" t="s">
        <v>100</v>
      </c>
      <c r="I27">
        <v>58</v>
      </c>
      <c r="J27">
        <v>4768</v>
      </c>
      <c r="K27">
        <v>3483</v>
      </c>
      <c r="L27">
        <v>8392</v>
      </c>
      <c r="N27">
        <f>+I27*J27</f>
        <v>276544</v>
      </c>
      <c r="O27">
        <f t="shared" si="0"/>
        <v>4949.2</v>
      </c>
    </row>
    <row r="28" spans="1:15" x14ac:dyDescent="0.25">
      <c r="A28" t="s">
        <v>12</v>
      </c>
      <c r="B28" t="s">
        <v>13</v>
      </c>
      <c r="C28" t="s">
        <v>14</v>
      </c>
      <c r="D28" t="s">
        <v>15</v>
      </c>
      <c r="E28" t="s">
        <v>69</v>
      </c>
      <c r="F28" t="s">
        <v>17</v>
      </c>
      <c r="G28">
        <v>43200</v>
      </c>
      <c r="H28" t="s">
        <v>99</v>
      </c>
      <c r="I28">
        <v>143</v>
      </c>
      <c r="J28">
        <v>4986</v>
      </c>
      <c r="K28">
        <v>2373</v>
      </c>
      <c r="L28">
        <v>19647</v>
      </c>
      <c r="N28">
        <f>+I28*J28</f>
        <v>712998</v>
      </c>
      <c r="O28">
        <f t="shared" si="0"/>
        <v>5719.05</v>
      </c>
    </row>
    <row r="29" spans="1:15" x14ac:dyDescent="0.25">
      <c r="A29" t="s">
        <v>12</v>
      </c>
      <c r="B29" t="s">
        <v>13</v>
      </c>
      <c r="C29" t="s">
        <v>14</v>
      </c>
      <c r="D29" t="s">
        <v>15</v>
      </c>
      <c r="E29" t="s">
        <v>69</v>
      </c>
      <c r="F29" t="s">
        <v>17</v>
      </c>
      <c r="G29">
        <v>43200</v>
      </c>
      <c r="H29" t="s">
        <v>98</v>
      </c>
      <c r="I29">
        <v>60</v>
      </c>
      <c r="J29">
        <v>4648</v>
      </c>
      <c r="K29">
        <v>2753</v>
      </c>
      <c r="L29">
        <v>8503</v>
      </c>
      <c r="N29">
        <f>+I29*J29</f>
        <v>278880</v>
      </c>
      <c r="O29">
        <f t="shared" si="0"/>
        <v>4840.7499999999991</v>
      </c>
    </row>
    <row r="30" spans="1:15" x14ac:dyDescent="0.25">
      <c r="A30" t="s">
        <v>12</v>
      </c>
      <c r="B30" t="s">
        <v>13</v>
      </c>
      <c r="C30" t="s">
        <v>14</v>
      </c>
      <c r="D30" t="s">
        <v>15</v>
      </c>
      <c r="E30" t="s">
        <v>69</v>
      </c>
      <c r="F30" t="s">
        <v>17</v>
      </c>
      <c r="G30">
        <v>43200</v>
      </c>
      <c r="H30" t="s">
        <v>97</v>
      </c>
      <c r="I30">
        <v>121</v>
      </c>
      <c r="J30">
        <v>4924</v>
      </c>
      <c r="K30">
        <v>1743</v>
      </c>
      <c r="L30">
        <v>19308</v>
      </c>
      <c r="N30">
        <f>+I30*J30</f>
        <v>595804</v>
      </c>
      <c r="O30">
        <f t="shared" si="0"/>
        <v>5643.2000000000007</v>
      </c>
    </row>
    <row r="31" spans="1:15" x14ac:dyDescent="0.25">
      <c r="A31" t="s">
        <v>12</v>
      </c>
      <c r="B31" t="s">
        <v>13</v>
      </c>
      <c r="C31" t="s">
        <v>14</v>
      </c>
      <c r="D31" t="s">
        <v>15</v>
      </c>
      <c r="E31" t="s">
        <v>69</v>
      </c>
      <c r="F31" t="s">
        <v>17</v>
      </c>
      <c r="G31">
        <v>43200</v>
      </c>
      <c r="H31" t="s">
        <v>96</v>
      </c>
      <c r="I31">
        <v>51</v>
      </c>
      <c r="J31">
        <v>5056</v>
      </c>
      <c r="K31">
        <v>2890</v>
      </c>
      <c r="L31">
        <v>15889</v>
      </c>
      <c r="N31">
        <f>+I31*J31</f>
        <v>257856</v>
      </c>
      <c r="O31">
        <f t="shared" si="0"/>
        <v>5597.65</v>
      </c>
    </row>
    <row r="32" spans="1:15" x14ac:dyDescent="0.25">
      <c r="A32" t="s">
        <v>12</v>
      </c>
      <c r="B32" t="s">
        <v>13</v>
      </c>
      <c r="C32" t="s">
        <v>14</v>
      </c>
      <c r="D32" t="s">
        <v>15</v>
      </c>
      <c r="E32" t="s">
        <v>69</v>
      </c>
      <c r="F32" t="s">
        <v>17</v>
      </c>
      <c r="G32">
        <v>43200</v>
      </c>
      <c r="H32" t="s">
        <v>95</v>
      </c>
      <c r="I32">
        <v>120</v>
      </c>
      <c r="J32">
        <v>4672</v>
      </c>
      <c r="K32">
        <v>2814</v>
      </c>
      <c r="L32">
        <v>10357</v>
      </c>
      <c r="N32">
        <f>+I32*J32</f>
        <v>560640</v>
      </c>
      <c r="O32">
        <f t="shared" si="0"/>
        <v>4956.25</v>
      </c>
    </row>
    <row r="33" spans="1:15" x14ac:dyDescent="0.25">
      <c r="A33" t="s">
        <v>12</v>
      </c>
      <c r="B33" t="s">
        <v>13</v>
      </c>
      <c r="C33" t="s">
        <v>14</v>
      </c>
      <c r="D33" t="s">
        <v>15</v>
      </c>
      <c r="E33" t="s">
        <v>69</v>
      </c>
      <c r="F33" t="s">
        <v>17</v>
      </c>
      <c r="G33">
        <v>43200</v>
      </c>
      <c r="H33" t="s">
        <v>94</v>
      </c>
      <c r="I33">
        <v>31</v>
      </c>
      <c r="J33">
        <v>4479</v>
      </c>
      <c r="K33">
        <v>3593</v>
      </c>
      <c r="L33">
        <v>10487</v>
      </c>
      <c r="N33">
        <f>+I33*J33</f>
        <v>138849</v>
      </c>
      <c r="O33">
        <f t="shared" si="0"/>
        <v>4779.4000000000005</v>
      </c>
    </row>
    <row r="34" spans="1:15" x14ac:dyDescent="0.25">
      <c r="A34" t="s">
        <v>12</v>
      </c>
      <c r="B34" t="s">
        <v>13</v>
      </c>
      <c r="C34" t="s">
        <v>14</v>
      </c>
      <c r="D34" t="s">
        <v>15</v>
      </c>
      <c r="E34" t="s">
        <v>69</v>
      </c>
      <c r="F34" t="s">
        <v>17</v>
      </c>
      <c r="G34">
        <v>43200</v>
      </c>
      <c r="H34" t="s">
        <v>93</v>
      </c>
      <c r="I34">
        <v>47</v>
      </c>
      <c r="J34">
        <v>5764</v>
      </c>
      <c r="K34">
        <v>2655</v>
      </c>
      <c r="L34">
        <v>32656</v>
      </c>
      <c r="N34">
        <f>+I34*J34</f>
        <v>270908</v>
      </c>
      <c r="O34">
        <f t="shared" si="0"/>
        <v>7108.6</v>
      </c>
    </row>
    <row r="35" spans="1:15" x14ac:dyDescent="0.25">
      <c r="A35" t="s">
        <v>12</v>
      </c>
      <c r="B35" t="s">
        <v>13</v>
      </c>
      <c r="C35" t="s">
        <v>14</v>
      </c>
      <c r="D35" t="s">
        <v>15</v>
      </c>
      <c r="E35" t="s">
        <v>69</v>
      </c>
      <c r="F35" t="s">
        <v>17</v>
      </c>
      <c r="G35">
        <v>43200</v>
      </c>
      <c r="H35" t="s">
        <v>92</v>
      </c>
      <c r="I35">
        <v>23</v>
      </c>
      <c r="J35">
        <v>5418</v>
      </c>
      <c r="K35">
        <v>2968</v>
      </c>
      <c r="L35">
        <v>31933</v>
      </c>
      <c r="N35">
        <f>+I35*J35</f>
        <v>124614</v>
      </c>
      <c r="O35">
        <f t="shared" si="0"/>
        <v>6743.75</v>
      </c>
    </row>
    <row r="36" spans="1:15" x14ac:dyDescent="0.25">
      <c r="A36" t="s">
        <v>12</v>
      </c>
      <c r="B36" t="s">
        <v>13</v>
      </c>
      <c r="C36" t="s">
        <v>14</v>
      </c>
      <c r="D36" t="s">
        <v>15</v>
      </c>
      <c r="E36" t="s">
        <v>69</v>
      </c>
      <c r="F36" t="s">
        <v>17</v>
      </c>
      <c r="G36">
        <v>43200</v>
      </c>
      <c r="H36" t="s">
        <v>91</v>
      </c>
      <c r="I36">
        <v>102</v>
      </c>
      <c r="J36">
        <v>3375</v>
      </c>
      <c r="K36">
        <v>1973</v>
      </c>
      <c r="L36">
        <v>9865</v>
      </c>
      <c r="N36">
        <f>+I36*J36</f>
        <v>344250</v>
      </c>
      <c r="O36">
        <f t="shared" si="0"/>
        <v>3699.5</v>
      </c>
    </row>
    <row r="37" spans="1:15" x14ac:dyDescent="0.25">
      <c r="A37" t="s">
        <v>12</v>
      </c>
      <c r="B37" t="s">
        <v>13</v>
      </c>
      <c r="C37" t="s">
        <v>14</v>
      </c>
      <c r="D37" t="s">
        <v>15</v>
      </c>
      <c r="E37" t="s">
        <v>69</v>
      </c>
      <c r="F37" t="s">
        <v>17</v>
      </c>
      <c r="G37">
        <v>43200</v>
      </c>
      <c r="H37" t="s">
        <v>90</v>
      </c>
      <c r="I37">
        <v>120</v>
      </c>
      <c r="J37">
        <v>3717</v>
      </c>
      <c r="K37">
        <v>2000</v>
      </c>
      <c r="L37">
        <v>6887</v>
      </c>
      <c r="N37">
        <f>+I37*J37</f>
        <v>446040</v>
      </c>
      <c r="O37">
        <f t="shared" si="0"/>
        <v>3875.4999999999995</v>
      </c>
    </row>
    <row r="38" spans="1:15" x14ac:dyDescent="0.25">
      <c r="A38" t="s">
        <v>12</v>
      </c>
      <c r="B38" t="s">
        <v>13</v>
      </c>
      <c r="C38" t="s">
        <v>14</v>
      </c>
      <c r="D38" t="s">
        <v>15</v>
      </c>
      <c r="E38" t="s">
        <v>69</v>
      </c>
      <c r="F38" t="s">
        <v>17</v>
      </c>
      <c r="G38">
        <v>43200</v>
      </c>
      <c r="H38" t="s">
        <v>89</v>
      </c>
      <c r="I38">
        <v>233</v>
      </c>
      <c r="J38">
        <v>4119</v>
      </c>
      <c r="K38">
        <v>1968</v>
      </c>
      <c r="L38">
        <v>18220</v>
      </c>
      <c r="N38">
        <f>+I38*J38</f>
        <v>959727</v>
      </c>
      <c r="O38">
        <f t="shared" si="0"/>
        <v>4824.0499999999993</v>
      </c>
    </row>
    <row r="39" spans="1:15" x14ac:dyDescent="0.25">
      <c r="A39" t="s">
        <v>12</v>
      </c>
      <c r="B39" t="s">
        <v>13</v>
      </c>
      <c r="C39" t="s">
        <v>14</v>
      </c>
      <c r="D39" t="s">
        <v>15</v>
      </c>
      <c r="E39" t="s">
        <v>69</v>
      </c>
      <c r="F39" t="s">
        <v>17</v>
      </c>
      <c r="G39">
        <v>43200</v>
      </c>
      <c r="H39" t="s">
        <v>88</v>
      </c>
      <c r="I39">
        <v>99</v>
      </c>
      <c r="J39">
        <v>4018</v>
      </c>
      <c r="K39">
        <v>802</v>
      </c>
      <c r="L39">
        <v>18278</v>
      </c>
      <c r="N39">
        <f>+I39*J39</f>
        <v>397782</v>
      </c>
      <c r="O39">
        <f t="shared" si="0"/>
        <v>4731</v>
      </c>
    </row>
    <row r="40" spans="1:15" x14ac:dyDescent="0.25">
      <c r="A40" t="s">
        <v>12</v>
      </c>
      <c r="B40" t="s">
        <v>13</v>
      </c>
      <c r="C40" t="s">
        <v>14</v>
      </c>
      <c r="D40" t="s">
        <v>15</v>
      </c>
      <c r="E40" t="s">
        <v>69</v>
      </c>
      <c r="F40" t="s">
        <v>17</v>
      </c>
      <c r="G40">
        <v>43200</v>
      </c>
      <c r="H40" t="s">
        <v>87</v>
      </c>
      <c r="I40">
        <v>280</v>
      </c>
      <c r="J40">
        <v>4653</v>
      </c>
      <c r="K40">
        <v>2404</v>
      </c>
      <c r="L40">
        <v>39268</v>
      </c>
      <c r="N40">
        <f>+I40*J40</f>
        <v>1302840</v>
      </c>
      <c r="O40">
        <f t="shared" si="0"/>
        <v>6383.75</v>
      </c>
    </row>
    <row r="41" spans="1:15" x14ac:dyDescent="0.25">
      <c r="A41" t="s">
        <v>12</v>
      </c>
      <c r="B41" t="s">
        <v>13</v>
      </c>
      <c r="C41" t="s">
        <v>14</v>
      </c>
      <c r="D41" t="s">
        <v>15</v>
      </c>
      <c r="E41" t="s">
        <v>69</v>
      </c>
      <c r="F41" t="s">
        <v>17</v>
      </c>
      <c r="G41">
        <v>43200</v>
      </c>
      <c r="H41" t="s">
        <v>86</v>
      </c>
      <c r="I41">
        <v>102</v>
      </c>
      <c r="J41">
        <v>4397</v>
      </c>
      <c r="K41">
        <v>2449</v>
      </c>
      <c r="L41">
        <v>32064</v>
      </c>
      <c r="N41">
        <f>+I41*J41</f>
        <v>448494</v>
      </c>
      <c r="O41">
        <f t="shared" si="0"/>
        <v>5780.3499999999995</v>
      </c>
    </row>
    <row r="42" spans="1:15" x14ac:dyDescent="0.25">
      <c r="A42" t="s">
        <v>12</v>
      </c>
      <c r="B42" t="s">
        <v>13</v>
      </c>
      <c r="C42" t="s">
        <v>14</v>
      </c>
      <c r="D42" t="s">
        <v>15</v>
      </c>
      <c r="E42" t="s">
        <v>69</v>
      </c>
      <c r="F42" t="s">
        <v>17</v>
      </c>
      <c r="G42">
        <v>43200</v>
      </c>
      <c r="H42" t="s">
        <v>85</v>
      </c>
      <c r="I42">
        <v>211</v>
      </c>
      <c r="J42">
        <v>3979</v>
      </c>
      <c r="K42">
        <v>2272</v>
      </c>
      <c r="L42">
        <v>16178</v>
      </c>
      <c r="N42">
        <f>+I42*J42</f>
        <v>839569</v>
      </c>
      <c r="O42">
        <f t="shared" si="0"/>
        <v>4588.95</v>
      </c>
    </row>
    <row r="43" spans="1:15" x14ac:dyDescent="0.25">
      <c r="A43" t="s">
        <v>12</v>
      </c>
      <c r="B43" t="s">
        <v>13</v>
      </c>
      <c r="C43" t="s">
        <v>14</v>
      </c>
      <c r="D43" t="s">
        <v>15</v>
      </c>
      <c r="E43" t="s">
        <v>69</v>
      </c>
      <c r="F43" t="s">
        <v>17</v>
      </c>
      <c r="G43">
        <v>43200</v>
      </c>
      <c r="H43" t="s">
        <v>84</v>
      </c>
      <c r="I43">
        <v>71</v>
      </c>
      <c r="J43">
        <v>3928</v>
      </c>
      <c r="K43">
        <v>2330</v>
      </c>
      <c r="L43">
        <v>10495</v>
      </c>
      <c r="N43">
        <f>+I43*J43</f>
        <v>278888</v>
      </c>
      <c r="O43">
        <f t="shared" si="0"/>
        <v>4256.3500000000004</v>
      </c>
    </row>
    <row r="44" spans="1:15" x14ac:dyDescent="0.25">
      <c r="A44" t="s">
        <v>12</v>
      </c>
      <c r="B44" t="s">
        <v>13</v>
      </c>
      <c r="C44" t="s">
        <v>14</v>
      </c>
      <c r="D44" t="s">
        <v>15</v>
      </c>
      <c r="E44" t="s">
        <v>69</v>
      </c>
      <c r="F44" t="s">
        <v>17</v>
      </c>
      <c r="G44">
        <v>43200</v>
      </c>
      <c r="H44" t="s">
        <v>83</v>
      </c>
      <c r="I44">
        <v>215</v>
      </c>
      <c r="J44">
        <v>4853</v>
      </c>
      <c r="K44">
        <v>2479</v>
      </c>
      <c r="L44">
        <v>57954</v>
      </c>
      <c r="N44">
        <f>+I44*J44</f>
        <v>1043395</v>
      </c>
      <c r="O44">
        <f t="shared" si="0"/>
        <v>7508.0499999999993</v>
      </c>
    </row>
    <row r="45" spans="1:15" x14ac:dyDescent="0.25">
      <c r="A45" t="s">
        <v>12</v>
      </c>
      <c r="B45" t="s">
        <v>13</v>
      </c>
      <c r="C45" t="s">
        <v>14</v>
      </c>
      <c r="D45" t="s">
        <v>15</v>
      </c>
      <c r="E45" t="s">
        <v>69</v>
      </c>
      <c r="F45" t="s">
        <v>17</v>
      </c>
      <c r="G45">
        <v>43200</v>
      </c>
      <c r="H45" t="s">
        <v>82</v>
      </c>
      <c r="I45">
        <v>67</v>
      </c>
      <c r="J45">
        <v>4119</v>
      </c>
      <c r="K45">
        <v>1735</v>
      </c>
      <c r="L45">
        <v>19045</v>
      </c>
      <c r="N45">
        <f>+I45*J45</f>
        <v>275973</v>
      </c>
      <c r="O45">
        <f t="shared" si="0"/>
        <v>4865.2999999999993</v>
      </c>
    </row>
    <row r="46" spans="1:15" x14ac:dyDescent="0.25">
      <c r="A46" t="s">
        <v>12</v>
      </c>
      <c r="B46" t="s">
        <v>13</v>
      </c>
      <c r="C46" t="s">
        <v>14</v>
      </c>
      <c r="D46" t="s">
        <v>15</v>
      </c>
      <c r="E46" t="s">
        <v>69</v>
      </c>
      <c r="F46" t="s">
        <v>17</v>
      </c>
      <c r="G46">
        <v>43200</v>
      </c>
      <c r="H46" t="s">
        <v>81</v>
      </c>
      <c r="I46">
        <v>173</v>
      </c>
      <c r="J46">
        <v>9918</v>
      </c>
      <c r="K46">
        <v>2360</v>
      </c>
      <c r="L46">
        <v>300327</v>
      </c>
      <c r="N46">
        <f>+I46*J46</f>
        <v>1715814</v>
      </c>
      <c r="O46">
        <f t="shared" si="0"/>
        <v>24438.45</v>
      </c>
    </row>
    <row r="47" spans="1:15" x14ac:dyDescent="0.25">
      <c r="A47" t="s">
        <v>12</v>
      </c>
      <c r="B47" t="s">
        <v>13</v>
      </c>
      <c r="C47" t="s">
        <v>14</v>
      </c>
      <c r="D47" t="s">
        <v>15</v>
      </c>
      <c r="E47" t="s">
        <v>69</v>
      </c>
      <c r="F47" t="s">
        <v>17</v>
      </c>
      <c r="G47">
        <v>43200</v>
      </c>
      <c r="H47" t="s">
        <v>80</v>
      </c>
      <c r="I47">
        <v>44</v>
      </c>
      <c r="J47">
        <v>4982</v>
      </c>
      <c r="K47">
        <v>2769</v>
      </c>
      <c r="L47">
        <v>25020</v>
      </c>
      <c r="N47">
        <f>+I47*J47</f>
        <v>219208</v>
      </c>
      <c r="O47">
        <f t="shared" si="0"/>
        <v>5983.9</v>
      </c>
    </row>
    <row r="48" spans="1:15" x14ac:dyDescent="0.25">
      <c r="A48" t="s">
        <v>12</v>
      </c>
      <c r="B48" t="s">
        <v>13</v>
      </c>
      <c r="C48" t="s">
        <v>14</v>
      </c>
      <c r="D48" t="s">
        <v>15</v>
      </c>
      <c r="E48" t="s">
        <v>69</v>
      </c>
      <c r="F48" t="s">
        <v>17</v>
      </c>
      <c r="G48">
        <v>43200</v>
      </c>
      <c r="H48" t="s">
        <v>79</v>
      </c>
      <c r="I48">
        <v>95</v>
      </c>
      <c r="J48">
        <v>4144</v>
      </c>
      <c r="K48">
        <v>1944</v>
      </c>
      <c r="L48">
        <v>61605</v>
      </c>
      <c r="N48">
        <f>+I48*J48</f>
        <v>393680</v>
      </c>
      <c r="O48">
        <f t="shared" si="0"/>
        <v>7017.0499999999993</v>
      </c>
    </row>
    <row r="49" spans="1:15" x14ac:dyDescent="0.25">
      <c r="A49" t="s">
        <v>12</v>
      </c>
      <c r="B49" t="s">
        <v>13</v>
      </c>
      <c r="C49" t="s">
        <v>14</v>
      </c>
      <c r="D49" t="s">
        <v>15</v>
      </c>
      <c r="E49" t="s">
        <v>69</v>
      </c>
      <c r="F49" t="s">
        <v>17</v>
      </c>
      <c r="G49">
        <v>43200</v>
      </c>
      <c r="H49" t="s">
        <v>78</v>
      </c>
      <c r="I49">
        <v>34</v>
      </c>
      <c r="J49">
        <v>5285</v>
      </c>
      <c r="K49">
        <v>2807</v>
      </c>
      <c r="L49">
        <v>51336</v>
      </c>
      <c r="N49">
        <f>+I49*J49</f>
        <v>179690</v>
      </c>
      <c r="O49">
        <f t="shared" si="0"/>
        <v>7587.55</v>
      </c>
    </row>
    <row r="50" spans="1:15" x14ac:dyDescent="0.25">
      <c r="A50" t="s">
        <v>12</v>
      </c>
      <c r="B50" t="s">
        <v>13</v>
      </c>
      <c r="C50" t="s">
        <v>14</v>
      </c>
      <c r="D50" t="s">
        <v>15</v>
      </c>
      <c r="E50" t="s">
        <v>69</v>
      </c>
      <c r="F50" t="s">
        <v>17</v>
      </c>
      <c r="G50">
        <v>43200</v>
      </c>
      <c r="H50" t="s">
        <v>77</v>
      </c>
      <c r="I50">
        <v>102</v>
      </c>
      <c r="J50">
        <v>3398</v>
      </c>
      <c r="K50">
        <v>1764</v>
      </c>
      <c r="L50">
        <v>10945</v>
      </c>
      <c r="N50">
        <f>+I50*J50</f>
        <v>346596</v>
      </c>
      <c r="O50">
        <f t="shared" si="0"/>
        <v>3775.35</v>
      </c>
    </row>
    <row r="51" spans="1:15" x14ac:dyDescent="0.25">
      <c r="A51" t="s">
        <v>12</v>
      </c>
      <c r="B51" t="s">
        <v>13</v>
      </c>
      <c r="C51" t="s">
        <v>14</v>
      </c>
      <c r="D51" t="s">
        <v>15</v>
      </c>
      <c r="E51" t="s">
        <v>69</v>
      </c>
      <c r="F51" t="s">
        <v>17</v>
      </c>
      <c r="G51">
        <v>43200</v>
      </c>
      <c r="H51" t="s">
        <v>76</v>
      </c>
      <c r="I51">
        <v>87</v>
      </c>
      <c r="J51">
        <v>4759</v>
      </c>
      <c r="K51">
        <v>2279</v>
      </c>
      <c r="L51">
        <v>82426</v>
      </c>
      <c r="N51">
        <f>+I51*J51</f>
        <v>414033</v>
      </c>
      <c r="O51">
        <f t="shared" si="0"/>
        <v>8642.35</v>
      </c>
    </row>
    <row r="52" spans="1:15" x14ac:dyDescent="0.25">
      <c r="A52" t="s">
        <v>12</v>
      </c>
      <c r="B52" t="s">
        <v>13</v>
      </c>
      <c r="C52" t="s">
        <v>14</v>
      </c>
      <c r="D52" t="s">
        <v>15</v>
      </c>
      <c r="E52" t="s">
        <v>69</v>
      </c>
      <c r="F52" t="s">
        <v>17</v>
      </c>
      <c r="G52">
        <v>43200</v>
      </c>
      <c r="H52" t="s">
        <v>47</v>
      </c>
      <c r="I52">
        <v>179</v>
      </c>
      <c r="J52">
        <v>4336</v>
      </c>
      <c r="K52">
        <v>1999</v>
      </c>
      <c r="L52">
        <v>17930</v>
      </c>
      <c r="N52">
        <f>+I52*J52</f>
        <v>776144</v>
      </c>
      <c r="O52">
        <f t="shared" si="0"/>
        <v>5015.7</v>
      </c>
    </row>
    <row r="53" spans="1:15" x14ac:dyDescent="0.25">
      <c r="A53" t="s">
        <v>12</v>
      </c>
      <c r="B53" t="s">
        <v>13</v>
      </c>
      <c r="C53" t="s">
        <v>14</v>
      </c>
      <c r="D53" t="s">
        <v>15</v>
      </c>
      <c r="E53" t="s">
        <v>69</v>
      </c>
      <c r="F53" t="s">
        <v>17</v>
      </c>
      <c r="G53">
        <v>43200</v>
      </c>
      <c r="H53" t="s">
        <v>75</v>
      </c>
      <c r="I53">
        <v>61</v>
      </c>
      <c r="J53">
        <v>7611</v>
      </c>
      <c r="K53">
        <v>3091</v>
      </c>
      <c r="L53">
        <v>40061</v>
      </c>
      <c r="N53">
        <f>+I53*J53</f>
        <v>464271</v>
      </c>
      <c r="O53">
        <f t="shared" si="0"/>
        <v>9233.5</v>
      </c>
    </row>
    <row r="54" spans="1:15" x14ac:dyDescent="0.25">
      <c r="A54" t="s">
        <v>12</v>
      </c>
      <c r="B54" t="s">
        <v>13</v>
      </c>
      <c r="C54" t="s">
        <v>14</v>
      </c>
      <c r="D54" t="s">
        <v>15</v>
      </c>
      <c r="E54" t="s">
        <v>69</v>
      </c>
      <c r="F54" t="s">
        <v>17</v>
      </c>
      <c r="G54">
        <v>43200</v>
      </c>
      <c r="H54" t="s">
        <v>74</v>
      </c>
      <c r="I54">
        <v>154</v>
      </c>
      <c r="J54">
        <v>4610</v>
      </c>
      <c r="K54">
        <v>2213</v>
      </c>
      <c r="L54">
        <v>34895</v>
      </c>
      <c r="N54">
        <f>+I54*J54</f>
        <v>709940</v>
      </c>
      <c r="O54">
        <f t="shared" si="0"/>
        <v>6124.25</v>
      </c>
    </row>
    <row r="55" spans="1:15" x14ac:dyDescent="0.25">
      <c r="A55" t="s">
        <v>12</v>
      </c>
      <c r="B55" t="s">
        <v>13</v>
      </c>
      <c r="C55" t="s">
        <v>14</v>
      </c>
      <c r="D55" t="s">
        <v>15</v>
      </c>
      <c r="E55" t="s">
        <v>69</v>
      </c>
      <c r="F55" t="s">
        <v>17</v>
      </c>
      <c r="G55">
        <v>43200</v>
      </c>
      <c r="H55" t="s">
        <v>73</v>
      </c>
      <c r="I55">
        <v>56</v>
      </c>
      <c r="J55">
        <v>4416</v>
      </c>
      <c r="K55">
        <v>3143</v>
      </c>
      <c r="L55">
        <v>12825</v>
      </c>
      <c r="N55">
        <f>+I55*J55</f>
        <v>247296</v>
      </c>
      <c r="O55">
        <f t="shared" si="0"/>
        <v>4836.45</v>
      </c>
    </row>
    <row r="56" spans="1:15" x14ac:dyDescent="0.25">
      <c r="A56" t="s">
        <v>12</v>
      </c>
      <c r="B56" t="s">
        <v>13</v>
      </c>
      <c r="C56" t="s">
        <v>14</v>
      </c>
      <c r="D56" t="s">
        <v>15</v>
      </c>
      <c r="E56" t="s">
        <v>69</v>
      </c>
      <c r="F56" t="s">
        <v>17</v>
      </c>
      <c r="G56">
        <v>43200</v>
      </c>
      <c r="H56" t="s">
        <v>72</v>
      </c>
      <c r="I56">
        <v>164</v>
      </c>
      <c r="J56">
        <v>4519</v>
      </c>
      <c r="K56">
        <v>1998</v>
      </c>
      <c r="L56">
        <v>61705</v>
      </c>
      <c r="N56">
        <f>+I56*J56</f>
        <v>741116</v>
      </c>
      <c r="O56">
        <f t="shared" si="0"/>
        <v>7378.3</v>
      </c>
    </row>
    <row r="57" spans="1:15" x14ac:dyDescent="0.25">
      <c r="A57" t="s">
        <v>12</v>
      </c>
      <c r="B57" t="s">
        <v>13</v>
      </c>
      <c r="C57" t="s">
        <v>14</v>
      </c>
      <c r="D57" t="s">
        <v>15</v>
      </c>
      <c r="E57" t="s">
        <v>69</v>
      </c>
      <c r="F57" t="s">
        <v>17</v>
      </c>
      <c r="G57">
        <v>43200</v>
      </c>
      <c r="H57" t="s">
        <v>71</v>
      </c>
      <c r="I57">
        <v>24</v>
      </c>
      <c r="J57">
        <v>3647</v>
      </c>
      <c r="K57">
        <v>2932</v>
      </c>
      <c r="L57">
        <v>5588</v>
      </c>
      <c r="N57">
        <f>+I57*J57</f>
        <v>87528</v>
      </c>
      <c r="O57">
        <f t="shared" si="0"/>
        <v>3744.0499999999997</v>
      </c>
    </row>
    <row r="58" spans="1:15" x14ac:dyDescent="0.25">
      <c r="I58">
        <f>SUM(I2:I57)</f>
        <v>5517</v>
      </c>
      <c r="N58">
        <f>SUM(N2:N57)</f>
        <v>27578844</v>
      </c>
      <c r="O58">
        <f>AVERAGE(O2:O57)</f>
        <v>6400.5973214285705</v>
      </c>
    </row>
    <row r="59" spans="1:15" x14ac:dyDescent="0.25">
      <c r="N59">
        <f>+N58/I58</f>
        <v>4998.884176182708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getclaims7</vt:lpstr>
      <vt:lpstr>getclaimdetailbyid7</vt:lpstr>
      <vt:lpstr>set5103waiver7</vt:lpstr>
      <vt:lpstr>createUserAccount7</vt:lpstr>
      <vt:lpstr>ajaxuploadfile7</vt:lpstr>
      <vt:lpstr>getclaims30</vt:lpstr>
      <vt:lpstr>getclaimdetailbyid30</vt:lpstr>
      <vt:lpstr>set5103waiver30</vt:lpstr>
      <vt:lpstr>createUserAccount30</vt:lpstr>
      <vt:lpstr>ajaxuploadfile30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Ferguson, Steven P.  (CSRA)</dc:creator>
  <cp:lastModifiedBy>Ferguson, Steven P.  (CSRA)</cp:lastModifiedBy>
  <dcterms:created xsi:type="dcterms:W3CDTF">2016-12-16T15:45:35Z</dcterms:created>
  <dcterms:modified xsi:type="dcterms:W3CDTF">2016-12-16T19:26:28Z</dcterms:modified>
</cp:coreProperties>
</file>