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tc20\OneDrive - National University of Singapore\Desktop\NUS Courses\Y1S2\EE2111A\ELogBook\"/>
    </mc:Choice>
  </mc:AlternateContent>
  <xr:revisionPtr revIDLastSave="0" documentId="13_ncr:1_{9AEF626A-AE19-4800-9915-18F583FE8725}" xr6:coauthVersionLast="47" xr6:coauthVersionMax="47" xr10:uidLastSave="{00000000-0000-0000-0000-000000000000}"/>
  <bookViews>
    <workbookView xWindow="0" yWindow="260" windowWidth="19200" windowHeight="11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C124" i="1"/>
  <c r="C125" i="1"/>
  <c r="C126" i="1"/>
  <c r="C127" i="1"/>
  <c r="C122" i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68" i="1"/>
  <c r="L68" i="1" s="1"/>
  <c r="K59" i="1"/>
  <c r="L59" i="1" s="1"/>
  <c r="K57" i="1"/>
  <c r="L57" i="1" s="1"/>
  <c r="K58" i="1"/>
  <c r="L58" i="1" s="1"/>
  <c r="K60" i="1"/>
  <c r="L60" i="1" s="1"/>
  <c r="K61" i="1"/>
  <c r="L61" i="1" s="1"/>
  <c r="K62" i="1"/>
  <c r="L62" i="1" s="1"/>
  <c r="K63" i="1"/>
  <c r="L63" i="1" s="1"/>
  <c r="K56" i="1"/>
  <c r="L56" i="1" s="1"/>
  <c r="K55" i="1"/>
  <c r="L55" i="1" s="1"/>
</calcChain>
</file>

<file path=xl/sharedStrings.xml><?xml version="1.0" encoding="utf-8"?>
<sst xmlns="http://schemas.openxmlformats.org/spreadsheetml/2006/main" count="38" uniqueCount="32">
  <si>
    <t>Week1</t>
  </si>
  <si>
    <r>
      <t>Values for R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, 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, R</t>
    </r>
    <r>
      <rPr>
        <vertAlign val="subscript"/>
        <sz val="11"/>
        <color theme="1"/>
        <rFont val="Calibri"/>
        <family val="2"/>
        <scheme val="minor"/>
      </rPr>
      <t>B</t>
    </r>
  </si>
  <si>
    <t>Nominal Resistance</t>
  </si>
  <si>
    <t>Measured Resistance</t>
  </si>
  <si>
    <t>Red LED</t>
  </si>
  <si>
    <r>
      <t>Voltage V</t>
    </r>
    <r>
      <rPr>
        <vertAlign val="subscript"/>
        <sz val="11"/>
        <color theme="1"/>
        <rFont val="Calibri"/>
        <family val="2"/>
        <scheme val="minor"/>
      </rPr>
      <t>R</t>
    </r>
  </si>
  <si>
    <r>
      <t>Current I</t>
    </r>
    <r>
      <rPr>
        <vertAlign val="subscript"/>
        <sz val="11"/>
        <color theme="1"/>
        <rFont val="Calibri"/>
        <family val="2"/>
        <scheme val="minor"/>
      </rPr>
      <t>R</t>
    </r>
  </si>
  <si>
    <t>Blue LED</t>
  </si>
  <si>
    <r>
      <t>Voltage V</t>
    </r>
    <r>
      <rPr>
        <vertAlign val="subscript"/>
        <sz val="11"/>
        <color theme="1"/>
        <rFont val="Calibri"/>
        <family val="2"/>
        <scheme val="minor"/>
      </rPr>
      <t>B</t>
    </r>
  </si>
  <si>
    <r>
      <t>Current I</t>
    </r>
    <r>
      <rPr>
        <vertAlign val="subscript"/>
        <sz val="11"/>
        <color theme="1"/>
        <rFont val="Calibri"/>
        <family val="2"/>
        <scheme val="minor"/>
      </rPr>
      <t>B</t>
    </r>
  </si>
  <si>
    <t>Green LED</t>
  </si>
  <si>
    <r>
      <t>Voltage V</t>
    </r>
    <r>
      <rPr>
        <vertAlign val="subscript"/>
        <sz val="11"/>
        <color theme="1"/>
        <rFont val="Calibri"/>
        <family val="2"/>
        <scheme val="minor"/>
      </rPr>
      <t>G</t>
    </r>
  </si>
  <si>
    <r>
      <t>Current I</t>
    </r>
    <r>
      <rPr>
        <vertAlign val="subscript"/>
        <sz val="11"/>
        <color theme="1"/>
        <rFont val="Calibri"/>
        <family val="2"/>
        <scheme val="minor"/>
      </rPr>
      <t>G</t>
    </r>
  </si>
  <si>
    <t>W3S2</t>
  </si>
  <si>
    <t>Frequency</t>
  </si>
  <si>
    <t>Ir Amplitude</t>
  </si>
  <si>
    <t>phase diference between Vs and Ir</t>
  </si>
  <si>
    <t>W6S2</t>
  </si>
  <si>
    <t>frequency</t>
  </si>
  <si>
    <t>gain(dB)</t>
  </si>
  <si>
    <t>Vout/Vin</t>
  </si>
  <si>
    <t>Vin</t>
  </si>
  <si>
    <t>Vout</t>
  </si>
  <si>
    <t xml:space="preserve">high pass filter </t>
  </si>
  <si>
    <t>low pass filter</t>
  </si>
  <si>
    <t>Gain(dB)</t>
  </si>
  <si>
    <t>W7S2</t>
  </si>
  <si>
    <t>Vs</t>
  </si>
  <si>
    <t>RPM</t>
  </si>
  <si>
    <t>Ia</t>
  </si>
  <si>
    <t>w</t>
  </si>
  <si>
    <t>PMW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</si>
</sst>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5" xfId="0" applyBorder="1" applyAlignment="1">
      <alignment horizontal="center" vertical="center" wrapText="1"/>
    </xf>
    <xf numFmtId="16" fontId="0" fillId="0" borderId="0" xfId="0" applyNumberFormat="1"/>
    <xf numFmtId="9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Current 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Sheet1!$C$8:$G$8</c:f>
              <c:numCache>
                <c:formatCode>General</c:formatCode>
                <c:ptCount val="5"/>
                <c:pt idx="0">
                  <c:v>2.02</c:v>
                </c:pt>
                <c:pt idx="1">
                  <c:v>1.91</c:v>
                </c:pt>
                <c:pt idx="2">
                  <c:v>1.86</c:v>
                </c:pt>
                <c:pt idx="3">
                  <c:v>1.83</c:v>
                </c:pt>
                <c:pt idx="4">
                  <c:v>1.78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21</c:v>
                </c:pt>
                <c:pt idx="1">
                  <c:v>10</c:v>
                </c:pt>
                <c:pt idx="2">
                  <c:v>5.2</c:v>
                </c:pt>
                <c:pt idx="3">
                  <c:v>4</c:v>
                </c:pt>
                <c:pt idx="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9-45A9-A907-79AF1A06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84543"/>
        <c:axId val="328089087"/>
      </c:scatterChart>
      <c:valAx>
        <c:axId val="316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89087"/>
        <c:crosses val="autoZero"/>
        <c:crossBetween val="midCat"/>
      </c:valAx>
      <c:valAx>
        <c:axId val="3280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RPM vs. PMW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Sheet1!$C$133:$C$139</c:f>
              <c:numCache>
                <c:formatCode>0%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Sheet1!$B$133:$B$139</c:f>
              <c:numCache>
                <c:formatCode>General</c:formatCode>
                <c:ptCount val="7"/>
                <c:pt idx="0">
                  <c:v>892.3</c:v>
                </c:pt>
                <c:pt idx="1">
                  <c:v>1190</c:v>
                </c:pt>
                <c:pt idx="2">
                  <c:v>1488</c:v>
                </c:pt>
                <c:pt idx="3">
                  <c:v>1782</c:v>
                </c:pt>
                <c:pt idx="4">
                  <c:v>2076</c:v>
                </c:pt>
                <c:pt idx="5">
                  <c:v>2370</c:v>
                </c:pt>
                <c:pt idx="6">
                  <c:v>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B-49E6-B101-3033F284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92063"/>
        <c:axId val="715333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Sheet1!$B$133:$B$139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892.3</c:v>
                      </c:pt>
                      <c:pt idx="1">
                        <c:v>1190</c:v>
                      </c:pt>
                      <c:pt idx="2">
                        <c:v>1488</c:v>
                      </c:pt>
                      <c:pt idx="3">
                        <c:v>1782</c:v>
                      </c:pt>
                      <c:pt idx="4">
                        <c:v>2076</c:v>
                      </c:pt>
                      <c:pt idx="5">
                        <c:v>2370</c:v>
                      </c:pt>
                      <c:pt idx="6">
                        <c:v>2662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Sheet1!$C$133:$C$139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0.7</c:v>
                      </c:pt>
                      <c:pt idx="6">
                        <c:v>0.8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4B-49E6-B101-3033F28409FF}"/>
                  </c:ext>
                </c:extLst>
              </c15:ser>
            </c15:filteredScatterSeries>
          </c:ext>
        </c:extLst>
      </c:scatterChart>
      <c:valAx>
        <c:axId val="7134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3023"/>
        <c:crosses val="autoZero"/>
        <c:crossBetween val="midCat"/>
      </c:valAx>
      <c:valAx>
        <c:axId val="7153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Current IB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3.09</c:v>
                </c:pt>
                <c:pt idx="1">
                  <c:v>2.93</c:v>
                </c:pt>
                <c:pt idx="2">
                  <c:v>2.84</c:v>
                </c:pt>
                <c:pt idx="3">
                  <c:v>2.8</c:v>
                </c:pt>
                <c:pt idx="4">
                  <c:v>2.72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13.2</c:v>
                </c:pt>
                <c:pt idx="1">
                  <c:v>6.5</c:v>
                </c:pt>
                <c:pt idx="2">
                  <c:v>4</c:v>
                </c:pt>
                <c:pt idx="3">
                  <c:v>2.8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B-4E39-BD91-DC29262C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32159"/>
        <c:axId val="446602063"/>
      </c:scatterChart>
      <c:valAx>
        <c:axId val="20693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2063"/>
        <c:crosses val="autoZero"/>
        <c:crossBetween val="midCat"/>
      </c:valAx>
      <c:valAx>
        <c:axId val="446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Current 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Sheet1!$C$12:$G$12</c:f>
              <c:numCache>
                <c:formatCode>General</c:formatCode>
                <c:ptCount val="5"/>
                <c:pt idx="0">
                  <c:v>3.09</c:v>
                </c:pt>
                <c:pt idx="1">
                  <c:v>2.99</c:v>
                </c:pt>
                <c:pt idx="2">
                  <c:v>2.76</c:v>
                </c:pt>
                <c:pt idx="3">
                  <c:v>2.68</c:v>
                </c:pt>
                <c:pt idx="4">
                  <c:v>2.57</c:v>
                </c:pt>
              </c:numCache>
            </c:numRef>
          </c:xVal>
          <c:yVal>
            <c:numRef>
              <c:f>Sheet1!$C$13:$G$13</c:f>
              <c:numCache>
                <c:formatCode>General</c:formatCode>
                <c:ptCount val="5"/>
                <c:pt idx="0">
                  <c:v>13.2</c:v>
                </c:pt>
                <c:pt idx="1">
                  <c:v>6.7</c:v>
                </c:pt>
                <c:pt idx="2">
                  <c:v>4.2</c:v>
                </c:pt>
                <c:pt idx="3">
                  <c:v>3</c:v>
                </c:pt>
                <c:pt idx="4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E-4330-9A38-ADC3F8B0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09167"/>
        <c:axId val="446607519"/>
      </c:scatterChart>
      <c:valAx>
        <c:axId val="439409167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7519"/>
        <c:crosses val="autoZero"/>
        <c:crossBetween val="midCat"/>
      </c:valAx>
      <c:valAx>
        <c:axId val="4466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Combined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forward val="0.1"/>
            <c:backward val="0.4"/>
            <c:dispRSqr val="0"/>
            <c:dispEq val="0"/>
          </c:trendline>
          <c:xVal>
            <c:numRef>
              <c:f>Sheet1!$C$8:$G$8</c:f>
              <c:numCache>
                <c:formatCode>General</c:formatCode>
                <c:ptCount val="5"/>
                <c:pt idx="0">
                  <c:v>2.02</c:v>
                </c:pt>
                <c:pt idx="1">
                  <c:v>1.91</c:v>
                </c:pt>
                <c:pt idx="2">
                  <c:v>1.86</c:v>
                </c:pt>
                <c:pt idx="3">
                  <c:v>1.83</c:v>
                </c:pt>
                <c:pt idx="4">
                  <c:v>1.78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21</c:v>
                </c:pt>
                <c:pt idx="1">
                  <c:v>10</c:v>
                </c:pt>
                <c:pt idx="2">
                  <c:v>5.2</c:v>
                </c:pt>
                <c:pt idx="3">
                  <c:v>4</c:v>
                </c:pt>
                <c:pt idx="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1-4A78-A5BC-7313D76421A3}"/>
            </c:ext>
          </c:extLst>
        </c:ser>
        <c:ser>
          <c:idx val="1"/>
          <c:order val="1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exp"/>
            <c:forward val="0.30000000000000004"/>
            <c:backward val="1"/>
            <c:dispRSqr val="0"/>
            <c:dispEq val="0"/>
          </c:trendline>
          <c:xVal>
            <c:numRef>
              <c:f>Sheet1!$C$10:$G$10</c:f>
              <c:numCache>
                <c:formatCode>General</c:formatCode>
                <c:ptCount val="5"/>
                <c:pt idx="0">
                  <c:v>3.09</c:v>
                </c:pt>
                <c:pt idx="1">
                  <c:v>2.93</c:v>
                </c:pt>
                <c:pt idx="2">
                  <c:v>2.84</c:v>
                </c:pt>
                <c:pt idx="3">
                  <c:v>2.8</c:v>
                </c:pt>
                <c:pt idx="4">
                  <c:v>2.72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13.2</c:v>
                </c:pt>
                <c:pt idx="1">
                  <c:v>6.5</c:v>
                </c:pt>
                <c:pt idx="2">
                  <c:v>4</c:v>
                </c:pt>
                <c:pt idx="3">
                  <c:v>2.8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1-4A78-A5BC-7313D76421A3}"/>
            </c:ext>
          </c:extLst>
        </c:ser>
        <c:ser>
          <c:idx val="2"/>
          <c:order val="2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exp"/>
            <c:forward val="0.30000000000000004"/>
            <c:backward val="1"/>
            <c:dispRSqr val="0"/>
            <c:dispEq val="0"/>
          </c:trendline>
          <c:xVal>
            <c:numRef>
              <c:f>Sheet1!$C$12:$G$12</c:f>
              <c:numCache>
                <c:formatCode>General</c:formatCode>
                <c:ptCount val="5"/>
                <c:pt idx="0">
                  <c:v>3.09</c:v>
                </c:pt>
                <c:pt idx="1">
                  <c:v>2.99</c:v>
                </c:pt>
                <c:pt idx="2">
                  <c:v>2.76</c:v>
                </c:pt>
                <c:pt idx="3">
                  <c:v>2.68</c:v>
                </c:pt>
                <c:pt idx="4">
                  <c:v>2.57</c:v>
                </c:pt>
              </c:numCache>
            </c:numRef>
          </c:xVal>
          <c:yVal>
            <c:numRef>
              <c:f>Sheet1!$C$13:$G$13</c:f>
              <c:numCache>
                <c:formatCode>General</c:formatCode>
                <c:ptCount val="5"/>
                <c:pt idx="0">
                  <c:v>13.2</c:v>
                </c:pt>
                <c:pt idx="1">
                  <c:v>6.7</c:v>
                </c:pt>
                <c:pt idx="2">
                  <c:v>4.2</c:v>
                </c:pt>
                <c:pt idx="3">
                  <c:v>3</c:v>
                </c:pt>
                <c:pt idx="4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51-4A78-A5BC-7313D76421A3}"/>
            </c:ext>
          </c:extLst>
        </c:ser>
        <c:ser>
          <c:idx val="3"/>
          <c:order val="3"/>
          <c:tx>
            <c:v>20mA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3.5</c:v>
              </c:pt>
            </c:numLit>
          </c:xVal>
          <c:yVal>
            <c:numRef>
              <c:f>Sheet1!$A$19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51-4A78-A5BC-7313D764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93983"/>
        <c:axId val="446606527"/>
      </c:scatterChart>
      <c:valAx>
        <c:axId val="446193983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6527"/>
        <c:crosses val="autoZero"/>
        <c:crossBetween val="midCat"/>
      </c:valAx>
      <c:valAx>
        <c:axId val="4466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Sheet1!$A$39:$A$41</c:f>
              <c:numCache>
                <c:formatCode>General</c:formatCode>
                <c:ptCount val="3"/>
                <c:pt idx="0">
                  <c:v>5.05</c:v>
                </c:pt>
                <c:pt idx="1">
                  <c:v>15.92</c:v>
                </c:pt>
                <c:pt idx="2">
                  <c:v>21.9</c:v>
                </c:pt>
              </c:numCache>
            </c:numRef>
          </c:xVal>
          <c:yVal>
            <c:numRef>
              <c:f>Sheet1!$B$39:$B$41</c:f>
              <c:numCache>
                <c:formatCode>General</c:formatCode>
                <c:ptCount val="3"/>
                <c:pt idx="0">
                  <c:v>1.6E-2</c:v>
                </c:pt>
                <c:pt idx="1">
                  <c:v>3.1199999999999999E-2</c:v>
                </c:pt>
                <c:pt idx="2">
                  <c:v>3.04E-2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E-4236-B56E-082F3B6B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639"/>
        <c:axId val="381071455"/>
      </c:scatterChart>
      <c:valAx>
        <c:axId val="303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71455"/>
        <c:crosses val="autoZero"/>
        <c:crossBetween val="midCat"/>
      </c:valAx>
      <c:valAx>
        <c:axId val="381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Sheet1!$H$55:$H$63</c:f>
              <c:numCache>
                <c:formatCode>General</c:formatCode>
                <c:ptCount val="9"/>
                <c:pt idx="0">
                  <c:v>1000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Sheet1!$L$55:$L$63</c:f>
              <c:numCache>
                <c:formatCode>General</c:formatCode>
                <c:ptCount val="9"/>
                <c:pt idx="0">
                  <c:v>-4.3359751375942954</c:v>
                </c:pt>
                <c:pt idx="1">
                  <c:v>-21.242958134976888</c:v>
                </c:pt>
                <c:pt idx="2">
                  <c:v>-8.3483672413577299</c:v>
                </c:pt>
                <c:pt idx="3">
                  <c:v>-2.327767328078107</c:v>
                </c:pt>
                <c:pt idx="4">
                  <c:v>-1.4205898805615789</c:v>
                </c:pt>
                <c:pt idx="5">
                  <c:v>-1.2781950581026225</c:v>
                </c:pt>
                <c:pt idx="6">
                  <c:v>-1.2078635836458795</c:v>
                </c:pt>
                <c:pt idx="7">
                  <c:v>-1.2078635836458795</c:v>
                </c:pt>
                <c:pt idx="8">
                  <c:v>-1.2078635836458795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4872-89A2-6E476D35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81919"/>
        <c:axId val="2095111663"/>
      </c:scatterChart>
      <c:valAx>
        <c:axId val="20943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1663"/>
        <c:crosses val="autoZero"/>
        <c:crossBetween val="midCat"/>
      </c:valAx>
      <c:valAx>
        <c:axId val="20951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Sheet1!$H$68:$H$75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</c:numCache>
            </c:numRef>
          </c:xVal>
          <c:yVal>
            <c:numRef>
              <c:f>Sheet1!$L$68:$L$75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-0.15373657332582014</c:v>
                </c:pt>
                <c:pt idx="3">
                  <c:v>-0.31024332356495105</c:v>
                </c:pt>
                <c:pt idx="4">
                  <c:v>-1.4926723659380841</c:v>
                </c:pt>
                <c:pt idx="5">
                  <c:v>-3.8005407399794744</c:v>
                </c:pt>
                <c:pt idx="6">
                  <c:v>-6.2993154721454747</c:v>
                </c:pt>
                <c:pt idx="7">
                  <c:v>-15.472072452658461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0-4A7D-B8F6-A6D1AF02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14223"/>
        <c:axId val="2093817423"/>
      </c:scatterChart>
      <c:valAx>
        <c:axId val="209511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17423"/>
        <c:crosses val="autoZero"/>
        <c:crossBetween val="midCat"/>
      </c:valAx>
      <c:valAx>
        <c:axId val="20938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3712882764654419"/>
                  <c:y val="-1.8992782152230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Sheet1!$A$104:$A$112</c:f>
              <c:numCache>
                <c:formatCode>General</c:formatCode>
                <c:ptCount val="9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</c:numCache>
            </c:numRef>
          </c:xVal>
          <c:yVal>
            <c:numRef>
              <c:f>Sheet1!$B$104:$B$112</c:f>
              <c:numCache>
                <c:formatCode>General</c:formatCode>
                <c:ptCount val="9"/>
                <c:pt idx="0">
                  <c:v>2420</c:v>
                </c:pt>
                <c:pt idx="1">
                  <c:v>2563</c:v>
                </c:pt>
                <c:pt idx="2">
                  <c:v>2716</c:v>
                </c:pt>
                <c:pt idx="3">
                  <c:v>2846</c:v>
                </c:pt>
                <c:pt idx="4">
                  <c:v>3000</c:v>
                </c:pt>
                <c:pt idx="5">
                  <c:v>3165</c:v>
                </c:pt>
                <c:pt idx="6">
                  <c:v>3320</c:v>
                </c:pt>
                <c:pt idx="7">
                  <c:v>3460</c:v>
                </c:pt>
                <c:pt idx="8">
                  <c:v>3620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2-48ED-9D0D-BB92AD10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3455"/>
        <c:axId val="1973336991"/>
      </c:scatterChart>
      <c:valAx>
        <c:axId val="197388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36991"/>
        <c:crosses val="autoZero"/>
        <c:crossBetween val="midCat"/>
      </c:valAx>
      <c:valAx>
        <c:axId val="19733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Sheet1!$A$122:$A$127</c:f>
              <c:numCache>
                <c:formatCode>General</c:formatCode>
                <c:ptCount val="6"/>
                <c:pt idx="0">
                  <c:v>3.5999999999999997E-2</c:v>
                </c:pt>
                <c:pt idx="1">
                  <c:v>5.7000000000000002E-2</c:v>
                </c:pt>
                <c:pt idx="2">
                  <c:v>6.0999999999999999E-2</c:v>
                </c:pt>
                <c:pt idx="3">
                  <c:v>8.4000000000000005E-2</c:v>
                </c:pt>
                <c:pt idx="4">
                  <c:v>0.12</c:v>
                </c:pt>
                <c:pt idx="5">
                  <c:v>0.74</c:v>
                </c:pt>
              </c:numCache>
            </c:numRef>
          </c:xVal>
          <c:yVal>
            <c:numRef>
              <c:f>Sheet1!$B$122:$B$127</c:f>
              <c:numCache>
                <c:formatCode>General</c:formatCode>
                <c:ptCount val="6"/>
                <c:pt idx="0">
                  <c:v>3012</c:v>
                </c:pt>
                <c:pt idx="1">
                  <c:v>2921</c:v>
                </c:pt>
                <c:pt idx="2">
                  <c:v>2900</c:v>
                </c:pt>
                <c:pt idx="3">
                  <c:v>2782</c:v>
                </c:pt>
                <c:pt idx="4">
                  <c:v>2660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3-42F9-95AF-9104DFA340FC}"/>
            </c:ext>
          </c:extLst>
        </c:ser>
        <c:ser>
          <c:idx val="1"/>
          <c:order val="1"/>
          <c:tx>
            <c:v>w vs. 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16338582677166"/>
                  <c:y val="-6.8665427238261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Sheet1!$A$122:$A$127</c:f>
              <c:numCache>
                <c:formatCode>General</c:formatCode>
                <c:ptCount val="6"/>
                <c:pt idx="0">
                  <c:v>3.5999999999999997E-2</c:v>
                </c:pt>
                <c:pt idx="1">
                  <c:v>5.7000000000000002E-2</c:v>
                </c:pt>
                <c:pt idx="2">
                  <c:v>6.0999999999999999E-2</c:v>
                </c:pt>
                <c:pt idx="3">
                  <c:v>8.4000000000000005E-2</c:v>
                </c:pt>
                <c:pt idx="4">
                  <c:v>0.12</c:v>
                </c:pt>
                <c:pt idx="5">
                  <c:v>0.74</c:v>
                </c:pt>
              </c:numCache>
            </c:numRef>
          </c:xVal>
          <c:yVal>
            <c:numRef>
              <c:f>Sheet1!$C$122:$C$127</c:f>
              <c:numCache>
                <c:formatCode>General</c:formatCode>
                <c:ptCount val="6"/>
                <c:pt idx="0">
                  <c:v>315.41590242041491</c:v>
                </c:pt>
                <c:pt idx="1">
                  <c:v>305.88640470452589</c:v>
                </c:pt>
                <c:pt idx="2">
                  <c:v>303.68728984701301</c:v>
                </c:pt>
                <c:pt idx="3">
                  <c:v>291.33035874289322</c:v>
                </c:pt>
                <c:pt idx="4">
                  <c:v>278.55454861829469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3-42F9-95AF-9104DFA3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5263"/>
        <c:axId val="588575183"/>
      </c:scatterChart>
      <c:valAx>
        <c:axId val="2152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5183"/>
        <c:crosses val="autoZero"/>
        <c:crossBetween val="midCat"/>
      </c:valAx>
      <c:valAx>
        <c:axId val="5885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4</xdr:row>
      <xdr:rowOff>120650</xdr:rowOff>
    </xdr:from>
    <xdr:to>
      <xdr:col>15</xdr:col>
      <xdr:colOff>263525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3A8C5-B0B1-3185-644D-D94DFAAE6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574675</xdr:colOff>
      <xdr:row>7</xdr:row>
      <xdr:rowOff>317500</xdr:rowOff>
    </xdr:from>
    <xdr:to>
      <xdr:col>15</xdr:col>
      <xdr:colOff>269875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D6366-2B47-3D6D-720A-372A7132D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574675</xdr:colOff>
      <xdr:row>16</xdr:row>
      <xdr:rowOff>177800</xdr:rowOff>
    </xdr:from>
    <xdr:to>
      <xdr:col>15</xdr:col>
      <xdr:colOff>269875</xdr:colOff>
      <xdr:row>31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C3A61-28BB-8A96-4463-E31944912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177800</xdr:colOff>
      <xdr:row>10</xdr:row>
      <xdr:rowOff>19050</xdr:rowOff>
    </xdr:from>
    <xdr:to>
      <xdr:col>11</xdr:col>
      <xdr:colOff>158750</xdr:colOff>
      <xdr:row>25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03FAD-AA75-57BA-30B3-6211437B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536575</xdr:colOff>
      <xdr:row>32</xdr:row>
      <xdr:rowOff>76200</xdr:rowOff>
    </xdr:from>
    <xdr:to>
      <xdr:col>13</xdr:col>
      <xdr:colOff>231775</xdr:colOff>
      <xdr:row>47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25E1A8-9842-20D9-C762-01B225224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531026</xdr:colOff>
      <xdr:row>38</xdr:row>
      <xdr:rowOff>88671</xdr:rowOff>
    </xdr:from>
    <xdr:to>
      <xdr:col>15</xdr:col>
      <xdr:colOff>226569</xdr:colOff>
      <xdr:row>53</xdr:row>
      <xdr:rowOff>70709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BCBDF5-3556-A000-358B-88C74E20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298824</xdr:colOff>
      <xdr:row>62</xdr:row>
      <xdr:rowOff>152401</xdr:rowOff>
    </xdr:from>
    <xdr:to>
      <xdr:col>19</xdr:col>
      <xdr:colOff>582707</xdr:colOff>
      <xdr:row>77</xdr:row>
      <xdr:rowOff>94130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E4F1E-1933-3F59-101C-E9CD2DDA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261470</xdr:colOff>
      <xdr:row>106</xdr:row>
      <xdr:rowOff>122518</xdr:rowOff>
    </xdr:from>
    <xdr:to>
      <xdr:col>14</xdr:col>
      <xdr:colOff>545353</xdr:colOff>
      <xdr:row>121</xdr:row>
      <xdr:rowOff>64247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1ACAD8-E977-B070-7AB6-3B843F5D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261470</xdr:colOff>
      <xdr:row>106</xdr:row>
      <xdr:rowOff>122518</xdr:rowOff>
    </xdr:from>
    <xdr:to>
      <xdr:col>14</xdr:col>
      <xdr:colOff>545353</xdr:colOff>
      <xdr:row>121</xdr:row>
      <xdr:rowOff>64247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CE265B-4A40-93A0-5047-F0703A05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17096</xdr:colOff>
      <xdr:row>131</xdr:row>
      <xdr:rowOff>179265</xdr:rowOff>
    </xdr:from>
    <xdr:to>
      <xdr:col>12</xdr:col>
      <xdr:colOff>315058</xdr:colOff>
      <xdr:row>146</xdr:row>
      <xdr:rowOff>138234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0BBE066-56F1-E164-CD3F-7781B26A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39"/>
  <sheetViews>
    <sheetView tabSelected="1" topLeftCell="A128" zoomScale="59" workbookViewId="0">
      <selection activeCell="C133" sqref="B133:C139"/>
    </sheetView>
  </sheetViews>
  <sheetFormatPr defaultRowHeight="14.5" x14ac:dyDescent="0.35"/>
  <sheetData>
    <row r="3" spans="1:7" x14ac:dyDescent="0.35">
      <c r="A3" t="s">
        <v>0</v>
      </c>
    </row>
    <row r="4" spans="1:7" ht="15" thickBot="1" x14ac:dyDescent="0.4"/>
    <row r="5" spans="1:7" ht="16.5" customHeight="1" thickBot="1" x14ac:dyDescent="0.4">
      <c r="A5" s="6"/>
      <c r="B5" s="7"/>
      <c r="C5" s="6" t="s">
        <v>1</v>
      </c>
      <c r="D5" s="8"/>
      <c r="E5" s="8"/>
      <c r="F5" s="8"/>
      <c r="G5" s="7"/>
    </row>
    <row r="6" spans="1:7" ht="15" thickBot="1" x14ac:dyDescent="0.4">
      <c r="A6" s="6" t="s">
        <v>2</v>
      </c>
      <c r="B6" s="7"/>
      <c r="C6" s="1">
        <v>150</v>
      </c>
      <c r="D6" s="1">
        <v>330</v>
      </c>
      <c r="E6" s="1">
        <v>560</v>
      </c>
      <c r="F6" s="1">
        <v>820</v>
      </c>
      <c r="G6" s="1">
        <v>1500</v>
      </c>
    </row>
    <row r="7" spans="1:7" ht="29" customHeight="1" thickBot="1" x14ac:dyDescent="0.4">
      <c r="A7" s="6" t="s">
        <v>3</v>
      </c>
      <c r="B7" s="7"/>
      <c r="C7" s="1">
        <v>147</v>
      </c>
      <c r="D7" s="1">
        <v>325</v>
      </c>
      <c r="E7" s="1">
        <v>559</v>
      </c>
      <c r="F7" s="1">
        <v>811</v>
      </c>
      <c r="G7" s="1">
        <v>1486</v>
      </c>
    </row>
    <row r="8" spans="1:7" ht="31.5" thickBot="1" x14ac:dyDescent="0.4">
      <c r="A8" s="4" t="s">
        <v>4</v>
      </c>
      <c r="B8" s="1" t="s">
        <v>5</v>
      </c>
      <c r="C8" s="1">
        <v>2.02</v>
      </c>
      <c r="D8" s="1">
        <v>1.91</v>
      </c>
      <c r="E8" s="1">
        <v>1.86</v>
      </c>
      <c r="F8" s="1">
        <v>1.83</v>
      </c>
      <c r="G8" s="1">
        <v>1.78</v>
      </c>
    </row>
    <row r="9" spans="1:7" ht="31.5" thickBot="1" x14ac:dyDescent="0.4">
      <c r="A9" s="5"/>
      <c r="B9" s="1" t="s">
        <v>6</v>
      </c>
      <c r="C9" s="1">
        <v>21</v>
      </c>
      <c r="D9" s="1">
        <v>10</v>
      </c>
      <c r="E9" s="1">
        <v>5.2</v>
      </c>
      <c r="F9" s="1">
        <v>4</v>
      </c>
      <c r="G9" s="1">
        <v>2.2999999999999998</v>
      </c>
    </row>
    <row r="10" spans="1:7" ht="31.5" thickBot="1" x14ac:dyDescent="0.4">
      <c r="A10" s="4" t="s">
        <v>7</v>
      </c>
      <c r="B10" s="1" t="s">
        <v>8</v>
      </c>
      <c r="C10" s="1">
        <v>3.09</v>
      </c>
      <c r="D10" s="1">
        <v>2.93</v>
      </c>
      <c r="E10" s="1">
        <v>2.84</v>
      </c>
      <c r="F10" s="1">
        <v>2.8</v>
      </c>
      <c r="G10" s="1">
        <v>2.72</v>
      </c>
    </row>
    <row r="11" spans="1:7" ht="31.5" thickBot="1" x14ac:dyDescent="0.4">
      <c r="A11" s="5"/>
      <c r="B11" s="1" t="s">
        <v>9</v>
      </c>
      <c r="C11" s="1">
        <v>13.2</v>
      </c>
      <c r="D11" s="1">
        <v>6.5</v>
      </c>
      <c r="E11" s="1">
        <v>4</v>
      </c>
      <c r="F11" s="1">
        <v>2.8</v>
      </c>
      <c r="G11" s="1">
        <v>2.5</v>
      </c>
    </row>
    <row r="12" spans="1:7" ht="31.5" thickBot="1" x14ac:dyDescent="0.4">
      <c r="A12" s="4" t="s">
        <v>10</v>
      </c>
      <c r="B12" s="1" t="s">
        <v>11</v>
      </c>
      <c r="C12" s="1">
        <v>3.09</v>
      </c>
      <c r="D12" s="1">
        <v>2.99</v>
      </c>
      <c r="E12" s="1">
        <v>2.76</v>
      </c>
      <c r="F12" s="1">
        <v>2.68</v>
      </c>
      <c r="G12" s="1">
        <v>2.57</v>
      </c>
    </row>
    <row r="13" spans="1:7" ht="31.5" thickBot="1" x14ac:dyDescent="0.4">
      <c r="A13" s="5"/>
      <c r="B13" s="1" t="s">
        <v>12</v>
      </c>
      <c r="C13" s="1">
        <v>13.2</v>
      </c>
      <c r="D13" s="1">
        <v>6.7</v>
      </c>
      <c r="E13" s="1">
        <v>4.2</v>
      </c>
      <c r="F13" s="1">
        <v>3</v>
      </c>
      <c r="G13" s="1">
        <v>1.7</v>
      </c>
    </row>
    <row r="19" spans="1:1" x14ac:dyDescent="0.35">
      <c r="A19">
        <v>20</v>
      </c>
    </row>
    <row r="20" spans="1:1" x14ac:dyDescent="0.35">
      <c r="A20">
        <v>2</v>
      </c>
    </row>
    <row r="37" spans="1:16" x14ac:dyDescent="0.35">
      <c r="A37" t="s">
        <v>13</v>
      </c>
    </row>
    <row r="38" spans="1:16" x14ac:dyDescent="0.35">
      <c r="A38" t="s">
        <v>14</v>
      </c>
      <c r="B38" t="s">
        <v>15</v>
      </c>
      <c r="C38" t="s">
        <v>16</v>
      </c>
    </row>
    <row r="39" spans="1:16" x14ac:dyDescent="0.35">
      <c r="A39">
        <v>5.05</v>
      </c>
      <c r="B39">
        <v>1.6E-2</v>
      </c>
    </row>
    <row r="40" spans="1:16" x14ac:dyDescent="0.35">
      <c r="A40">
        <v>15.92</v>
      </c>
      <c r="B40">
        <v>3.1199999999999999E-2</v>
      </c>
    </row>
    <row r="41" spans="1:16" x14ac:dyDescent="0.35">
      <c r="A41">
        <v>21.9</v>
      </c>
      <c r="B41">
        <v>3.04E-2</v>
      </c>
    </row>
    <row r="47" spans="1:16" x14ac:dyDescent="0.35">
      <c r="P47" s="2"/>
    </row>
    <row r="51" spans="1:12" x14ac:dyDescent="0.35">
      <c r="A51" t="s">
        <v>17</v>
      </c>
    </row>
    <row r="52" spans="1:12" x14ac:dyDescent="0.35">
      <c r="A52" s="2"/>
    </row>
    <row r="53" spans="1:12" x14ac:dyDescent="0.35">
      <c r="B53" s="2"/>
      <c r="G53" s="2" t="s">
        <v>23</v>
      </c>
    </row>
    <row r="54" spans="1:12" x14ac:dyDescent="0.35">
      <c r="H54" t="s">
        <v>18</v>
      </c>
      <c r="I54" t="s">
        <v>21</v>
      </c>
      <c r="J54" t="s">
        <v>22</v>
      </c>
      <c r="K54" t="s">
        <v>20</v>
      </c>
      <c r="L54" t="s">
        <v>19</v>
      </c>
    </row>
    <row r="55" spans="1:12" x14ac:dyDescent="0.35">
      <c r="H55">
        <v>1000</v>
      </c>
      <c r="I55">
        <v>5.7</v>
      </c>
      <c r="J55">
        <v>3.46</v>
      </c>
      <c r="K55">
        <f>J55/I55</f>
        <v>0.60701754385964912</v>
      </c>
      <c r="L55">
        <f>20*LOG10(K55)</f>
        <v>-4.3359751375942954</v>
      </c>
    </row>
    <row r="56" spans="1:12" x14ac:dyDescent="0.35">
      <c r="H56">
        <v>100</v>
      </c>
      <c r="I56">
        <v>6</v>
      </c>
      <c r="J56">
        <v>0.52</v>
      </c>
      <c r="K56">
        <f>J56/I56</f>
        <v>8.666666666666667E-2</v>
      </c>
      <c r="L56">
        <f>20*LOG10(K56)</f>
        <v>-21.242958134976888</v>
      </c>
    </row>
    <row r="57" spans="1:12" x14ac:dyDescent="0.35">
      <c r="H57">
        <v>500</v>
      </c>
      <c r="I57">
        <v>5.7</v>
      </c>
      <c r="J57">
        <v>2.1800000000000002</v>
      </c>
      <c r="K57">
        <f t="shared" ref="K57:K63" si="0">J57/I57</f>
        <v>0.38245614035087722</v>
      </c>
      <c r="L57">
        <f t="shared" ref="L57:L63" si="1">20*LOG10(K57)</f>
        <v>-8.3483672413577299</v>
      </c>
    </row>
    <row r="58" spans="1:12" x14ac:dyDescent="0.35">
      <c r="E58" s="2"/>
      <c r="H58">
        <v>2000</v>
      </c>
      <c r="I58">
        <v>5.7</v>
      </c>
      <c r="J58">
        <v>4.3600000000000003</v>
      </c>
      <c r="K58">
        <f t="shared" si="0"/>
        <v>0.76491228070175443</v>
      </c>
      <c r="L58">
        <f t="shared" si="1"/>
        <v>-2.327767328078107</v>
      </c>
    </row>
    <row r="59" spans="1:12" x14ac:dyDescent="0.35">
      <c r="E59" s="2"/>
      <c r="H59">
        <v>5000</v>
      </c>
      <c r="I59">
        <v>5.7</v>
      </c>
      <c r="J59">
        <v>4.84</v>
      </c>
      <c r="K59">
        <f t="shared" si="0"/>
        <v>0.84912280701754383</v>
      </c>
      <c r="L59">
        <f t="shared" si="1"/>
        <v>-1.4205898805615789</v>
      </c>
    </row>
    <row r="60" spans="1:12" x14ac:dyDescent="0.35">
      <c r="H60">
        <v>10000</v>
      </c>
      <c r="I60">
        <v>5.7</v>
      </c>
      <c r="J60">
        <v>4.92</v>
      </c>
      <c r="K60">
        <f t="shared" si="0"/>
        <v>0.86315789473684201</v>
      </c>
      <c r="L60">
        <f t="shared" si="1"/>
        <v>-1.2781950581026225</v>
      </c>
    </row>
    <row r="61" spans="1:12" x14ac:dyDescent="0.35">
      <c r="H61">
        <v>20000</v>
      </c>
      <c r="I61">
        <v>5.7</v>
      </c>
      <c r="J61">
        <v>4.96</v>
      </c>
      <c r="K61">
        <f t="shared" si="0"/>
        <v>0.87017543859649116</v>
      </c>
      <c r="L61">
        <f t="shared" si="1"/>
        <v>-1.2078635836458795</v>
      </c>
    </row>
    <row r="62" spans="1:12" x14ac:dyDescent="0.35">
      <c r="H62">
        <v>50000</v>
      </c>
      <c r="I62">
        <v>5.7</v>
      </c>
      <c r="J62">
        <v>4.96</v>
      </c>
      <c r="K62">
        <f t="shared" si="0"/>
        <v>0.87017543859649116</v>
      </c>
      <c r="L62">
        <f t="shared" si="1"/>
        <v>-1.2078635836458795</v>
      </c>
    </row>
    <row r="63" spans="1:12" x14ac:dyDescent="0.35">
      <c r="H63">
        <v>100000</v>
      </c>
      <c r="I63">
        <v>5.7</v>
      </c>
      <c r="J63">
        <v>4.96</v>
      </c>
      <c r="K63">
        <f t="shared" si="0"/>
        <v>0.87017543859649116</v>
      </c>
      <c r="L63">
        <f t="shared" si="1"/>
        <v>-1.2078635836458795</v>
      </c>
    </row>
    <row r="66" spans="7:12" x14ac:dyDescent="0.35">
      <c r="G66" t="s">
        <v>24</v>
      </c>
    </row>
    <row r="67" spans="7:12" x14ac:dyDescent="0.35">
      <c r="H67" t="s">
        <v>18</v>
      </c>
      <c r="I67" t="s">
        <v>21</v>
      </c>
      <c r="J67" t="s">
        <v>22</v>
      </c>
      <c r="K67" t="s">
        <v>20</v>
      </c>
      <c r="L67" t="s">
        <v>25</v>
      </c>
    </row>
    <row r="68" spans="7:12" x14ac:dyDescent="0.35">
      <c r="H68">
        <v>1000</v>
      </c>
      <c r="I68">
        <v>5.7</v>
      </c>
      <c r="J68">
        <v>5.7</v>
      </c>
      <c r="K68">
        <f>J68/I68</f>
        <v>1</v>
      </c>
      <c r="L68">
        <f>20*LOG10(K68)</f>
        <v>0</v>
      </c>
    </row>
    <row r="69" spans="7:12" x14ac:dyDescent="0.35">
      <c r="H69">
        <v>5000</v>
      </c>
      <c r="I69">
        <v>5.7</v>
      </c>
      <c r="J69">
        <v>5.7</v>
      </c>
      <c r="K69">
        <f t="shared" ref="K69:K75" si="2">J69/I69</f>
        <v>1</v>
      </c>
      <c r="L69">
        <f t="shared" ref="L69:L75" si="3">20*LOG10(K69)</f>
        <v>0</v>
      </c>
    </row>
    <row r="70" spans="7:12" x14ac:dyDescent="0.35">
      <c r="H70">
        <v>10000</v>
      </c>
      <c r="I70">
        <v>5.7</v>
      </c>
      <c r="J70">
        <v>5.6</v>
      </c>
      <c r="K70">
        <f t="shared" si="2"/>
        <v>0.98245614035087714</v>
      </c>
      <c r="L70">
        <f t="shared" si="3"/>
        <v>-0.15373657332582014</v>
      </c>
    </row>
    <row r="71" spans="7:12" x14ac:dyDescent="0.35">
      <c r="H71">
        <v>20000</v>
      </c>
      <c r="I71">
        <v>5.7</v>
      </c>
      <c r="J71">
        <v>5.5</v>
      </c>
      <c r="K71">
        <f t="shared" si="2"/>
        <v>0.96491228070175439</v>
      </c>
      <c r="L71">
        <f t="shared" si="3"/>
        <v>-0.31024332356495105</v>
      </c>
    </row>
    <row r="72" spans="7:12" x14ac:dyDescent="0.35">
      <c r="H72">
        <v>50000</v>
      </c>
      <c r="I72">
        <v>5.7</v>
      </c>
      <c r="J72">
        <v>4.8</v>
      </c>
      <c r="K72">
        <f t="shared" si="2"/>
        <v>0.84210526315789469</v>
      </c>
      <c r="L72">
        <f t="shared" si="3"/>
        <v>-1.4926723659380841</v>
      </c>
    </row>
    <row r="73" spans="7:12" x14ac:dyDescent="0.35">
      <c r="H73">
        <v>100000</v>
      </c>
      <c r="I73">
        <v>5.7</v>
      </c>
      <c r="J73">
        <v>3.68</v>
      </c>
      <c r="K73">
        <f t="shared" si="2"/>
        <v>0.64561403508771931</v>
      </c>
      <c r="L73">
        <f t="shared" si="3"/>
        <v>-3.8005407399794744</v>
      </c>
    </row>
    <row r="74" spans="7:12" x14ac:dyDescent="0.35">
      <c r="H74">
        <v>200000</v>
      </c>
      <c r="I74">
        <v>5.7</v>
      </c>
      <c r="J74">
        <v>2.76</v>
      </c>
      <c r="K74">
        <f t="shared" si="2"/>
        <v>0.48421052631578942</v>
      </c>
      <c r="L74">
        <f t="shared" si="3"/>
        <v>-6.2993154721454747</v>
      </c>
    </row>
    <row r="75" spans="7:12" x14ac:dyDescent="0.35">
      <c r="H75">
        <v>500000</v>
      </c>
      <c r="I75">
        <v>5.7</v>
      </c>
      <c r="J75">
        <v>0.96</v>
      </c>
      <c r="K75">
        <f t="shared" si="2"/>
        <v>0.16842105263157894</v>
      </c>
      <c r="L75">
        <f t="shared" si="3"/>
        <v>-15.472072452658461</v>
      </c>
    </row>
    <row r="102" spans="1:2" x14ac:dyDescent="0.35">
      <c r="A102" t="s">
        <v>26</v>
      </c>
    </row>
    <row r="103" spans="1:2" x14ac:dyDescent="0.35">
      <c r="A103" t="s">
        <v>27</v>
      </c>
      <c r="B103" t="s">
        <v>28</v>
      </c>
    </row>
    <row r="104" spans="1:2" x14ac:dyDescent="0.35">
      <c r="A104">
        <v>8</v>
      </c>
      <c r="B104">
        <v>2420</v>
      </c>
    </row>
    <row r="105" spans="1:2" x14ac:dyDescent="0.35">
      <c r="A105">
        <v>8.5</v>
      </c>
      <c r="B105">
        <v>2563</v>
      </c>
    </row>
    <row r="106" spans="1:2" x14ac:dyDescent="0.35">
      <c r="A106">
        <v>9</v>
      </c>
      <c r="B106">
        <v>2716</v>
      </c>
    </row>
    <row r="107" spans="1:2" x14ac:dyDescent="0.35">
      <c r="A107">
        <v>9.5</v>
      </c>
      <c r="B107">
        <v>2846</v>
      </c>
    </row>
    <row r="108" spans="1:2" x14ac:dyDescent="0.35">
      <c r="A108">
        <v>10</v>
      </c>
      <c r="B108">
        <v>3000</v>
      </c>
    </row>
    <row r="109" spans="1:2" x14ac:dyDescent="0.35">
      <c r="A109">
        <v>10.5</v>
      </c>
      <c r="B109">
        <v>3165</v>
      </c>
    </row>
    <row r="110" spans="1:2" x14ac:dyDescent="0.35">
      <c r="A110">
        <v>11</v>
      </c>
      <c r="B110">
        <v>3320</v>
      </c>
    </row>
    <row r="111" spans="1:2" x14ac:dyDescent="0.35">
      <c r="A111">
        <v>11.5</v>
      </c>
      <c r="B111">
        <v>3460</v>
      </c>
    </row>
    <row r="112" spans="1:2" x14ac:dyDescent="0.35">
      <c r="A112">
        <v>12</v>
      </c>
      <c r="B112">
        <v>3620</v>
      </c>
    </row>
    <row r="121" spans="1:3" x14ac:dyDescent="0.35">
      <c r="A121" t="s">
        <v>29</v>
      </c>
      <c r="B121" t="s">
        <v>28</v>
      </c>
      <c r="C121" t="s">
        <v>30</v>
      </c>
    </row>
    <row r="122" spans="1:3" x14ac:dyDescent="0.35">
      <c r="A122">
        <v>3.5999999999999997E-2</v>
      </c>
      <c r="B122">
        <v>3012</v>
      </c>
      <c r="C122">
        <f>(2*3.14159265358979*B122)/60</f>
        <v>315.41590242041491</v>
      </c>
    </row>
    <row r="123" spans="1:3" x14ac:dyDescent="0.35">
      <c r="A123">
        <v>5.7000000000000002E-2</v>
      </c>
      <c r="B123">
        <v>2921</v>
      </c>
      <c r="C123">
        <f t="shared" ref="C123:C127" si="4">(2*3.14159265358979*B123)/60</f>
        <v>305.88640470452589</v>
      </c>
    </row>
    <row r="124" spans="1:3" x14ac:dyDescent="0.35">
      <c r="A124">
        <v>6.0999999999999999E-2</v>
      </c>
      <c r="B124">
        <v>2900</v>
      </c>
      <c r="C124">
        <f t="shared" si="4"/>
        <v>303.68728984701301</v>
      </c>
    </row>
    <row r="125" spans="1:3" x14ac:dyDescent="0.35">
      <c r="A125">
        <v>8.4000000000000005E-2</v>
      </c>
      <c r="B125">
        <v>2782</v>
      </c>
      <c r="C125">
        <f t="shared" si="4"/>
        <v>291.33035874289322</v>
      </c>
    </row>
    <row r="126" spans="1:3" x14ac:dyDescent="0.35">
      <c r="A126">
        <v>0.12</v>
      </c>
      <c r="B126">
        <v>2660</v>
      </c>
      <c r="C126">
        <f t="shared" si="4"/>
        <v>278.55454861829469</v>
      </c>
    </row>
    <row r="127" spans="1:3" x14ac:dyDescent="0.35">
      <c r="A127">
        <v>0.74</v>
      </c>
      <c r="B127">
        <v>0</v>
      </c>
      <c r="C127">
        <f t="shared" si="4"/>
        <v>0</v>
      </c>
    </row>
    <row r="132" spans="2:4" x14ac:dyDescent="0.35">
      <c r="B132" t="s">
        <v>28</v>
      </c>
      <c r="C132" t="s">
        <v>31</v>
      </c>
    </row>
    <row r="133" spans="2:4" x14ac:dyDescent="0.35">
      <c r="B133">
        <v>892.3</v>
      </c>
      <c r="C133" s="3">
        <v>0.2</v>
      </c>
      <c r="D133">
        <v>200</v>
      </c>
    </row>
    <row r="134" spans="2:4" x14ac:dyDescent="0.35">
      <c r="B134">
        <v>1190</v>
      </c>
      <c r="C134" s="3">
        <v>0.3</v>
      </c>
      <c r="D134">
        <v>300</v>
      </c>
    </row>
    <row r="135" spans="2:4" x14ac:dyDescent="0.35">
      <c r="B135">
        <v>1488</v>
      </c>
      <c r="C135" s="3">
        <v>0.4</v>
      </c>
      <c r="D135">
        <v>400</v>
      </c>
    </row>
    <row r="136" spans="2:4" x14ac:dyDescent="0.35">
      <c r="B136">
        <v>1782</v>
      </c>
      <c r="C136" s="3">
        <v>0.5</v>
      </c>
      <c r="D136">
        <v>500</v>
      </c>
    </row>
    <row r="137" spans="2:4" x14ac:dyDescent="0.35">
      <c r="B137">
        <v>2076</v>
      </c>
      <c r="C137" s="3">
        <v>0.6</v>
      </c>
      <c r="D137">
        <v>600</v>
      </c>
    </row>
    <row r="138" spans="2:4" x14ac:dyDescent="0.35">
      <c r="B138">
        <v>2370</v>
      </c>
      <c r="C138" s="3">
        <v>0.7</v>
      </c>
      <c r="D138">
        <v>700</v>
      </c>
    </row>
    <row r="139" spans="2:4" x14ac:dyDescent="0.35">
      <c r="B139">
        <v>2662</v>
      </c>
      <c r="C139" s="3">
        <v>0.8</v>
      </c>
      <c r="D139">
        <v>800</v>
      </c>
    </row>
  </sheetData>
  <mergeCells count="7">
    <mergeCell ref="A12:A13"/>
    <mergeCell ref="A5:B5"/>
    <mergeCell ref="C5:G5"/>
    <mergeCell ref="A6:B6"/>
    <mergeCell ref="A7:B7"/>
    <mergeCell ref="A8:A9"/>
    <mergeCell ref="A10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 Duan</dc:creator>
  <cp:lastModifiedBy>Duan Yihe</cp:lastModifiedBy>
  <dcterms:created xsi:type="dcterms:W3CDTF">2015-06-05T18:17:20Z</dcterms:created>
  <dcterms:modified xsi:type="dcterms:W3CDTF">2024-03-07T08:26:24Z</dcterms:modified>
</cp:coreProperties>
</file>