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ydrobricks\tests\resources\"/>
    </mc:Choice>
  </mc:AlternateContent>
  <xr:revisionPtr revIDLastSave="0" documentId="13_ncr:1_{DBB8A484-DC81-4E3F-8530-04335A9E566A}" xr6:coauthVersionLast="47" xr6:coauthVersionMax="47" xr10:uidLastSave="{00000000-0000-0000-0000-000000000000}"/>
  <bookViews>
    <workbookView xWindow="29580" yWindow="780" windowWidth="18900" windowHeight="10830" activeTab="1" xr2:uid="{FF9CD0C7-29C1-4408-9888-CE2FC7AF6140}"/>
  </bookViews>
  <sheets>
    <sheet name="model 1" sheetId="2" r:id="rId1"/>
    <sheet name="model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J9" i="2" s="1"/>
  <c r="E11" i="2"/>
  <c r="E10" i="2"/>
  <c r="J18" i="2"/>
  <c r="H18" i="2"/>
  <c r="J17" i="2"/>
  <c r="E13" i="2"/>
  <c r="E12" i="2"/>
  <c r="H10" i="2"/>
  <c r="H9" i="2"/>
  <c r="L18" i="2" l="1"/>
  <c r="L9" i="2"/>
  <c r="I10" i="2"/>
  <c r="H11" i="2" l="1"/>
  <c r="I11" i="2" s="1"/>
  <c r="J10" i="2"/>
  <c r="L10" i="2" s="1"/>
  <c r="H12" i="2" l="1"/>
  <c r="I12" i="2" s="1"/>
  <c r="J11" i="2"/>
  <c r="L11" i="2" s="1"/>
  <c r="H18" i="1"/>
  <c r="L18" i="1" s="1"/>
  <c r="H10" i="1"/>
  <c r="J17" i="1"/>
  <c r="J18" i="1"/>
  <c r="J9" i="1"/>
  <c r="E12" i="1"/>
  <c r="H9" i="1"/>
  <c r="E13" i="1"/>
  <c r="F13" i="1"/>
  <c r="L9" i="1" l="1"/>
  <c r="H13" i="2"/>
  <c r="I13" i="2" s="1"/>
  <c r="J12" i="2"/>
  <c r="L12" i="2" s="1"/>
  <c r="I10" i="1"/>
  <c r="H11" i="1" s="1"/>
  <c r="J13" i="2" l="1"/>
  <c r="L13" i="2" s="1"/>
  <c r="H14" i="2"/>
  <c r="I14" i="2" s="1"/>
  <c r="I11" i="1"/>
  <c r="H12" i="1" s="1"/>
  <c r="J10" i="1"/>
  <c r="L10" i="1" s="1"/>
  <c r="H15" i="2" l="1"/>
  <c r="I15" i="2" s="1"/>
  <c r="J14" i="2"/>
  <c r="L14" i="2" s="1"/>
  <c r="I12" i="1"/>
  <c r="H13" i="1" s="1"/>
  <c r="J11" i="1"/>
  <c r="L11" i="1" s="1"/>
  <c r="H16" i="2" l="1"/>
  <c r="J15" i="2"/>
  <c r="L15" i="2" s="1"/>
  <c r="I13" i="1"/>
  <c r="H14" i="1" s="1"/>
  <c r="J12" i="1"/>
  <c r="L12" i="1" s="1"/>
  <c r="I16" i="2" l="1"/>
  <c r="I14" i="1"/>
  <c r="H15" i="1" s="1"/>
  <c r="J13" i="1"/>
  <c r="L13" i="1" s="1"/>
  <c r="H17" i="2" l="1"/>
  <c r="L17" i="2" s="1"/>
  <c r="J16" i="2"/>
  <c r="L16" i="2" s="1"/>
  <c r="I15" i="1"/>
  <c r="H16" i="1" s="1"/>
  <c r="J14" i="1"/>
  <c r="L14" i="1" s="1"/>
  <c r="I16" i="1" l="1"/>
  <c r="J15" i="1"/>
  <c r="L15" i="1" s="1"/>
  <c r="J16" i="1" l="1"/>
  <c r="L16" i="1" s="1"/>
  <c r="H17" i="1"/>
  <c r="L17" i="1" s="1"/>
</calcChain>
</file>

<file path=xl/sharedStrings.xml><?xml version="1.0" encoding="utf-8"?>
<sst xmlns="http://schemas.openxmlformats.org/spreadsheetml/2006/main" count="32" uniqueCount="17">
  <si>
    <t>snow</t>
  </si>
  <si>
    <t>rain</t>
  </si>
  <si>
    <t>swe</t>
  </si>
  <si>
    <t>precip</t>
  </si>
  <si>
    <t>temp</t>
  </si>
  <si>
    <t>snow degree day</t>
  </si>
  <si>
    <t>snow melting t°</t>
  </si>
  <si>
    <t>snow melt</t>
  </si>
  <si>
    <t>ice melt</t>
  </si>
  <si>
    <t>ground</t>
  </si>
  <si>
    <t>glacier</t>
  </si>
  <si>
    <t>ice degree day</t>
  </si>
  <si>
    <t>ice melting t°</t>
  </si>
  <si>
    <t>outlet</t>
  </si>
  <si>
    <t>time (mjd)</t>
  </si>
  <si>
    <t>ProcessMeltTest::GlacierModelWithSnowpack</t>
  </si>
  <si>
    <t>ProcessMeltTest::SnowpackModel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</si>
</sst>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ACD3-BDC5-49B8-803C-F584D5C1390F}">
  <dimension ref="A1:N18"/>
  <sheetViews>
    <sheetView workbookViewId="0"/>
  </sheetViews>
  <sheetFormatPr defaultRowHeight="15" x14ac:dyDescent="0.25"/>
  <sheetData>
    <row r="1" spans="1:14" x14ac:dyDescent="0.25">
      <c r="A1" s="3" t="s">
        <v>15</v>
      </c>
    </row>
    <row r="3" spans="1:14" x14ac:dyDescent="0.25">
      <c r="B3" s="1" t="s">
        <v>5</v>
      </c>
      <c r="C3">
        <v>2</v>
      </c>
      <c r="L3" t="s">
        <v>9</v>
      </c>
      <c r="M3">
        <v>0</v>
      </c>
    </row>
    <row r="4" spans="1:14" x14ac:dyDescent="0.25">
      <c r="B4" s="1" t="s">
        <v>6</v>
      </c>
      <c r="C4">
        <v>0</v>
      </c>
      <c r="L4" t="s">
        <v>10</v>
      </c>
      <c r="M4">
        <v>1</v>
      </c>
    </row>
    <row r="5" spans="1:14" x14ac:dyDescent="0.25">
      <c r="B5" s="1" t="s">
        <v>11</v>
      </c>
      <c r="C5">
        <v>3</v>
      </c>
    </row>
    <row r="6" spans="1:14" x14ac:dyDescent="0.25">
      <c r="B6" s="1" t="s">
        <v>12</v>
      </c>
      <c r="C6">
        <v>0</v>
      </c>
    </row>
    <row r="8" spans="1:14" x14ac:dyDescent="0.25">
      <c r="B8" t="s">
        <v>3</v>
      </c>
      <c r="C8" t="s">
        <v>4</v>
      </c>
      <c r="E8" t="s">
        <v>0</v>
      </c>
      <c r="F8" t="s">
        <v>1</v>
      </c>
      <c r="H8" t="s">
        <v>7</v>
      </c>
      <c r="I8" t="s">
        <v>2</v>
      </c>
      <c r="J8" t="s">
        <v>8</v>
      </c>
      <c r="L8" t="s">
        <v>13</v>
      </c>
      <c r="N8" t="s">
        <v>14</v>
      </c>
    </row>
    <row r="9" spans="1:14" x14ac:dyDescent="0.25">
      <c r="B9">
        <v>8</v>
      </c>
      <c r="C9">
        <v>-2</v>
      </c>
      <c r="E9">
        <v>8</v>
      </c>
      <c r="F9">
        <v>0</v>
      </c>
      <c r="H9" s="2">
        <f>IF(C9&gt;$C$4,(C9-$C$4)*$C$3,0)</f>
        <v>0</v>
      </c>
      <c r="I9" s="2">
        <f>E9</f>
        <v>8</v>
      </c>
      <c r="J9" s="2">
        <f>IF(I9&gt;0,0,IF(C9&gt;$C$6,(C9-$C$6)*$C$5,0))</f>
        <v>0</v>
      </c>
      <c r="L9" s="2">
        <f>F9+H9+J9*$M$4</f>
        <v>0</v>
      </c>
      <c r="N9">
        <v>58849</v>
      </c>
    </row>
    <row r="10" spans="1:14" x14ac:dyDescent="0.25">
      <c r="B10">
        <v>0</v>
      </c>
      <c r="C10">
        <v>2</v>
      </c>
      <c r="E10">
        <f t="shared" ref="E10:E12" si="0">B10*(1-C10/2)</f>
        <v>0</v>
      </c>
      <c r="F10">
        <v>0</v>
      </c>
      <c r="H10" s="2">
        <f>MIN(IF(C10&gt;$C$4,(C10-$C$4)*$C$3,0), I9)</f>
        <v>4</v>
      </c>
      <c r="I10" s="2">
        <f>I9+E10-H10</f>
        <v>4</v>
      </c>
      <c r="J10" s="2">
        <f t="shared" ref="J10:J18" si="1">IF(I10&gt;0,0,IF(C10&gt;$C$6,(C10-$C$6)*$C$5,0))</f>
        <v>0</v>
      </c>
      <c r="L10" s="2">
        <f t="shared" ref="L10:L18" si="2">F10+H10+J10*$M$4</f>
        <v>4</v>
      </c>
      <c r="N10">
        <v>58850</v>
      </c>
    </row>
    <row r="11" spans="1:14" x14ac:dyDescent="0.25">
      <c r="B11">
        <v>0</v>
      </c>
      <c r="C11">
        <v>2</v>
      </c>
      <c r="E11">
        <f t="shared" si="0"/>
        <v>0</v>
      </c>
      <c r="F11">
        <v>0</v>
      </c>
      <c r="H11" s="2">
        <f t="shared" ref="H11:H18" si="3">MIN(IF(C11&gt;$C$4,(C11-$C$4)*$C$3,0), I10)</f>
        <v>4</v>
      </c>
      <c r="I11" s="2">
        <f t="shared" ref="I11:I16" si="4">I10+E11-H11</f>
        <v>0</v>
      </c>
      <c r="J11" s="2">
        <f t="shared" si="1"/>
        <v>6</v>
      </c>
      <c r="L11" s="2">
        <f t="shared" si="2"/>
        <v>10</v>
      </c>
      <c r="N11">
        <v>58851</v>
      </c>
    </row>
    <row r="12" spans="1:14" x14ac:dyDescent="0.25">
      <c r="B12">
        <v>0</v>
      </c>
      <c r="C12">
        <v>2</v>
      </c>
      <c r="E12">
        <f t="shared" si="0"/>
        <v>0</v>
      </c>
      <c r="F12">
        <v>0</v>
      </c>
      <c r="H12" s="2">
        <f t="shared" si="3"/>
        <v>0</v>
      </c>
      <c r="I12" s="2">
        <f t="shared" si="4"/>
        <v>0</v>
      </c>
      <c r="J12" s="2">
        <f t="shared" si="1"/>
        <v>6</v>
      </c>
      <c r="L12" s="2">
        <f t="shared" si="2"/>
        <v>6</v>
      </c>
      <c r="N12">
        <v>58852</v>
      </c>
    </row>
    <row r="13" spans="1:14" x14ac:dyDescent="0.25">
      <c r="B13">
        <v>0</v>
      </c>
      <c r="C13">
        <v>2</v>
      </c>
      <c r="E13">
        <f>B13*(1-C13/2)</f>
        <v>0</v>
      </c>
      <c r="F13">
        <v>0</v>
      </c>
      <c r="H13" s="2">
        <f t="shared" si="3"/>
        <v>0</v>
      </c>
      <c r="I13" s="2">
        <f t="shared" si="4"/>
        <v>0</v>
      </c>
      <c r="J13" s="2">
        <f t="shared" si="1"/>
        <v>6</v>
      </c>
      <c r="L13" s="2">
        <f t="shared" si="2"/>
        <v>6</v>
      </c>
      <c r="N13">
        <v>58853</v>
      </c>
    </row>
    <row r="14" spans="1:14" x14ac:dyDescent="0.25">
      <c r="B14">
        <v>0</v>
      </c>
      <c r="C14">
        <v>2</v>
      </c>
      <c r="E14">
        <v>0</v>
      </c>
      <c r="F14">
        <v>0</v>
      </c>
      <c r="H14" s="2">
        <f t="shared" si="3"/>
        <v>0</v>
      </c>
      <c r="I14" s="2">
        <f t="shared" si="4"/>
        <v>0</v>
      </c>
      <c r="J14" s="2">
        <f t="shared" si="1"/>
        <v>6</v>
      </c>
      <c r="L14" s="2">
        <f>F14+H14+J14*$M$4</f>
        <v>6</v>
      </c>
      <c r="N14" s="3">
        <v>58854</v>
      </c>
    </row>
    <row r="15" spans="1:14" x14ac:dyDescent="0.25">
      <c r="B15">
        <v>0</v>
      </c>
      <c r="C15">
        <v>2</v>
      </c>
      <c r="E15">
        <v>0</v>
      </c>
      <c r="F15">
        <v>0</v>
      </c>
      <c r="H15" s="2">
        <f t="shared" si="3"/>
        <v>0</v>
      </c>
      <c r="I15" s="2">
        <f t="shared" si="4"/>
        <v>0</v>
      </c>
      <c r="J15" s="2">
        <f t="shared" si="1"/>
        <v>6</v>
      </c>
      <c r="L15" s="2">
        <f t="shared" si="2"/>
        <v>6</v>
      </c>
      <c r="N15">
        <v>58855</v>
      </c>
    </row>
    <row r="16" spans="1:14" x14ac:dyDescent="0.25">
      <c r="B16">
        <v>0</v>
      </c>
      <c r="C16">
        <v>2</v>
      </c>
      <c r="E16">
        <v>0</v>
      </c>
      <c r="F16">
        <v>0</v>
      </c>
      <c r="H16" s="2">
        <f t="shared" si="3"/>
        <v>0</v>
      </c>
      <c r="I16" s="2">
        <f t="shared" si="4"/>
        <v>0</v>
      </c>
      <c r="J16" s="2">
        <f t="shared" si="1"/>
        <v>6</v>
      </c>
      <c r="L16" s="2">
        <f t="shared" si="2"/>
        <v>6</v>
      </c>
      <c r="N16">
        <v>58856</v>
      </c>
    </row>
    <row r="17" spans="2:14" x14ac:dyDescent="0.25">
      <c r="B17">
        <v>0</v>
      </c>
      <c r="C17">
        <v>2</v>
      </c>
      <c r="E17">
        <v>0</v>
      </c>
      <c r="F17">
        <v>0</v>
      </c>
      <c r="H17" s="2">
        <f t="shared" si="3"/>
        <v>0</v>
      </c>
      <c r="I17" s="2">
        <v>0</v>
      </c>
      <c r="J17" s="2">
        <f t="shared" si="1"/>
        <v>6</v>
      </c>
      <c r="L17" s="2">
        <f t="shared" si="2"/>
        <v>6</v>
      </c>
      <c r="N17">
        <v>58857</v>
      </c>
    </row>
    <row r="18" spans="2:14" x14ac:dyDescent="0.25">
      <c r="B18">
        <v>0</v>
      </c>
      <c r="C18">
        <v>2</v>
      </c>
      <c r="E18">
        <v>0</v>
      </c>
      <c r="F18">
        <v>0</v>
      </c>
      <c r="H18" s="2">
        <f t="shared" si="3"/>
        <v>0</v>
      </c>
      <c r="I18" s="2">
        <v>0</v>
      </c>
      <c r="J18" s="2">
        <f t="shared" si="1"/>
        <v>6</v>
      </c>
      <c r="L18" s="2">
        <f t="shared" si="2"/>
        <v>6</v>
      </c>
      <c r="N18">
        <v>58858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D79-7A46-42D6-B99E-96EB9F95B726}">
  <dimension ref="A1:N18"/>
  <sheetViews>
    <sheetView tabSelected="1" workbookViewId="0">
      <selection activeCell="M5" sqref="M5"/>
    </sheetView>
  </sheetViews>
  <sheetFormatPr defaultRowHeight="15" x14ac:dyDescent="0.25"/>
  <sheetData>
    <row r="1" spans="1:14" x14ac:dyDescent="0.25">
      <c r="A1" s="3" t="s">
        <v>16</v>
      </c>
    </row>
    <row r="3" spans="1:14" x14ac:dyDescent="0.25">
      <c r="B3" s="1" t="s">
        <v>5</v>
      </c>
      <c r="C3">
        <v>3</v>
      </c>
      <c r="L3" t="s">
        <v>9</v>
      </c>
      <c r="M3">
        <v>1</v>
      </c>
    </row>
    <row r="4" spans="1:14" x14ac:dyDescent="0.25">
      <c r="B4" s="1" t="s">
        <v>6</v>
      </c>
      <c r="C4">
        <v>2</v>
      </c>
      <c r="L4" t="s">
        <v>10</v>
      </c>
      <c r="M4">
        <v>0</v>
      </c>
    </row>
    <row r="5" spans="1:14" x14ac:dyDescent="0.25">
      <c r="B5" s="1" t="s">
        <v>11</v>
      </c>
      <c r="C5">
        <v>4</v>
      </c>
    </row>
    <row r="6" spans="1:14" x14ac:dyDescent="0.25">
      <c r="B6" s="1" t="s">
        <v>12</v>
      </c>
      <c r="C6">
        <v>1</v>
      </c>
    </row>
    <row r="8" spans="1:14" x14ac:dyDescent="0.25">
      <c r="B8" t="s">
        <v>3</v>
      </c>
      <c r="C8" t="s">
        <v>4</v>
      </c>
      <c r="E8" t="s">
        <v>0</v>
      </c>
      <c r="F8" t="s">
        <v>1</v>
      </c>
      <c r="H8" t="s">
        <v>7</v>
      </c>
      <c r="I8" t="s">
        <v>2</v>
      </c>
      <c r="J8" t="s">
        <v>8</v>
      </c>
      <c r="L8" t="s">
        <v>13</v>
      </c>
      <c r="N8" t="s">
        <v>14</v>
      </c>
    </row>
    <row r="9" spans="1:14" x14ac:dyDescent="0.25">
      <c r="B9">
        <v>0</v>
      </c>
      <c r="C9">
        <v>-2</v>
      </c>
      <c r="E9">
        <v>0</v>
      </c>
      <c r="F9">
        <v>0</v>
      </c>
      <c r="H9" s="2">
        <f>IF(C9&gt;$C$4,(C9-$C$4)*$C$3,0)</f>
        <v>0</v>
      </c>
      <c r="I9" s="2">
        <v>0</v>
      </c>
      <c r="J9" s="2">
        <f>IF(I9&gt;0,0,IF(C9&gt;$C$6,(C9-$C$6)*$C$5,0))</f>
        <v>0</v>
      </c>
      <c r="L9" s="2">
        <f t="shared" ref="L9:L18" si="0">F9+H9+J9*$M$4</f>
        <v>0</v>
      </c>
      <c r="N9">
        <v>58849</v>
      </c>
    </row>
    <row r="10" spans="1:14" x14ac:dyDescent="0.25">
      <c r="B10">
        <v>10</v>
      </c>
      <c r="C10">
        <v>-1</v>
      </c>
      <c r="E10">
        <v>10</v>
      </c>
      <c r="F10">
        <v>0</v>
      </c>
      <c r="H10" s="2">
        <f>MIN(IF(C10&gt;$C$4,(C10-$C$4)*$C$3,0), I9)</f>
        <v>0</v>
      </c>
      <c r="I10" s="2">
        <f>I9+E10-H10</f>
        <v>10</v>
      </c>
      <c r="J10" s="2">
        <f t="shared" ref="J10:J18" si="1">IF(I10&gt;0,0,IF(C10&gt;$C$6,(C10-$C$6)*$C$5,0))</f>
        <v>0</v>
      </c>
      <c r="L10" s="2">
        <f t="shared" si="0"/>
        <v>0</v>
      </c>
      <c r="N10">
        <v>58850</v>
      </c>
    </row>
    <row r="11" spans="1:14" x14ac:dyDescent="0.25">
      <c r="B11">
        <v>10</v>
      </c>
      <c r="C11">
        <v>-1</v>
      </c>
      <c r="E11">
        <v>10</v>
      </c>
      <c r="F11">
        <v>0</v>
      </c>
      <c r="H11" s="2">
        <f t="shared" ref="H11:H18" si="2">MIN(IF(C11&gt;$C$4,(C11-$C$4)*$C$3,0), I10)</f>
        <v>0</v>
      </c>
      <c r="I11" s="2">
        <f t="shared" ref="I11:I16" si="3">I10+E11-H11</f>
        <v>20</v>
      </c>
      <c r="J11" s="2">
        <f t="shared" si="1"/>
        <v>0</v>
      </c>
      <c r="L11" s="2">
        <f t="shared" si="0"/>
        <v>0</v>
      </c>
      <c r="N11">
        <v>58851</v>
      </c>
    </row>
    <row r="12" spans="1:14" x14ac:dyDescent="0.25">
      <c r="B12">
        <v>10</v>
      </c>
      <c r="C12">
        <v>1</v>
      </c>
      <c r="E12">
        <f t="shared" ref="E12" si="4">B12*(1-C12/2)</f>
        <v>5</v>
      </c>
      <c r="F12">
        <v>5</v>
      </c>
      <c r="H12" s="2">
        <f t="shared" si="2"/>
        <v>0</v>
      </c>
      <c r="I12" s="2">
        <f t="shared" si="3"/>
        <v>25</v>
      </c>
      <c r="J12" s="2">
        <f t="shared" si="1"/>
        <v>0</v>
      </c>
      <c r="L12" s="2">
        <f t="shared" si="0"/>
        <v>5</v>
      </c>
      <c r="N12">
        <v>58852</v>
      </c>
    </row>
    <row r="13" spans="1:14" x14ac:dyDescent="0.25">
      <c r="B13">
        <v>10</v>
      </c>
      <c r="C13">
        <v>2</v>
      </c>
      <c r="E13">
        <f>B13*(1-C13/2)</f>
        <v>0</v>
      </c>
      <c r="F13">
        <f>B13*C13/2</f>
        <v>10</v>
      </c>
      <c r="H13" s="2">
        <f t="shared" si="2"/>
        <v>0</v>
      </c>
      <c r="I13" s="2">
        <f t="shared" si="3"/>
        <v>25</v>
      </c>
      <c r="J13" s="2">
        <f t="shared" si="1"/>
        <v>0</v>
      </c>
      <c r="L13" s="2">
        <f t="shared" si="0"/>
        <v>10</v>
      </c>
      <c r="N13">
        <v>58853</v>
      </c>
    </row>
    <row r="14" spans="1:14" x14ac:dyDescent="0.25">
      <c r="B14">
        <v>10</v>
      </c>
      <c r="C14">
        <v>3</v>
      </c>
      <c r="E14">
        <v>0</v>
      </c>
      <c r="F14">
        <v>10</v>
      </c>
      <c r="H14" s="2">
        <f t="shared" si="2"/>
        <v>3</v>
      </c>
      <c r="I14" s="2">
        <f t="shared" si="3"/>
        <v>22</v>
      </c>
      <c r="J14" s="2">
        <f t="shared" si="1"/>
        <v>0</v>
      </c>
      <c r="L14" s="2">
        <f t="shared" si="0"/>
        <v>13</v>
      </c>
      <c r="N14" s="3">
        <v>58854</v>
      </c>
    </row>
    <row r="15" spans="1:14" x14ac:dyDescent="0.25">
      <c r="B15">
        <v>10</v>
      </c>
      <c r="C15">
        <v>4</v>
      </c>
      <c r="E15">
        <v>0</v>
      </c>
      <c r="F15">
        <v>10</v>
      </c>
      <c r="H15" s="2">
        <f t="shared" si="2"/>
        <v>6</v>
      </c>
      <c r="I15" s="2">
        <f t="shared" si="3"/>
        <v>16</v>
      </c>
      <c r="J15" s="2">
        <f t="shared" si="1"/>
        <v>0</v>
      </c>
      <c r="L15" s="2">
        <f t="shared" si="0"/>
        <v>16</v>
      </c>
      <c r="N15">
        <v>58855</v>
      </c>
    </row>
    <row r="16" spans="1:14" x14ac:dyDescent="0.25">
      <c r="B16">
        <v>10</v>
      </c>
      <c r="C16">
        <v>5</v>
      </c>
      <c r="E16">
        <v>0</v>
      </c>
      <c r="F16">
        <v>10</v>
      </c>
      <c r="H16" s="2">
        <f t="shared" si="2"/>
        <v>9</v>
      </c>
      <c r="I16" s="2">
        <f t="shared" si="3"/>
        <v>7</v>
      </c>
      <c r="J16" s="2">
        <f t="shared" si="1"/>
        <v>0</v>
      </c>
      <c r="L16" s="2">
        <f t="shared" si="0"/>
        <v>19</v>
      </c>
      <c r="N16">
        <v>58856</v>
      </c>
    </row>
    <row r="17" spans="2:14" x14ac:dyDescent="0.25">
      <c r="B17">
        <v>10</v>
      </c>
      <c r="C17">
        <v>8</v>
      </c>
      <c r="E17">
        <v>0</v>
      </c>
      <c r="F17">
        <v>10</v>
      </c>
      <c r="H17" s="2">
        <f t="shared" si="2"/>
        <v>7</v>
      </c>
      <c r="I17" s="2">
        <v>0</v>
      </c>
      <c r="J17" s="2">
        <f t="shared" si="1"/>
        <v>28</v>
      </c>
      <c r="L17" s="2">
        <f t="shared" si="0"/>
        <v>17</v>
      </c>
      <c r="N17">
        <v>58857</v>
      </c>
    </row>
    <row r="18" spans="2:14" x14ac:dyDescent="0.25">
      <c r="B18">
        <v>0</v>
      </c>
      <c r="C18">
        <v>9</v>
      </c>
      <c r="E18">
        <v>0</v>
      </c>
      <c r="F18">
        <v>0</v>
      </c>
      <c r="H18" s="2">
        <f t="shared" si="2"/>
        <v>0</v>
      </c>
      <c r="I18" s="2">
        <v>0</v>
      </c>
      <c r="J18" s="2">
        <f t="shared" si="1"/>
        <v>32</v>
      </c>
      <c r="L18" s="2">
        <f t="shared" si="0"/>
        <v>0</v>
      </c>
      <c r="N18">
        <v>58858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Pascal</cp:lastModifiedBy>
  <dcterms:created xsi:type="dcterms:W3CDTF">2022-05-16T15:02:50Z</dcterms:created>
  <dcterms:modified xsi:type="dcterms:W3CDTF">2022-12-01T20:45:01Z</dcterms:modified>
</cp:coreProperties>
</file>