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pti\OneDrive\Desktop\TP1\ALBANO-ARMANI-VERNAGUT-mesures\TP1\"/>
    </mc:Choice>
  </mc:AlternateContent>
  <xr:revisionPtr revIDLastSave="0" documentId="8_{D1F8364D-01EB-4984-93F4-E1D328199883}" xr6:coauthVersionLast="47" xr6:coauthVersionMax="47" xr10:uidLastSave="{00000000-0000-0000-0000-000000000000}"/>
  <bookViews>
    <workbookView xWindow="-108" yWindow="-108" windowWidth="23256" windowHeight="12456" activeTab="1" xr2:uid="{86830589-EA62-429F-8DD1-156606DA540C}"/>
  </bookViews>
  <sheets>
    <sheet name="LOC" sheetId="1" r:id="rId1"/>
    <sheet name="Halstead" sheetId="2" r:id="rId2"/>
    <sheet name="CC" sheetId="3" r:id="rId3"/>
    <sheet name="UFC" sheetId="4" r:id="rId4"/>
    <sheet name="COM" sheetId="5" r:id="rId5"/>
    <sheet name="MI" sheetId="6" r:id="rId6"/>
  </sheets>
  <calcPr calcId="191029" fullCalcOnLoad="1"/>
</workbook>
</file>

<file path=xl/calcChain.xml><?xml version="1.0" encoding="utf-8"?>
<calcChain xmlns="http://schemas.openxmlformats.org/spreadsheetml/2006/main">
  <c r="C2" i="6" l="1"/>
  <c r="D2" i="6"/>
  <c r="B2" i="6"/>
  <c r="H7" i="4"/>
  <c r="H6" i="4"/>
  <c r="H5" i="4"/>
  <c r="H4" i="4"/>
  <c r="H3" i="4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H3" i="2"/>
  <c r="F3" i="2"/>
  <c r="G3" i="2" s="1"/>
  <c r="E3" i="2"/>
  <c r="H2" i="2"/>
  <c r="F2" i="2"/>
  <c r="E2" i="2"/>
  <c r="G2" i="2" s="1"/>
  <c r="H8" i="4" l="1"/>
  <c r="I2" i="2"/>
  <c r="A2" i="6"/>
  <c r="E2" i="6" s="1"/>
  <c r="I3" i="2"/>
</calcChain>
</file>

<file path=xl/sharedStrings.xml><?xml version="1.0" encoding="utf-8"?>
<sst xmlns="http://schemas.openxmlformats.org/spreadsheetml/2006/main" count="45" uniqueCount="37">
  <si>
    <t>Chemin</t>
  </si>
  <si>
    <t>Lignes</t>
  </si>
  <si>
    <t>iqsort0</t>
  </si>
  <si>
    <t>/amuhome/a23005604/Bureau/archi/Api_User_Produit/src/main/java/fr/univamu/iut/api_user_produit</t>
  </si>
  <si>
    <t>nt</t>
  </si>
  <si>
    <t>Nt</t>
  </si>
  <si>
    <t>nd</t>
  </si>
  <si>
    <t>Nd</t>
  </si>
  <si>
    <t>Longueur du programme (N)</t>
  </si>
  <si>
    <t>Vocabulaire (n)</t>
  </si>
  <si>
    <t>Volume</t>
  </si>
  <si>
    <t>Difficulté</t>
  </si>
  <si>
    <t>Effort</t>
  </si>
  <si>
    <t>paranthèse, crochet, virgule, point-virgule compte 1</t>
  </si>
  <si>
    <t>Valeur vu avec le prof</t>
  </si>
  <si>
    <t>E</t>
  </si>
  <si>
    <t>N</t>
  </si>
  <si>
    <t>P</t>
  </si>
  <si>
    <t>CC</t>
  </si>
  <si>
    <t>Poids</t>
  </si>
  <si>
    <t>Score</t>
  </si>
  <si>
    <t>Catégorie</t>
  </si>
  <si>
    <t>simple</t>
  </si>
  <si>
    <t>moyen</t>
  </si>
  <si>
    <t>difficile</t>
  </si>
  <si>
    <t>Entrées externes</t>
  </si>
  <si>
    <t>Sorties externes</t>
  </si>
  <si>
    <t>Requêtes externes</t>
  </si>
  <si>
    <t>Fichiers internes</t>
  </si>
  <si>
    <t>Fichiers externes</t>
  </si>
  <si>
    <t>Total UFC</t>
  </si>
  <si>
    <t>COM</t>
  </si>
  <si>
    <t>HV</t>
  </si>
  <si>
    <t>LOC</t>
  </si>
  <si>
    <t>MI</t>
  </si>
  <si>
    <t xml:space="preserve">iqsort0 ( Commentaire ) </t>
  </si>
  <si>
    <t xml:space="preserve">iqsort0 (Commentaire)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</si>
</sst>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theme="1"/>
      <name val="Liberation Sans"/>
    </font>
    <font>
      <sz val="10"/>
      <color theme="1"/>
      <name val="Liberation Sans"/>
    </font>
    <font>
      <b/>
      <sz val="10"/>
      <color theme="1"/>
      <name val="Liberation Sans"/>
    </font>
    <font>
      <b/>
      <sz val="10"/>
      <color rgb="FFFFFFFF"/>
      <name val="Liberation Sans"/>
    </font>
    <font>
      <sz val="10"/>
      <color rgb="FFCC0000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b/>
      <sz val="18"/>
      <color rgb="FF000000"/>
      <name val="Liberation Sans"/>
    </font>
    <font>
      <b/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theme="1"/>
      <name val="Liberation Sans"/>
    </font>
    <font>
      <sz val="10"/>
      <color theme="1"/>
      <name val="Liberation Serif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0" fontId="0" fillId="0" borderId="0"/>
    <xf numFmtId="0" fontId="12" fillId="8" borderId="1" applyNumberFormat="0" applyProtection="0"/>
    <xf numFmtId="0" fontId="2" fillId="0" borderId="0" applyNumberFormat="0" applyFill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1" fillId="0" borderId="0" applyNumberFormat="0" applyFont="0" applyFill="0" applyBorder="0" applyAlignment="0" applyProtection="0"/>
    <xf numFmtId="0" fontId="3" fillId="6" borderId="0" applyNumberFormat="0" applyBorder="0" applyProtection="0"/>
    <xf numFmtId="0" fontId="5" fillId="0" borderId="0" applyNumberFormat="0" applyFill="0" applyBorder="0" applyProtection="0"/>
    <xf numFmtId="0" fontId="6" fillId="7" borderId="0" applyNumberFormat="0" applyBorder="0" applyProtection="0"/>
    <xf numFmtId="0" fontId="7" fillId="0" borderId="0" applyNumberFormat="0" applyFill="0" applyBorder="0" applyProtection="0"/>
    <xf numFmtId="0" fontId="8" fillId="0" borderId="0" applyNumberFormat="0" applyFill="0" applyBorder="0" applyProtection="0"/>
    <xf numFmtId="0" fontId="9" fillId="0" borderId="0" applyNumberFormat="0" applyFill="0" applyBorder="0" applyProtection="0"/>
    <xf numFmtId="0" fontId="10" fillId="0" borderId="0" applyNumberFormat="0" applyFill="0" applyBorder="0" applyProtection="0"/>
    <xf numFmtId="0" fontId="11" fillId="8" borderId="0" applyNumberFormat="0" applyBorder="0" applyProtection="0"/>
    <xf numFmtId="0" fontId="13" fillId="0" borderId="0" applyNumberForma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4" fillId="0" borderId="0" applyNumberFormat="0" applyFill="0" applyBorder="0" applyProtection="0"/>
  </cellStyleXfs>
  <cellXfs count="3">
    <xf numFmtId="0" fontId="0" fillId="0" borderId="0" xfId="0"/>
    <xf numFmtId="0" fontId="1" fillId="0" borderId="0" xfId="7"/>
    <xf numFmtId="0" fontId="14" fillId="0" borderId="0" xfId="7" applyFont="1" applyAlignment="1">
      <alignment wrapText="1"/>
    </xf>
  </cellXfs>
  <cellStyles count="20">
    <cellStyle name="Accent" xfId="2" xr:uid="{61D498A8-319F-4DAD-9065-37F2CBC05985}"/>
    <cellStyle name="Accent 1" xfId="3" xr:uid="{CABEB7B4-CE11-401A-AE65-1BF9212019AB}"/>
    <cellStyle name="Accent 2" xfId="4" xr:uid="{6061E000-D01F-47A6-8FB9-ACD1DADAF79B}"/>
    <cellStyle name="Accent 3" xfId="5" xr:uid="{24E05114-FE10-436D-9038-02C73CEF8713}"/>
    <cellStyle name="Bad" xfId="6" xr:uid="{529E723D-F49C-45E3-BC14-C8F7C6ECD9B7}"/>
    <cellStyle name="Default" xfId="7" xr:uid="{DCF8E55B-B982-4AE5-860D-F62A6C8FD982}"/>
    <cellStyle name="Error" xfId="8" xr:uid="{F5D4D4AA-F7B3-438F-87A4-E59E2672C08C}"/>
    <cellStyle name="Footnote" xfId="9" xr:uid="{2A4418E0-955A-4ED4-AE17-6DDDC07455F7}"/>
    <cellStyle name="Good" xfId="10" xr:uid="{B3F744F1-A607-483D-A722-6BF9594B72C1}"/>
    <cellStyle name="Heading" xfId="11" xr:uid="{0EB51CDF-5353-445C-97E7-FEA3DAC85098}"/>
    <cellStyle name="Heading 1" xfId="12" xr:uid="{D57A04F9-5594-4C5C-B635-37D771539EB8}"/>
    <cellStyle name="Heading 2" xfId="13" xr:uid="{500A8A62-C8F6-4E92-974F-1D3F23157CCE}"/>
    <cellStyle name="Hyperlink" xfId="14" xr:uid="{99A3856B-FCAC-495B-8B64-89F098B8BF41}"/>
    <cellStyle name="Neutral" xfId="15" xr:uid="{54ABEC50-FACC-4023-B808-6CC98E9E5509}"/>
    <cellStyle name="Normal" xfId="0" builtinId="0" customBuiltin="1"/>
    <cellStyle name="Note" xfId="1" builtinId="10" customBuiltin="1"/>
    <cellStyle name="Result" xfId="16" xr:uid="{B91C47F8-41C5-4EAC-B4DD-EBCF4F688D27}"/>
    <cellStyle name="Status" xfId="17" xr:uid="{EABA783A-B305-42FD-AB80-38AC559E987B}"/>
    <cellStyle name="Text" xfId="18" xr:uid="{5945FB9B-FC13-4D4D-AD07-E8874CF57BED}"/>
    <cellStyle name="Warning" xfId="19" xr:uid="{14152405-5183-4C44-AD66-426F52A783D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B4F84-F4BB-46A1-8B03-13DC3102C7D5}">
  <dimension ref="A1:B4"/>
  <sheetViews>
    <sheetView workbookViewId="0">
      <selection activeCell="B4" sqref="B4"/>
    </sheetView>
  </sheetViews>
  <sheetFormatPr baseColWidth="10" defaultRowHeight="13.2"/>
  <cols>
    <col min="1" max="1" width="84.77734375" customWidth="1"/>
    <col min="2" max="2" width="11.88671875" customWidth="1"/>
  </cols>
  <sheetData>
    <row r="1" spans="1:2">
      <c r="A1" s="1" t="s">
        <v>0</v>
      </c>
      <c r="B1" s="1" t="s">
        <v>1</v>
      </c>
    </row>
    <row r="2" spans="1:2">
      <c r="A2" s="1" t="s">
        <v>2</v>
      </c>
      <c r="B2" s="1">
        <v>12</v>
      </c>
    </row>
    <row r="3" spans="1:2">
      <c r="A3" s="1" t="s">
        <v>3</v>
      </c>
      <c r="B3" s="1">
        <v>318</v>
      </c>
    </row>
    <row r="4" spans="1:2">
      <c r="A4" s="1" t="s">
        <v>35</v>
      </c>
      <c r="B4">
        <v>37</v>
      </c>
    </row>
  </sheetData>
  <pageMargins left="0" right="0" top="0.39370078740157483" bottom="0.39370078740157483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91994-201B-4E8B-831E-7A32961CF54D}">
  <dimension ref="A1:K4"/>
  <sheetViews>
    <sheetView tabSelected="1" workbookViewId="0">
      <selection activeCell="G3" sqref="G3"/>
    </sheetView>
  </sheetViews>
  <sheetFormatPr baseColWidth="10" defaultRowHeight="13.2"/>
  <cols>
    <col min="1" max="4" width="11.88671875" customWidth="1"/>
    <col min="5" max="5" width="36.44140625" customWidth="1"/>
    <col min="6" max="6" width="18.109375" customWidth="1"/>
    <col min="7" max="9" width="11.88671875" customWidth="1"/>
    <col min="10" max="10" width="49.77734375" customWidth="1"/>
    <col min="11" max="11" width="50.77734375" customWidth="1"/>
  </cols>
  <sheetData>
    <row r="1" spans="1:11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/>
      <c r="K1" s="1"/>
    </row>
    <row r="2" spans="1:11">
      <c r="A2" s="1">
        <v>16</v>
      </c>
      <c r="B2" s="1">
        <v>36</v>
      </c>
      <c r="C2" s="1">
        <v>8</v>
      </c>
      <c r="D2" s="1">
        <v>29</v>
      </c>
      <c r="E2" s="1">
        <f>B2+D2</f>
        <v>65</v>
      </c>
      <c r="F2" s="1">
        <f>A2+C2</f>
        <v>24</v>
      </c>
      <c r="G2" s="1">
        <f>E2*LOG(F2)</f>
        <v>89.713730711254385</v>
      </c>
      <c r="H2" s="1">
        <f>(A2/2)*(D2/C2)</f>
        <v>29</v>
      </c>
      <c r="I2" s="1">
        <f>H2*G2</f>
        <v>2601.6981906263773</v>
      </c>
      <c r="J2" s="1"/>
      <c r="K2" s="1" t="s">
        <v>13</v>
      </c>
    </row>
    <row r="3" spans="1:11">
      <c r="A3" s="1">
        <v>12</v>
      </c>
      <c r="B3" s="1">
        <v>41</v>
      </c>
      <c r="C3" s="1">
        <v>14</v>
      </c>
      <c r="D3" s="1">
        <v>45</v>
      </c>
      <c r="E3" s="1">
        <f>B3+D3</f>
        <v>86</v>
      </c>
      <c r="F3" s="1">
        <f>A3+C3</f>
        <v>26</v>
      </c>
      <c r="G3" s="1">
        <f>E3*LOG(ABS(F3),2)</f>
        <v>404.23781576013397</v>
      </c>
      <c r="H3" s="1">
        <f>(A3/2)*(D3/C3)</f>
        <v>19.285714285714285</v>
      </c>
      <c r="I3" s="1">
        <f>H3*G3</f>
        <v>7796.0150182311545</v>
      </c>
      <c r="J3" s="1"/>
      <c r="K3" s="1" t="s">
        <v>14</v>
      </c>
    </row>
    <row r="4" spans="1:11">
      <c r="A4" s="1"/>
      <c r="B4" s="1"/>
      <c r="C4" s="1"/>
      <c r="D4" s="1"/>
      <c r="E4" s="1"/>
      <c r="F4" s="1"/>
      <c r="G4" s="2"/>
      <c r="H4" s="1"/>
      <c r="I4" s="1"/>
      <c r="J4" s="1"/>
      <c r="K4" s="1"/>
    </row>
  </sheetData>
  <pageMargins left="0" right="0" top="0.39370078740157483" bottom="0.39370078740157483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3056D-C3F9-471C-810F-9A6562ABD26B}">
  <dimension ref="A1:D17"/>
  <sheetViews>
    <sheetView workbookViewId="0"/>
  </sheetViews>
  <sheetFormatPr baseColWidth="10" defaultRowHeight="13.2"/>
  <cols>
    <col min="1" max="4" width="8.88671875" customWidth="1"/>
  </cols>
  <sheetData>
    <row r="1" spans="1:4">
      <c r="A1" s="1" t="s">
        <v>15</v>
      </c>
      <c r="B1" s="1" t="s">
        <v>16</v>
      </c>
      <c r="C1" s="1" t="s">
        <v>17</v>
      </c>
      <c r="D1" s="1" t="s">
        <v>18</v>
      </c>
    </row>
    <row r="2" spans="1:4">
      <c r="A2" s="1">
        <v>13</v>
      </c>
      <c r="B2" s="1">
        <v>11</v>
      </c>
      <c r="C2" s="1">
        <v>2</v>
      </c>
      <c r="D2" s="1">
        <f t="shared" ref="D2:D17" si="0">A2-B2+2*C2</f>
        <v>6</v>
      </c>
    </row>
    <row r="3" spans="1:4">
      <c r="A3" s="1"/>
      <c r="B3" s="1"/>
      <c r="C3" s="1"/>
      <c r="D3" s="1">
        <f t="shared" si="0"/>
        <v>0</v>
      </c>
    </row>
    <row r="4" spans="1:4">
      <c r="A4" s="1"/>
      <c r="B4" s="1"/>
      <c r="C4" s="1"/>
      <c r="D4" s="1">
        <f t="shared" si="0"/>
        <v>0</v>
      </c>
    </row>
    <row r="5" spans="1:4">
      <c r="A5" s="1"/>
      <c r="B5" s="1"/>
      <c r="C5" s="1"/>
      <c r="D5" s="1">
        <f t="shared" si="0"/>
        <v>0</v>
      </c>
    </row>
    <row r="6" spans="1:4">
      <c r="A6" s="1"/>
      <c r="B6" s="1"/>
      <c r="C6" s="1"/>
      <c r="D6" s="1">
        <f t="shared" si="0"/>
        <v>0</v>
      </c>
    </row>
    <row r="7" spans="1:4">
      <c r="A7" s="1"/>
      <c r="B7" s="1"/>
      <c r="C7" s="1"/>
      <c r="D7" s="1">
        <f t="shared" si="0"/>
        <v>0</v>
      </c>
    </row>
    <row r="8" spans="1:4">
      <c r="A8" s="1"/>
      <c r="B8" s="1"/>
      <c r="C8" s="1"/>
      <c r="D8" s="1">
        <f t="shared" si="0"/>
        <v>0</v>
      </c>
    </row>
    <row r="9" spans="1:4">
      <c r="A9" s="1"/>
      <c r="B9" s="1"/>
      <c r="C9" s="1"/>
      <c r="D9" s="1">
        <f t="shared" si="0"/>
        <v>0</v>
      </c>
    </row>
    <row r="10" spans="1:4">
      <c r="A10" s="1"/>
      <c r="B10" s="1"/>
      <c r="C10" s="1"/>
      <c r="D10" s="1">
        <f t="shared" si="0"/>
        <v>0</v>
      </c>
    </row>
    <row r="11" spans="1:4">
      <c r="A11" s="1"/>
      <c r="B11" s="1"/>
      <c r="C11" s="1"/>
      <c r="D11" s="1">
        <f t="shared" si="0"/>
        <v>0</v>
      </c>
    </row>
    <row r="12" spans="1:4">
      <c r="A12" s="1"/>
      <c r="B12" s="1"/>
      <c r="C12" s="1"/>
      <c r="D12" s="1">
        <f t="shared" si="0"/>
        <v>0</v>
      </c>
    </row>
    <row r="13" spans="1:4">
      <c r="A13" s="1"/>
      <c r="B13" s="1"/>
      <c r="C13" s="1"/>
      <c r="D13" s="1">
        <f t="shared" si="0"/>
        <v>0</v>
      </c>
    </row>
    <row r="14" spans="1:4">
      <c r="A14" s="1"/>
      <c r="B14" s="1"/>
      <c r="C14" s="1"/>
      <c r="D14" s="1">
        <f t="shared" si="0"/>
        <v>0</v>
      </c>
    </row>
    <row r="15" spans="1:4">
      <c r="A15" s="1"/>
      <c r="B15" s="1"/>
      <c r="C15" s="1"/>
      <c r="D15" s="1">
        <f t="shared" si="0"/>
        <v>0</v>
      </c>
    </row>
    <row r="16" spans="1:4">
      <c r="A16" s="1"/>
      <c r="B16" s="1"/>
      <c r="C16" s="1"/>
      <c r="D16" s="1">
        <f t="shared" si="0"/>
        <v>0</v>
      </c>
    </row>
    <row r="17" spans="1:4">
      <c r="A17" s="1"/>
      <c r="B17" s="1"/>
      <c r="C17" s="1"/>
      <c r="D17" s="1">
        <f t="shared" si="0"/>
        <v>0</v>
      </c>
    </row>
  </sheetData>
  <pageMargins left="0" right="0" top="0.39370078740157483" bottom="0.39370078740157483" header="0" foot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1FC95-050F-4BCA-BE35-171A5BA16C6E}">
  <dimension ref="A1:H8"/>
  <sheetViews>
    <sheetView workbookViewId="0">
      <selection activeCell="D5" sqref="D5"/>
    </sheetView>
  </sheetViews>
  <sheetFormatPr baseColWidth="10" defaultRowHeight="13.2"/>
  <cols>
    <col min="1" max="1" width="28.21875" customWidth="1"/>
    <col min="2" max="8" width="11.88671875" customWidth="1"/>
  </cols>
  <sheetData>
    <row r="1" spans="1:8" ht="16.649999999999999" customHeight="1">
      <c r="A1" s="1"/>
      <c r="B1" s="1"/>
      <c r="C1" s="1" t="s">
        <v>19</v>
      </c>
      <c r="D1" s="1"/>
      <c r="E1" s="1"/>
      <c r="F1" s="1" t="s">
        <v>20</v>
      </c>
      <c r="G1" s="1"/>
      <c r="H1" s="1"/>
    </row>
    <row r="2" spans="1:8">
      <c r="A2" s="1" t="s">
        <v>21</v>
      </c>
      <c r="B2" s="1" t="s">
        <v>22</v>
      </c>
      <c r="C2" s="1" t="s">
        <v>23</v>
      </c>
      <c r="D2" s="1" t="s">
        <v>24</v>
      </c>
      <c r="E2" s="1" t="s">
        <v>22</v>
      </c>
      <c r="F2" s="1" t="s">
        <v>23</v>
      </c>
      <c r="G2" s="1" t="s">
        <v>24</v>
      </c>
      <c r="H2" s="1" t="s">
        <v>20</v>
      </c>
    </row>
    <row r="3" spans="1:8">
      <c r="A3" s="1" t="s">
        <v>25</v>
      </c>
      <c r="B3" s="1">
        <v>2</v>
      </c>
      <c r="C3" s="1">
        <v>4</v>
      </c>
      <c r="D3" s="1">
        <v>7</v>
      </c>
      <c r="E3" s="1">
        <v>2</v>
      </c>
      <c r="F3" s="1">
        <v>0</v>
      </c>
      <c r="G3" s="1">
        <v>0</v>
      </c>
      <c r="H3" s="1">
        <f>B3*E3+C3*F3+D3*G3</f>
        <v>4</v>
      </c>
    </row>
    <row r="4" spans="1:8">
      <c r="A4" s="1" t="s">
        <v>26</v>
      </c>
      <c r="B4" s="1">
        <v>3</v>
      </c>
      <c r="C4" s="1">
        <v>5</v>
      </c>
      <c r="D4" s="1">
        <v>5</v>
      </c>
      <c r="E4" s="1">
        <v>1</v>
      </c>
      <c r="F4" s="1">
        <v>0</v>
      </c>
      <c r="G4" s="1">
        <v>0</v>
      </c>
      <c r="H4" s="1">
        <f>B4*E4+C4*F4+D4*G4</f>
        <v>3</v>
      </c>
    </row>
    <row r="5" spans="1:8">
      <c r="A5" s="1" t="s">
        <v>27</v>
      </c>
      <c r="B5" s="1">
        <v>2</v>
      </c>
      <c r="C5" s="1">
        <v>4</v>
      </c>
      <c r="D5" s="1">
        <v>6</v>
      </c>
      <c r="E5" s="1">
        <v>0</v>
      </c>
      <c r="F5" s="1">
        <v>0</v>
      </c>
      <c r="G5" s="1">
        <v>0</v>
      </c>
      <c r="H5" s="1">
        <f>B5*E5+C5*F5+D5*G5</f>
        <v>0</v>
      </c>
    </row>
    <row r="6" spans="1:8">
      <c r="A6" s="1" t="s">
        <v>28</v>
      </c>
      <c r="B6" s="1">
        <v>6</v>
      </c>
      <c r="C6" s="1">
        <v>9</v>
      </c>
      <c r="D6" s="1">
        <v>13</v>
      </c>
      <c r="E6" s="1">
        <v>0</v>
      </c>
      <c r="F6" s="1">
        <v>0</v>
      </c>
      <c r="G6" s="1">
        <v>0</v>
      </c>
      <c r="H6" s="1">
        <f>B6*E6+C6*F6+D6*G6</f>
        <v>0</v>
      </c>
    </row>
    <row r="7" spans="1:8">
      <c r="A7" s="1" t="s">
        <v>29</v>
      </c>
      <c r="B7" s="1">
        <v>5</v>
      </c>
      <c r="C7" s="1">
        <v>7</v>
      </c>
      <c r="D7" s="1">
        <v>9</v>
      </c>
      <c r="E7" s="1">
        <v>0</v>
      </c>
      <c r="F7" s="1">
        <v>0</v>
      </c>
      <c r="G7" s="1">
        <v>0</v>
      </c>
      <c r="H7" s="1">
        <f>B7*E7+C7*F7+D7*G7</f>
        <v>0</v>
      </c>
    </row>
    <row r="8" spans="1:8">
      <c r="A8" s="1" t="s">
        <v>30</v>
      </c>
      <c r="B8" s="1"/>
      <c r="C8" s="1"/>
      <c r="D8" s="1"/>
      <c r="E8" s="1"/>
      <c r="F8" s="1"/>
      <c r="G8" s="1"/>
      <c r="H8" s="1">
        <f>H3+H4+H5+H6+H7</f>
        <v>7</v>
      </c>
    </row>
  </sheetData>
  <pageMargins left="0" right="0" top="0.39370078740157483" bottom="0.39370078740157483" header="0" footer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DB322-C09E-4ABB-9C17-2416B06CDB59}">
  <dimension ref="A1:B3"/>
  <sheetViews>
    <sheetView workbookViewId="0">
      <selection activeCell="B3" sqref="B3"/>
    </sheetView>
  </sheetViews>
  <sheetFormatPr baseColWidth="10" defaultRowHeight="13.2"/>
  <cols>
    <col min="1" max="1" width="41.44140625" customWidth="1"/>
    <col min="2" max="2" width="11.88671875" customWidth="1"/>
  </cols>
  <sheetData>
    <row r="1" spans="1:2">
      <c r="A1" s="1" t="s">
        <v>0</v>
      </c>
      <c r="B1" s="1" t="s">
        <v>31</v>
      </c>
    </row>
    <row r="2" spans="1:2">
      <c r="A2" s="1" t="s">
        <v>2</v>
      </c>
      <c r="B2" s="1">
        <v>0</v>
      </c>
    </row>
    <row r="3" spans="1:2">
      <c r="A3" t="s">
        <v>36</v>
      </c>
      <c r="B3">
        <v>18</v>
      </c>
    </row>
  </sheetData>
  <pageMargins left="0" right="0" top="0.39370078740157483" bottom="0.39370078740157483" header="0" footer="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A7857-F224-4A60-9546-A0E9D4FE1892}">
  <dimension ref="A1:E2"/>
  <sheetViews>
    <sheetView workbookViewId="0">
      <selection activeCell="C3" sqref="C3"/>
    </sheetView>
  </sheetViews>
  <sheetFormatPr baseColWidth="10" defaultRowHeight="13.2"/>
  <cols>
    <col min="1" max="5" width="11.88671875" customWidth="1"/>
  </cols>
  <sheetData>
    <row r="1" spans="1:5">
      <c r="A1" s="1" t="s">
        <v>32</v>
      </c>
      <c r="B1" s="1" t="s">
        <v>18</v>
      </c>
      <c r="C1" s="1" t="s">
        <v>33</v>
      </c>
      <c r="D1" s="1" t="s">
        <v>31</v>
      </c>
      <c r="E1" s="1" t="s">
        <v>34</v>
      </c>
    </row>
    <row r="2" spans="1:5">
      <c r="A2" s="1">
        <f>Halstead!G3</f>
        <v>404.23781576013397</v>
      </c>
      <c r="B2" s="1">
        <f>CC!D2</f>
        <v>6</v>
      </c>
      <c r="C2" s="1">
        <f>LOC!B4</f>
        <v>37</v>
      </c>
      <c r="D2" s="1">
        <f>COM!B3</f>
        <v>18</v>
      </c>
      <c r="E2" s="1">
        <f>MAX(0,(171 - 5.2*LN(A2) - 0.23*B2 - 16.2*LN(C2) + 50*SIN(SQRT(2.4*D2)))*(100/171))</f>
        <v>55.079336423075695</v>
      </c>
    </row>
  </sheetData>
  <pageMargins left="0" right="0" top="0.39370078740157483" bottom="0.39370078740157483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27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LOC</vt:lpstr>
      <vt:lpstr>Halstead</vt:lpstr>
      <vt:lpstr>CC</vt:lpstr>
      <vt:lpstr>UFC</vt:lpstr>
      <vt:lpstr>COM</vt:lpstr>
      <vt:lpstr>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baptiste armani</dc:creator>
  <cp:lastModifiedBy>baptiste armani</cp:lastModifiedBy>
  <cp:revision>8</cp:revision>
  <dcterms:created xsi:type="dcterms:W3CDTF">2025-10-15T09:29:22Z</dcterms:created>
  <dcterms:modified xsi:type="dcterms:W3CDTF">2025-10-22T14:07:21Z</dcterms:modified>
</cp:coreProperties>
</file>