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keskonrix\Radiophysique\PERSONNEL\DQPRM\DQPRM_2022_2024\Commun\Fiches\S3\RT3b\"/>
    </mc:Choice>
  </mc:AlternateContent>
  <xr:revisionPtr revIDLastSave="0" documentId="13_ncr:1_{E6F137D6-4BC9-469B-9DA5-3CBFA3780A70}" xr6:coauthVersionLast="47" xr6:coauthVersionMax="47" xr10:uidLastSave="{00000000-0000-0000-0000-000000000000}"/>
  <bookViews>
    <workbookView xWindow="28680" yWindow="-120" windowWidth="29040" windowHeight="15840" activeTab="2" xr2:uid="{8BACD7A4-B74E-40E6-AACA-53599DFBF7C9}"/>
  </bookViews>
  <sheets>
    <sheet name="Plan_mesures" sheetId="1" r:id="rId1"/>
    <sheet name="Profils" sheetId="3" r:id="rId2"/>
    <sheet name="Rendements" sheetId="2" r:id="rId3"/>
    <sheet name="FOC" sheetId="4" r:id="rId4"/>
    <sheet name="Cônes" sheetId="5" r:id="rId5"/>
    <sheet name="raw_data_champs_1" sheetId="6" r:id="rId6"/>
    <sheet name="raw_data_champs_2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192" i="7" l="1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A6" i="7"/>
  <c r="AA7" i="7" s="1"/>
  <c r="AA8" i="7" s="1"/>
  <c r="AA9" i="7" s="1"/>
  <c r="AA10" i="7" s="1"/>
  <c r="AA11" i="7" s="1"/>
  <c r="AA12" i="7" s="1"/>
  <c r="AA13" i="7" s="1"/>
  <c r="AA14" i="7" s="1"/>
  <c r="AA15" i="7" s="1"/>
  <c r="AA16" i="7" s="1"/>
  <c r="AA17" i="7" s="1"/>
  <c r="AA18" i="7" s="1"/>
  <c r="AA19" i="7" s="1"/>
  <c r="AA20" i="7" s="1"/>
  <c r="AA21" i="7" s="1"/>
  <c r="AA22" i="7" s="1"/>
  <c r="AA23" i="7" s="1"/>
  <c r="AA24" i="7" s="1"/>
  <c r="AA25" i="7" s="1"/>
  <c r="AA26" i="7" s="1"/>
  <c r="AA27" i="7" s="1"/>
  <c r="AA28" i="7" s="1"/>
  <c r="AA29" i="7" s="1"/>
  <c r="AA30" i="7" s="1"/>
  <c r="AA31" i="7" s="1"/>
  <c r="AA32" i="7" s="1"/>
  <c r="AA33" i="7" s="1"/>
  <c r="AA34" i="7" s="1"/>
  <c r="AA35" i="7" s="1"/>
  <c r="AA36" i="7" s="1"/>
  <c r="AA37" i="7" s="1"/>
  <c r="AA38" i="7" s="1"/>
  <c r="AA39" i="7" s="1"/>
  <c r="AA40" i="7" s="1"/>
  <c r="AA41" i="7" s="1"/>
  <c r="AA42" i="7" s="1"/>
  <c r="AA43" i="7" s="1"/>
  <c r="AA44" i="7" s="1"/>
  <c r="AA45" i="7" s="1"/>
  <c r="AA46" i="7" s="1"/>
  <c r="AA47" i="7" s="1"/>
  <c r="AA48" i="7" s="1"/>
  <c r="AA49" i="7" s="1"/>
  <c r="AA50" i="7" s="1"/>
  <c r="AA51" i="7" s="1"/>
  <c r="AA52" i="7" s="1"/>
  <c r="AA53" i="7" s="1"/>
  <c r="AA54" i="7" s="1"/>
  <c r="AA55" i="7" s="1"/>
  <c r="AA56" i="7" s="1"/>
  <c r="AA57" i="7" s="1"/>
  <c r="AA58" i="7" s="1"/>
  <c r="AA59" i="7" s="1"/>
  <c r="AA60" i="7" s="1"/>
  <c r="AA61" i="7" s="1"/>
  <c r="AA62" i="7" s="1"/>
  <c r="AA63" i="7" s="1"/>
  <c r="AA64" i="7" s="1"/>
  <c r="AA65" i="7" s="1"/>
  <c r="AA66" i="7" s="1"/>
  <c r="AA67" i="7" s="1"/>
  <c r="AA68" i="7" s="1"/>
  <c r="AA69" i="7" s="1"/>
  <c r="AA70" i="7" s="1"/>
  <c r="AA71" i="7" s="1"/>
  <c r="AA72" i="7" s="1"/>
  <c r="AA73" i="7" s="1"/>
  <c r="AA74" i="7" s="1"/>
  <c r="AA75" i="7" s="1"/>
  <c r="AA76" i="7" s="1"/>
  <c r="AA77" i="7" s="1"/>
  <c r="AA78" i="7" s="1"/>
  <c r="AA79" i="7" s="1"/>
  <c r="AA80" i="7" s="1"/>
  <c r="AA81" i="7" s="1"/>
  <c r="AA82" i="7" s="1"/>
  <c r="AA83" i="7" s="1"/>
  <c r="AA84" i="7" s="1"/>
  <c r="AA85" i="7" s="1"/>
  <c r="AA86" i="7" s="1"/>
  <c r="AA87" i="7" s="1"/>
  <c r="AA88" i="7" s="1"/>
  <c r="AA89" i="7" s="1"/>
  <c r="AA90" i="7" s="1"/>
  <c r="AA91" i="7" s="1"/>
  <c r="AA92" i="7" s="1"/>
  <c r="AA93" i="7" s="1"/>
  <c r="AA94" i="7" s="1"/>
  <c r="AA95" i="7" s="1"/>
  <c r="AA96" i="7" s="1"/>
  <c r="AA97" i="7" s="1"/>
  <c r="AA98" i="7" s="1"/>
  <c r="AA99" i="7" s="1"/>
  <c r="AA100" i="7" s="1"/>
  <c r="AA101" i="7" s="1"/>
  <c r="AA102" i="7" s="1"/>
  <c r="AA103" i="7" s="1"/>
  <c r="AA105" i="7" s="1"/>
  <c r="AA106" i="7" s="1"/>
  <c r="AA107" i="7" s="1"/>
  <c r="AA108" i="7" s="1"/>
  <c r="AA109" i="7" s="1"/>
  <c r="AA110" i="7" s="1"/>
  <c r="AA111" i="7" s="1"/>
  <c r="AA112" i="7" s="1"/>
  <c r="AA113" i="7" s="1"/>
  <c r="AA114" i="7" s="1"/>
  <c r="AA115" i="7" s="1"/>
  <c r="AA116" i="7" s="1"/>
  <c r="AA117" i="7" s="1"/>
  <c r="AA118" i="7" s="1"/>
  <c r="AA119" i="7" s="1"/>
  <c r="AA120" i="7" s="1"/>
  <c r="AA121" i="7" s="1"/>
  <c r="AA122" i="7" s="1"/>
  <c r="AA123" i="7" s="1"/>
  <c r="AA124" i="7" s="1"/>
  <c r="AA125" i="7" s="1"/>
  <c r="AA126" i="7" s="1"/>
  <c r="AA127" i="7" s="1"/>
  <c r="AA128" i="7" s="1"/>
  <c r="AA129" i="7" s="1"/>
  <c r="AA130" i="7" s="1"/>
  <c r="AA131" i="7" s="1"/>
  <c r="AA132" i="7" s="1"/>
  <c r="AA133" i="7" s="1"/>
  <c r="AA134" i="7" s="1"/>
  <c r="AA135" i="7" s="1"/>
  <c r="AA136" i="7" s="1"/>
  <c r="AA137" i="7" s="1"/>
  <c r="AA138" i="7" s="1"/>
  <c r="AA139" i="7" s="1"/>
  <c r="AA140" i="7" s="1"/>
  <c r="AA141" i="7" s="1"/>
  <c r="AA142" i="7" s="1"/>
  <c r="AA143" i="7" s="1"/>
  <c r="AA144" i="7" s="1"/>
  <c r="AA145" i="7" s="1"/>
  <c r="AA146" i="7" s="1"/>
  <c r="AA147" i="7" s="1"/>
  <c r="AA148" i="7" s="1"/>
  <c r="AA149" i="7" s="1"/>
  <c r="AA150" i="7" s="1"/>
  <c r="AA151" i="7" s="1"/>
  <c r="AA152" i="7" s="1"/>
  <c r="AA153" i="7" s="1"/>
  <c r="AA154" i="7" s="1"/>
  <c r="AA155" i="7" s="1"/>
  <c r="AA156" i="7" s="1"/>
  <c r="AA157" i="7" s="1"/>
  <c r="AA158" i="7" s="1"/>
  <c r="AA159" i="7" s="1"/>
  <c r="AA160" i="7" s="1"/>
  <c r="AA161" i="7" s="1"/>
  <c r="AA162" i="7" s="1"/>
  <c r="AA163" i="7" s="1"/>
  <c r="AA164" i="7" s="1"/>
  <c r="AA165" i="7" s="1"/>
  <c r="AA166" i="7" s="1"/>
  <c r="AA167" i="7" s="1"/>
  <c r="AA168" i="7" s="1"/>
  <c r="AA169" i="7" s="1"/>
  <c r="AA170" i="7" s="1"/>
  <c r="AA171" i="7" s="1"/>
  <c r="AA172" i="7" s="1"/>
  <c r="AA173" i="7" s="1"/>
  <c r="AA174" i="7" s="1"/>
  <c r="AA175" i="7" s="1"/>
  <c r="AA176" i="7" s="1"/>
  <c r="AA177" i="7" s="1"/>
  <c r="AA178" i="7" s="1"/>
  <c r="AA179" i="7" s="1"/>
  <c r="AA180" i="7" s="1"/>
  <c r="AA181" i="7" s="1"/>
  <c r="AA182" i="7" s="1"/>
  <c r="AA183" i="7" s="1"/>
  <c r="AA184" i="7" s="1"/>
  <c r="AA185" i="7" s="1"/>
  <c r="AA186" i="7" s="1"/>
  <c r="AA187" i="7" s="1"/>
  <c r="AA188" i="7" s="1"/>
  <c r="AA189" i="7" s="1"/>
  <c r="AA190" i="7" s="1"/>
  <c r="AA191" i="7" s="1"/>
  <c r="AA192" i="7" s="1"/>
  <c r="AA193" i="7" s="1"/>
  <c r="AA194" i="7" s="1"/>
  <c r="AA195" i="7" s="1"/>
  <c r="AA196" i="7" s="1"/>
  <c r="AA197" i="7" s="1"/>
  <c r="AA198" i="7" s="1"/>
  <c r="AA199" i="7" s="1"/>
  <c r="AA200" i="7" s="1"/>
  <c r="AA201" i="7" s="1"/>
  <c r="AA202" i="7" s="1"/>
  <c r="AA203" i="7" s="1"/>
  <c r="AA204" i="7" s="1"/>
  <c r="AA5" i="7"/>
  <c r="AD4" i="7"/>
  <c r="AD5" i="7"/>
  <c r="AD6" i="7"/>
  <c r="AD7" i="7"/>
  <c r="AD8" i="7"/>
  <c r="AD9" i="7"/>
  <c r="AD10" i="7"/>
  <c r="AD11" i="7"/>
  <c r="AD12" i="7"/>
  <c r="AD13" i="7"/>
  <c r="AD14" i="7"/>
  <c r="AD15" i="7"/>
  <c r="AD16" i="7"/>
  <c r="AD17" i="7"/>
  <c r="AD18" i="7"/>
  <c r="AD19" i="7"/>
  <c r="AD20" i="7"/>
  <c r="AD21" i="7"/>
  <c r="AD22" i="7"/>
  <c r="AD23" i="7"/>
  <c r="AD24" i="7"/>
  <c r="AD25" i="7"/>
  <c r="AD26" i="7"/>
  <c r="AD27" i="7"/>
  <c r="AD28" i="7"/>
  <c r="AD29" i="7"/>
  <c r="AD30" i="7"/>
  <c r="AD31" i="7"/>
  <c r="AD32" i="7"/>
  <c r="AD33" i="7"/>
  <c r="AD34" i="7"/>
  <c r="AD35" i="7"/>
  <c r="AD36" i="7"/>
  <c r="AD37" i="7"/>
  <c r="AD38" i="7"/>
  <c r="AD39" i="7"/>
  <c r="AD40" i="7"/>
  <c r="AD41" i="7"/>
  <c r="AD42" i="7"/>
  <c r="AD43" i="7"/>
  <c r="AD44" i="7"/>
  <c r="AD45" i="7"/>
  <c r="AD46" i="7"/>
  <c r="AD47" i="7"/>
  <c r="AD48" i="7"/>
  <c r="AD49" i="7"/>
  <c r="AD50" i="7"/>
  <c r="AD51" i="7"/>
  <c r="AD52" i="7"/>
  <c r="AD53" i="7"/>
  <c r="AD54" i="7"/>
  <c r="AD55" i="7"/>
  <c r="AD56" i="7"/>
  <c r="AD57" i="7"/>
  <c r="AD58" i="7"/>
  <c r="AD59" i="7"/>
  <c r="AD60" i="7"/>
  <c r="AD61" i="7"/>
  <c r="AD62" i="7"/>
  <c r="AD63" i="7"/>
  <c r="AD64" i="7"/>
  <c r="AD65" i="7"/>
  <c r="AD66" i="7"/>
  <c r="AD67" i="7"/>
  <c r="AD68" i="7"/>
  <c r="AD69" i="7"/>
  <c r="AD70" i="7"/>
  <c r="AD71" i="7"/>
  <c r="AD72" i="7"/>
  <c r="AD73" i="7"/>
  <c r="AD74" i="7"/>
  <c r="AD75" i="7"/>
  <c r="AD76" i="7"/>
  <c r="AD77" i="7"/>
  <c r="AD78" i="7"/>
  <c r="AD79" i="7"/>
  <c r="AD80" i="7"/>
  <c r="AD81" i="7"/>
  <c r="AD82" i="7"/>
  <c r="AD83" i="7"/>
  <c r="AD84" i="7"/>
  <c r="AD85" i="7"/>
  <c r="AD86" i="7"/>
  <c r="AD87" i="7"/>
  <c r="AD88" i="7"/>
  <c r="AD89" i="7"/>
  <c r="AD90" i="7"/>
  <c r="AD91" i="7"/>
  <c r="AD92" i="7"/>
  <c r="AD93" i="7"/>
  <c r="AD94" i="7"/>
  <c r="AD95" i="7"/>
  <c r="AD96" i="7"/>
  <c r="AD97" i="7"/>
  <c r="AD98" i="7"/>
  <c r="AD99" i="7"/>
  <c r="AD100" i="7"/>
  <c r="AD101" i="7"/>
  <c r="AD102" i="7"/>
  <c r="AD103" i="7"/>
  <c r="AD104" i="7"/>
  <c r="AD105" i="7"/>
  <c r="AD106" i="7"/>
  <c r="AD107" i="7"/>
  <c r="AD108" i="7"/>
  <c r="AD109" i="7"/>
  <c r="AD110" i="7"/>
  <c r="AD111" i="7"/>
  <c r="AD112" i="7"/>
  <c r="AD113" i="7"/>
  <c r="AD114" i="7"/>
  <c r="AD115" i="7"/>
  <c r="AD116" i="7"/>
  <c r="AD117" i="7"/>
  <c r="AD118" i="7"/>
  <c r="AD119" i="7"/>
  <c r="AD120" i="7"/>
  <c r="AD121" i="7"/>
  <c r="AD122" i="7"/>
  <c r="AD123" i="7"/>
  <c r="AD124" i="7"/>
  <c r="AD125" i="7"/>
  <c r="AD126" i="7"/>
  <c r="AD127" i="7"/>
  <c r="AD128" i="7"/>
  <c r="AD129" i="7"/>
  <c r="AD130" i="7"/>
  <c r="AD131" i="7"/>
  <c r="AD132" i="7"/>
  <c r="AD133" i="7"/>
  <c r="AD134" i="7"/>
  <c r="AD135" i="7"/>
  <c r="AD136" i="7"/>
  <c r="AD137" i="7"/>
  <c r="AD138" i="7"/>
  <c r="AD139" i="7"/>
  <c r="AD140" i="7"/>
  <c r="AD141" i="7"/>
  <c r="AD142" i="7"/>
  <c r="AD143" i="7"/>
  <c r="AD144" i="7"/>
  <c r="AD145" i="7"/>
  <c r="AD146" i="7"/>
  <c r="AD147" i="7"/>
  <c r="AD148" i="7"/>
  <c r="AD149" i="7"/>
  <c r="AD150" i="7"/>
  <c r="AD151" i="7"/>
  <c r="AD152" i="7"/>
  <c r="AD153" i="7"/>
  <c r="AD154" i="7"/>
  <c r="AD155" i="7"/>
  <c r="AD156" i="7"/>
  <c r="AD157" i="7"/>
  <c r="AD158" i="7"/>
  <c r="AD159" i="7"/>
  <c r="AD160" i="7"/>
  <c r="AD161" i="7"/>
  <c r="AD162" i="7"/>
  <c r="AD163" i="7"/>
  <c r="AD164" i="7"/>
  <c r="AD165" i="7"/>
  <c r="AD166" i="7"/>
  <c r="AD167" i="7"/>
  <c r="AD168" i="7"/>
  <c r="AD169" i="7"/>
  <c r="AD170" i="7"/>
  <c r="AD171" i="7"/>
  <c r="AD172" i="7"/>
  <c r="AD173" i="7"/>
  <c r="AD174" i="7"/>
  <c r="AD175" i="7"/>
  <c r="AD176" i="7"/>
  <c r="AD177" i="7"/>
  <c r="AD178" i="7"/>
  <c r="AD179" i="7"/>
  <c r="AD180" i="7"/>
  <c r="AD181" i="7"/>
  <c r="AD182" i="7"/>
  <c r="AD183" i="7"/>
  <c r="AD184" i="7"/>
  <c r="AD185" i="7"/>
  <c r="AD186" i="7"/>
  <c r="AD187" i="7"/>
  <c r="AD188" i="7"/>
  <c r="AD189" i="7"/>
  <c r="AD190" i="7"/>
  <c r="AD191" i="7"/>
  <c r="AD192" i="7"/>
  <c r="AD193" i="7"/>
  <c r="AD194" i="7"/>
  <c r="AD195" i="7"/>
  <c r="AD196" i="7"/>
  <c r="AD197" i="7"/>
  <c r="AD198" i="7"/>
  <c r="AD199" i="7"/>
  <c r="AD200" i="7"/>
  <c r="AD201" i="7"/>
  <c r="AD202" i="7"/>
  <c r="AD203" i="7"/>
  <c r="AD204" i="7"/>
  <c r="AI4" i="7"/>
  <c r="AM5" i="7"/>
  <c r="AM6" i="7"/>
  <c r="AM7" i="7"/>
  <c r="AM8" i="7"/>
  <c r="AM9" i="7"/>
  <c r="AM10" i="7"/>
  <c r="AM11" i="7"/>
  <c r="AM12" i="7"/>
  <c r="AM13" i="7"/>
  <c r="AM14" i="7"/>
  <c r="AM15" i="7"/>
  <c r="AM16" i="7"/>
  <c r="AM17" i="7"/>
  <c r="AM18" i="7"/>
  <c r="AM19" i="7"/>
  <c r="AM20" i="7"/>
  <c r="AM21" i="7"/>
  <c r="AM22" i="7"/>
  <c r="AM23" i="7"/>
  <c r="AM24" i="7"/>
  <c r="AM25" i="7"/>
  <c r="AM26" i="7"/>
  <c r="AM27" i="7"/>
  <c r="AM28" i="7"/>
  <c r="AM29" i="7"/>
  <c r="AM30" i="7"/>
  <c r="AM31" i="7"/>
  <c r="AM32" i="7"/>
  <c r="AM33" i="7"/>
  <c r="AM34" i="7"/>
  <c r="AM35" i="7"/>
  <c r="AM36" i="7"/>
  <c r="AM37" i="7"/>
  <c r="AM38" i="7"/>
  <c r="AM39" i="7"/>
  <c r="AM40" i="7"/>
  <c r="AM41" i="7"/>
  <c r="AM42" i="7"/>
  <c r="AM43" i="7"/>
  <c r="AM44" i="7"/>
  <c r="AM45" i="7"/>
  <c r="AM46" i="7"/>
  <c r="AM47" i="7"/>
  <c r="AM48" i="7"/>
  <c r="AM49" i="7"/>
  <c r="AM50" i="7"/>
  <c r="AM51" i="7"/>
  <c r="AM52" i="7"/>
  <c r="AM53" i="7"/>
  <c r="AM54" i="7"/>
  <c r="AM55" i="7"/>
  <c r="AM56" i="7"/>
  <c r="AM57" i="7"/>
  <c r="AM58" i="7"/>
  <c r="AM59" i="7"/>
  <c r="AM60" i="7"/>
  <c r="AM61" i="7"/>
  <c r="AM62" i="7"/>
  <c r="AM63" i="7"/>
  <c r="AM64" i="7"/>
  <c r="AM65" i="7"/>
  <c r="AM66" i="7"/>
  <c r="AM67" i="7"/>
  <c r="AM68" i="7"/>
  <c r="AM69" i="7"/>
  <c r="AM70" i="7"/>
  <c r="AM71" i="7"/>
  <c r="AM72" i="7"/>
  <c r="AM73" i="7"/>
  <c r="AM74" i="7"/>
  <c r="AM75" i="7"/>
  <c r="AM76" i="7"/>
  <c r="AM77" i="7"/>
  <c r="AM78" i="7"/>
  <c r="AM79" i="7"/>
  <c r="AM80" i="7"/>
  <c r="AM81" i="7"/>
  <c r="AM82" i="7"/>
  <c r="AM83" i="7"/>
  <c r="AM84" i="7"/>
  <c r="AM85" i="7"/>
  <c r="AM86" i="7"/>
  <c r="AM87" i="7"/>
  <c r="AM88" i="7"/>
  <c r="AM89" i="7"/>
  <c r="AM90" i="7"/>
  <c r="AM91" i="7"/>
  <c r="AM92" i="7"/>
  <c r="AM93" i="7"/>
  <c r="AM94" i="7"/>
  <c r="AM95" i="7"/>
  <c r="AM96" i="7"/>
  <c r="AM97" i="7"/>
  <c r="AM98" i="7"/>
  <c r="AM99" i="7"/>
  <c r="AM100" i="7"/>
  <c r="AM101" i="7"/>
  <c r="AM102" i="7"/>
  <c r="AM103" i="7"/>
  <c r="AM104" i="7"/>
  <c r="AM105" i="7"/>
  <c r="AM106" i="7"/>
  <c r="AM107" i="7"/>
  <c r="AM108" i="7"/>
  <c r="AM109" i="7"/>
  <c r="AM110" i="7"/>
  <c r="AM111" i="7"/>
  <c r="AM112" i="7"/>
  <c r="AM113" i="7"/>
  <c r="AM114" i="7"/>
  <c r="AM115" i="7"/>
  <c r="AM116" i="7"/>
  <c r="AM117" i="7"/>
  <c r="AM118" i="7"/>
  <c r="AM119" i="7"/>
  <c r="AM120" i="7"/>
  <c r="AM121" i="7"/>
  <c r="AM122" i="7"/>
  <c r="AM123" i="7"/>
  <c r="AM124" i="7"/>
  <c r="AM125" i="7"/>
  <c r="AM126" i="7"/>
  <c r="AM127" i="7"/>
  <c r="AM128" i="7"/>
  <c r="AM129" i="7"/>
  <c r="AM130" i="7"/>
  <c r="AM131" i="7"/>
  <c r="AM132" i="7"/>
  <c r="AM133" i="7"/>
  <c r="AM134" i="7"/>
  <c r="AM135" i="7"/>
  <c r="AM136" i="7"/>
  <c r="AM137" i="7"/>
  <c r="AM138" i="7"/>
  <c r="AM139" i="7"/>
  <c r="AM140" i="7"/>
  <c r="AM141" i="7"/>
  <c r="AM142" i="7"/>
  <c r="AM143" i="7"/>
  <c r="AM144" i="7"/>
  <c r="AM145" i="7"/>
  <c r="AM146" i="7"/>
  <c r="AM147" i="7"/>
  <c r="AM148" i="7"/>
  <c r="AM149" i="7"/>
  <c r="AM150" i="7"/>
  <c r="AM151" i="7"/>
  <c r="AM152" i="7"/>
  <c r="AM153" i="7"/>
  <c r="AM154" i="7"/>
  <c r="AM155" i="7"/>
  <c r="AM156" i="7"/>
  <c r="AM157" i="7"/>
  <c r="AM158" i="7"/>
  <c r="AM159" i="7"/>
  <c r="AM160" i="7"/>
  <c r="AM161" i="7"/>
  <c r="AM162" i="7"/>
  <c r="AM163" i="7"/>
  <c r="AM164" i="7"/>
  <c r="AM165" i="7"/>
  <c r="AM166" i="7"/>
  <c r="AM167" i="7"/>
  <c r="AM168" i="7"/>
  <c r="AM169" i="7"/>
  <c r="AM170" i="7"/>
  <c r="AM171" i="7"/>
  <c r="AM172" i="7"/>
  <c r="AM173" i="7"/>
  <c r="AM174" i="7"/>
  <c r="AM175" i="7"/>
  <c r="AM176" i="7"/>
  <c r="AM177" i="7"/>
  <c r="AM178" i="7"/>
  <c r="AM179" i="7"/>
  <c r="AM180" i="7"/>
  <c r="AM181" i="7"/>
  <c r="AM182" i="7"/>
  <c r="AM183" i="7"/>
  <c r="AM184" i="7"/>
  <c r="AM185" i="7"/>
  <c r="AM186" i="7"/>
  <c r="AM187" i="7"/>
  <c r="AM188" i="7"/>
  <c r="AM189" i="7"/>
  <c r="AM190" i="7"/>
  <c r="AM191" i="7"/>
  <c r="AM192" i="7"/>
  <c r="AM193" i="7"/>
  <c r="AM194" i="7"/>
  <c r="AM195" i="7"/>
  <c r="AM196" i="7"/>
  <c r="AM197" i="7"/>
  <c r="AM198" i="7"/>
  <c r="AM199" i="7"/>
  <c r="AM200" i="7"/>
  <c r="AM201" i="7"/>
  <c r="AM202" i="7"/>
  <c r="AM203" i="7"/>
  <c r="AM204" i="7"/>
  <c r="AM205" i="7"/>
  <c r="AM206" i="7"/>
  <c r="AM207" i="7"/>
  <c r="AM208" i="7"/>
  <c r="AM209" i="7"/>
  <c r="AM210" i="7"/>
  <c r="AM211" i="7"/>
  <c r="AM212" i="7"/>
  <c r="AM213" i="7"/>
  <c r="AM214" i="7"/>
  <c r="AM215" i="7"/>
  <c r="AM216" i="7"/>
  <c r="AM217" i="7"/>
  <c r="AM218" i="7"/>
  <c r="AM219" i="7"/>
  <c r="AM220" i="7"/>
  <c r="AM221" i="7"/>
  <c r="AM222" i="7"/>
  <c r="AM223" i="7"/>
  <c r="AM224" i="7"/>
  <c r="AM225" i="7"/>
  <c r="AM226" i="7"/>
  <c r="AM227" i="7"/>
  <c r="AM228" i="7"/>
  <c r="AM229" i="7"/>
  <c r="AM230" i="7"/>
  <c r="AM231" i="7"/>
  <c r="AM232" i="7"/>
  <c r="AM233" i="7"/>
  <c r="AM234" i="7"/>
  <c r="AM235" i="7"/>
  <c r="AM236" i="7"/>
  <c r="AM237" i="7"/>
  <c r="AM238" i="7"/>
  <c r="AM239" i="7"/>
  <c r="AM240" i="7"/>
  <c r="AM241" i="7"/>
  <c r="AM242" i="7"/>
  <c r="AM243" i="7"/>
  <c r="AM244" i="7"/>
  <c r="AM245" i="7"/>
  <c r="AM246" i="7"/>
  <c r="AM247" i="7"/>
  <c r="AM248" i="7"/>
  <c r="AM249" i="7"/>
  <c r="AM250" i="7"/>
  <c r="AM251" i="7"/>
  <c r="AM252" i="7"/>
  <c r="AM253" i="7"/>
  <c r="AM254" i="7"/>
  <c r="AM255" i="7"/>
  <c r="AM256" i="7"/>
  <c r="AM257" i="7"/>
  <c r="AM258" i="7"/>
  <c r="AM259" i="7"/>
  <c r="AM260" i="7"/>
  <c r="AM261" i="7"/>
  <c r="AM262" i="7"/>
  <c r="AM263" i="7"/>
  <c r="AM264" i="7"/>
  <c r="AM265" i="7"/>
  <c r="AM266" i="7"/>
  <c r="AM267" i="7"/>
  <c r="AM268" i="7"/>
  <c r="AM269" i="7"/>
  <c r="AM270" i="7"/>
  <c r="AM271" i="7"/>
  <c r="AM272" i="7"/>
  <c r="AM273" i="7"/>
  <c r="AM274" i="7"/>
  <c r="AM275" i="7"/>
  <c r="AM276" i="7"/>
  <c r="AM277" i="7"/>
  <c r="AM278" i="7"/>
  <c r="AM279" i="7"/>
  <c r="AM280" i="7"/>
  <c r="AM281" i="7"/>
  <c r="AM282" i="7"/>
  <c r="AM283" i="7"/>
  <c r="AM284" i="7"/>
  <c r="AM285" i="7"/>
  <c r="AM4" i="7"/>
  <c r="AM2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4" i="7"/>
  <c r="J2" i="7"/>
  <c r="Z5" i="7"/>
  <c r="Z6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0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65" i="7"/>
  <c r="Z66" i="7"/>
  <c r="Z67" i="7"/>
  <c r="Z68" i="7"/>
  <c r="Z69" i="7"/>
  <c r="Z70" i="7"/>
  <c r="Z71" i="7"/>
  <c r="Z72" i="7"/>
  <c r="Z73" i="7"/>
  <c r="Z74" i="7"/>
  <c r="Z75" i="7"/>
  <c r="Z76" i="7"/>
  <c r="Z77" i="7"/>
  <c r="Z78" i="7"/>
  <c r="Z79" i="7"/>
  <c r="Z80" i="7"/>
  <c r="Z81" i="7"/>
  <c r="Z82" i="7"/>
  <c r="Z83" i="7"/>
  <c r="Z84" i="7"/>
  <c r="Z85" i="7"/>
  <c r="Z86" i="7"/>
  <c r="Z87" i="7"/>
  <c r="Z88" i="7"/>
  <c r="Z89" i="7"/>
  <c r="Z90" i="7"/>
  <c r="Z91" i="7"/>
  <c r="Z92" i="7"/>
  <c r="Z93" i="7"/>
  <c r="Z94" i="7"/>
  <c r="Z95" i="7"/>
  <c r="Z96" i="7"/>
  <c r="Z97" i="7"/>
  <c r="Z98" i="7"/>
  <c r="Z99" i="7"/>
  <c r="Z100" i="7"/>
  <c r="Z101" i="7"/>
  <c r="Z102" i="7"/>
  <c r="Z103" i="7"/>
  <c r="Z104" i="7"/>
  <c r="Z105" i="7"/>
  <c r="Z106" i="7"/>
  <c r="Z107" i="7"/>
  <c r="Z108" i="7"/>
  <c r="Z109" i="7"/>
  <c r="Z110" i="7"/>
  <c r="Z111" i="7"/>
  <c r="Z112" i="7"/>
  <c r="Z113" i="7"/>
  <c r="Z114" i="7"/>
  <c r="Z115" i="7"/>
  <c r="Z116" i="7"/>
  <c r="Z117" i="7"/>
  <c r="Z118" i="7"/>
  <c r="Z119" i="7"/>
  <c r="Z120" i="7"/>
  <c r="Z121" i="7"/>
  <c r="Z122" i="7"/>
  <c r="Z123" i="7"/>
  <c r="Z124" i="7"/>
  <c r="Z125" i="7"/>
  <c r="Z126" i="7"/>
  <c r="Z127" i="7"/>
  <c r="Z128" i="7"/>
  <c r="Z129" i="7"/>
  <c r="Z130" i="7"/>
  <c r="Z131" i="7"/>
  <c r="Z132" i="7"/>
  <c r="Z133" i="7"/>
  <c r="Z134" i="7"/>
  <c r="Z135" i="7"/>
  <c r="Z136" i="7"/>
  <c r="Z137" i="7"/>
  <c r="Z138" i="7"/>
  <c r="Z139" i="7"/>
  <c r="Z140" i="7"/>
  <c r="Z141" i="7"/>
  <c r="Z142" i="7"/>
  <c r="Z143" i="7"/>
  <c r="Z144" i="7"/>
  <c r="Z145" i="7"/>
  <c r="Z146" i="7"/>
  <c r="Z147" i="7"/>
  <c r="Z148" i="7"/>
  <c r="Z149" i="7"/>
  <c r="Z150" i="7"/>
  <c r="Z151" i="7"/>
  <c r="Z152" i="7"/>
  <c r="Z153" i="7"/>
  <c r="Z154" i="7"/>
  <c r="Z155" i="7"/>
  <c r="Z156" i="7"/>
  <c r="Z157" i="7"/>
  <c r="Z158" i="7"/>
  <c r="Z159" i="7"/>
  <c r="Z160" i="7"/>
  <c r="Z161" i="7"/>
  <c r="Z162" i="7"/>
  <c r="Z163" i="7"/>
  <c r="Z164" i="7"/>
  <c r="Z165" i="7"/>
  <c r="Z166" i="7"/>
  <c r="Z167" i="7"/>
  <c r="Z168" i="7"/>
  <c r="Z169" i="7"/>
  <c r="Z170" i="7"/>
  <c r="Z171" i="7"/>
  <c r="Z172" i="7"/>
  <c r="Z173" i="7"/>
  <c r="Z174" i="7"/>
  <c r="Z175" i="7"/>
  <c r="Z176" i="7"/>
  <c r="Z177" i="7"/>
  <c r="Z178" i="7"/>
  <c r="Z179" i="7"/>
  <c r="Z180" i="7"/>
  <c r="Z181" i="7"/>
  <c r="Z182" i="7"/>
  <c r="Z183" i="7"/>
  <c r="Z184" i="7"/>
  <c r="Z185" i="7"/>
  <c r="Z186" i="7"/>
  <c r="Z187" i="7"/>
  <c r="Z188" i="7"/>
  <c r="Z189" i="7"/>
  <c r="Z190" i="7"/>
  <c r="Z191" i="7"/>
  <c r="Z192" i="7"/>
  <c r="Z193" i="7"/>
  <c r="Z194" i="7"/>
  <c r="Z195" i="7"/>
  <c r="Z196" i="7"/>
  <c r="Z197" i="7"/>
  <c r="Z198" i="7"/>
  <c r="Z199" i="7"/>
  <c r="Z200" i="7"/>
  <c r="Z201" i="7"/>
  <c r="Z202" i="7"/>
  <c r="Z203" i="7"/>
  <c r="Z204" i="7"/>
  <c r="Z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4" i="7"/>
  <c r="BA1" i="6"/>
  <c r="BA155" i="6" s="1"/>
  <c r="J36" i="4"/>
  <c r="K23" i="4"/>
  <c r="K24" i="4"/>
  <c r="AO1" i="6"/>
  <c r="AJ2" i="6"/>
  <c r="L11" i="3"/>
  <c r="E11" i="3"/>
  <c r="L12" i="3"/>
  <c r="E12" i="3"/>
  <c r="L9" i="3"/>
  <c r="E9" i="3"/>
  <c r="Q1" i="6"/>
  <c r="L10" i="3"/>
  <c r="BN4" i="6" a="1"/>
  <c r="BN4" i="6" s="1"/>
  <c r="BN5" i="6" a="1"/>
  <c r="BN5" i="6" s="1"/>
  <c r="BN6" i="6" a="1"/>
  <c r="BN6" i="6" s="1"/>
  <c r="BN7" i="6" a="1"/>
  <c r="BN7" i="6" s="1"/>
  <c r="BN8" i="6" a="1"/>
  <c r="BN8" i="6" s="1"/>
  <c r="BN9" i="6" a="1"/>
  <c r="BN9" i="6" s="1"/>
  <c r="BN10" i="6" a="1"/>
  <c r="BN10" i="6" s="1"/>
  <c r="BN11" i="6" a="1"/>
  <c r="BN11" i="6" s="1"/>
  <c r="BN12" i="6" a="1"/>
  <c r="BN12" i="6" s="1"/>
  <c r="BN13" i="6" a="1"/>
  <c r="BN13" i="6" s="1"/>
  <c r="BN14" i="6" a="1"/>
  <c r="BN14" i="6" s="1"/>
  <c r="BN15" i="6" a="1"/>
  <c r="BN15" i="6" s="1"/>
  <c r="BN16" i="6" a="1"/>
  <c r="BN16" i="6" s="1"/>
  <c r="BN17" i="6" a="1"/>
  <c r="BN17" i="6" s="1"/>
  <c r="BN18" i="6" a="1"/>
  <c r="BN18" i="6" s="1"/>
  <c r="BN19" i="6" a="1"/>
  <c r="BN19" i="6" s="1"/>
  <c r="BN20" i="6" a="1"/>
  <c r="BN20" i="6" s="1"/>
  <c r="BN21" i="6" a="1"/>
  <c r="BN21" i="6" s="1"/>
  <c r="BN22" i="6" a="1"/>
  <c r="BN22" i="6" s="1"/>
  <c r="BN23" i="6" a="1"/>
  <c r="BN23" i="6" s="1"/>
  <c r="BN24" i="6" a="1"/>
  <c r="BN24" i="6" s="1"/>
  <c r="BN25" i="6" a="1"/>
  <c r="BN25" i="6" s="1"/>
  <c r="BN26" i="6" a="1"/>
  <c r="BN26" i="6" s="1"/>
  <c r="BN27" i="6" a="1"/>
  <c r="BN27" i="6" s="1"/>
  <c r="BN28" i="6" a="1"/>
  <c r="BN28" i="6" s="1"/>
  <c r="BN29" i="6" a="1"/>
  <c r="BN29" i="6" s="1"/>
  <c r="BN30" i="6" a="1"/>
  <c r="BN30" i="6" s="1"/>
  <c r="BN31" i="6" a="1"/>
  <c r="BN31" i="6" s="1"/>
  <c r="BN32" i="6" a="1"/>
  <c r="BN32" i="6" s="1"/>
  <c r="BN33" i="6" a="1"/>
  <c r="BN33" i="6" s="1"/>
  <c r="BN34" i="6" a="1"/>
  <c r="BN34" i="6" s="1"/>
  <c r="BN35" i="6" a="1"/>
  <c r="BN35" i="6" s="1"/>
  <c r="BN36" i="6" a="1"/>
  <c r="BN36" i="6" s="1"/>
  <c r="BN37" i="6" a="1"/>
  <c r="BN37" i="6" s="1"/>
  <c r="BN38" i="6" a="1"/>
  <c r="BN38" i="6" s="1"/>
  <c r="BN39" i="6" a="1"/>
  <c r="BN39" i="6" s="1"/>
  <c r="BN40" i="6" a="1"/>
  <c r="BN40" i="6" s="1"/>
  <c r="BN41" i="6" a="1"/>
  <c r="BN41" i="6" s="1"/>
  <c r="BN42" i="6" a="1"/>
  <c r="BN42" i="6" s="1"/>
  <c r="BN43" i="6" a="1"/>
  <c r="BN43" i="6" s="1"/>
  <c r="BN44" i="6" a="1"/>
  <c r="BN44" i="6" s="1"/>
  <c r="BN45" i="6" a="1"/>
  <c r="BN45" i="6" s="1"/>
  <c r="BN46" i="6" a="1"/>
  <c r="BN46" i="6" s="1"/>
  <c r="BN47" i="6" a="1"/>
  <c r="BN47" i="6" s="1"/>
  <c r="BN48" i="6" a="1"/>
  <c r="BN48" i="6" s="1"/>
  <c r="BN49" i="6" a="1"/>
  <c r="BN49" i="6" s="1"/>
  <c r="BN50" i="6" a="1"/>
  <c r="BN50" i="6" s="1"/>
  <c r="BN51" i="6" a="1"/>
  <c r="BN51" i="6" s="1"/>
  <c r="BN52" i="6" a="1"/>
  <c r="BN52" i="6" s="1"/>
  <c r="BN53" i="6" a="1"/>
  <c r="BN53" i="6" s="1"/>
  <c r="BN54" i="6" a="1"/>
  <c r="BN54" i="6" s="1"/>
  <c r="BN55" i="6" a="1"/>
  <c r="BN55" i="6" s="1"/>
  <c r="BN56" i="6" a="1"/>
  <c r="BN56" i="6" s="1"/>
  <c r="BN57" i="6" a="1"/>
  <c r="BN57" i="6" s="1"/>
  <c r="BN58" i="6" a="1"/>
  <c r="BN58" i="6" s="1"/>
  <c r="BN59" i="6" a="1"/>
  <c r="BN59" i="6" s="1"/>
  <c r="BN60" i="6" a="1"/>
  <c r="BN60" i="6" s="1"/>
  <c r="BN61" i="6" a="1"/>
  <c r="BN61" i="6" s="1"/>
  <c r="BN62" i="6" a="1"/>
  <c r="BN62" i="6" s="1"/>
  <c r="BN63" i="6" a="1"/>
  <c r="BN63" i="6" s="1"/>
  <c r="BN64" i="6" a="1"/>
  <c r="BN64" i="6" s="1"/>
  <c r="BN65" i="6" a="1"/>
  <c r="BN65" i="6" s="1"/>
  <c r="BN66" i="6" a="1"/>
  <c r="BN66" i="6" s="1"/>
  <c r="BN67" i="6" a="1"/>
  <c r="BN67" i="6" s="1"/>
  <c r="BN68" i="6" a="1"/>
  <c r="BN68" i="6" s="1"/>
  <c r="BN69" i="6" a="1"/>
  <c r="BN69" i="6" s="1"/>
  <c r="BN70" i="6" a="1"/>
  <c r="BN70" i="6" s="1"/>
  <c r="BN71" i="6" a="1"/>
  <c r="BN71" i="6" s="1"/>
  <c r="BN72" i="6" a="1"/>
  <c r="BN72" i="6" s="1"/>
  <c r="BN73" i="6" a="1"/>
  <c r="BN73" i="6" s="1"/>
  <c r="BN74" i="6" a="1"/>
  <c r="BN74" i="6" s="1"/>
  <c r="BN75" i="6" a="1"/>
  <c r="BN75" i="6" s="1"/>
  <c r="BN76" i="6" a="1"/>
  <c r="BN76" i="6" s="1"/>
  <c r="BN77" i="6" a="1"/>
  <c r="BN77" i="6" s="1"/>
  <c r="BN78" i="6" a="1"/>
  <c r="BN78" i="6" s="1"/>
  <c r="BN79" i="6" a="1"/>
  <c r="BN79" i="6" s="1"/>
  <c r="BN80" i="6" a="1"/>
  <c r="BN80" i="6" s="1"/>
  <c r="BN81" i="6" a="1"/>
  <c r="BN81" i="6" s="1"/>
  <c r="BN82" i="6" a="1"/>
  <c r="BN82" i="6" s="1"/>
  <c r="BN83" i="6" a="1"/>
  <c r="BN83" i="6" s="1"/>
  <c r="BN84" i="6" a="1"/>
  <c r="BN84" i="6" s="1"/>
  <c r="BN85" i="6" a="1"/>
  <c r="BN85" i="6" s="1"/>
  <c r="BN86" i="6" a="1"/>
  <c r="BN86" i="6" s="1"/>
  <c r="BN87" i="6" a="1"/>
  <c r="BN87" i="6" s="1"/>
  <c r="BN88" i="6" a="1"/>
  <c r="BN88" i="6" s="1"/>
  <c r="BN89" i="6" a="1"/>
  <c r="BN89" i="6" s="1"/>
  <c r="BN90" i="6" a="1"/>
  <c r="BN90" i="6" s="1"/>
  <c r="BN91" i="6" a="1"/>
  <c r="BN91" i="6" s="1"/>
  <c r="BN92" i="6" a="1"/>
  <c r="BN92" i="6" s="1"/>
  <c r="BN93" i="6" a="1"/>
  <c r="BN93" i="6" s="1"/>
  <c r="BN94" i="6" a="1"/>
  <c r="BN94" i="6" s="1"/>
  <c r="BN95" i="6" a="1"/>
  <c r="BN95" i="6" s="1"/>
  <c r="BN96" i="6" a="1"/>
  <c r="BN96" i="6" s="1"/>
  <c r="BN97" i="6" a="1"/>
  <c r="BN97" i="6" s="1"/>
  <c r="BN98" i="6" a="1"/>
  <c r="BN98" i="6" s="1"/>
  <c r="BN99" i="6" a="1"/>
  <c r="BN99" i="6" s="1"/>
  <c r="BN100" i="6" a="1"/>
  <c r="BN100" i="6" s="1"/>
  <c r="BN101" i="6" a="1"/>
  <c r="BN101" i="6" s="1"/>
  <c r="BN102" i="6" a="1"/>
  <c r="BN102" i="6" s="1"/>
  <c r="BN103" i="6" a="1"/>
  <c r="BN103" i="6" s="1"/>
  <c r="BN104" i="6" a="1"/>
  <c r="BN104" i="6" s="1"/>
  <c r="BN105" i="6" a="1"/>
  <c r="BN105" i="6" s="1"/>
  <c r="BN106" i="6" a="1"/>
  <c r="BN106" i="6" s="1"/>
  <c r="BN107" i="6" a="1"/>
  <c r="BN107" i="6" s="1"/>
  <c r="BN108" i="6" a="1"/>
  <c r="BN108" i="6" s="1"/>
  <c r="BN109" i="6" a="1"/>
  <c r="BN109" i="6" s="1"/>
  <c r="BN110" i="6" a="1"/>
  <c r="BN110" i="6" s="1"/>
  <c r="BN111" i="6" a="1"/>
  <c r="BN111" i="6" s="1"/>
  <c r="BN112" i="6" a="1"/>
  <c r="BN112" i="6" s="1"/>
  <c r="BN113" i="6" a="1"/>
  <c r="BN113" i="6" s="1"/>
  <c r="BN114" i="6" a="1"/>
  <c r="BN114" i="6" s="1"/>
  <c r="BN115" i="6" a="1"/>
  <c r="BN115" i="6" s="1"/>
  <c r="BN116" i="6" a="1"/>
  <c r="BN116" i="6" s="1"/>
  <c r="BN117" i="6" a="1"/>
  <c r="BN117" i="6" s="1"/>
  <c r="BN118" i="6" a="1"/>
  <c r="BN118" i="6" s="1"/>
  <c r="BN119" i="6" a="1"/>
  <c r="BN119" i="6" s="1"/>
  <c r="BN120" i="6" a="1"/>
  <c r="BN120" i="6" s="1"/>
  <c r="BN121" i="6" a="1"/>
  <c r="BN121" i="6" s="1"/>
  <c r="BN122" i="6" a="1"/>
  <c r="BN122" i="6" s="1"/>
  <c r="BN123" i="6" a="1"/>
  <c r="BN123" i="6" s="1"/>
  <c r="BN124" i="6" a="1"/>
  <c r="BN124" i="6" s="1"/>
  <c r="BN125" i="6" a="1"/>
  <c r="BN125" i="6" s="1"/>
  <c r="BN126" i="6" a="1"/>
  <c r="BN126" i="6" s="1"/>
  <c r="BN127" i="6" a="1"/>
  <c r="BN127" i="6" s="1"/>
  <c r="BN128" i="6" a="1"/>
  <c r="BN128" i="6" s="1"/>
  <c r="BN129" i="6" a="1"/>
  <c r="BN129" i="6" s="1"/>
  <c r="BN130" i="6" a="1"/>
  <c r="BN130" i="6" s="1"/>
  <c r="BN131" i="6" a="1"/>
  <c r="BN131" i="6" s="1"/>
  <c r="BN132" i="6" a="1"/>
  <c r="BN132" i="6" s="1"/>
  <c r="BN133" i="6" a="1"/>
  <c r="BN133" i="6" s="1"/>
  <c r="BN134" i="6" a="1"/>
  <c r="BN134" i="6" s="1"/>
  <c r="BN135" i="6" a="1"/>
  <c r="BN135" i="6" s="1"/>
  <c r="BN136" i="6" a="1"/>
  <c r="BN136" i="6" s="1"/>
  <c r="BN137" i="6" a="1"/>
  <c r="BN137" i="6" s="1"/>
  <c r="BN138" i="6" a="1"/>
  <c r="BN138" i="6" s="1"/>
  <c r="BN139" i="6" a="1"/>
  <c r="BN139" i="6" s="1"/>
  <c r="BN140" i="6" a="1"/>
  <c r="BN140" i="6" s="1"/>
  <c r="BN141" i="6" a="1"/>
  <c r="BN141" i="6" s="1"/>
  <c r="BN142" i="6" a="1"/>
  <c r="BN142" i="6" s="1"/>
  <c r="BN143" i="6" a="1"/>
  <c r="BN143" i="6" s="1"/>
  <c r="BN144" i="6" a="1"/>
  <c r="BN144" i="6" s="1"/>
  <c r="BN145" i="6" a="1"/>
  <c r="BN145" i="6" s="1"/>
  <c r="BN146" i="6" a="1"/>
  <c r="BN146" i="6" s="1"/>
  <c r="BN147" i="6" a="1"/>
  <c r="BN147" i="6" s="1"/>
  <c r="BN148" i="6" a="1"/>
  <c r="BN148" i="6" s="1"/>
  <c r="BN149" i="6" a="1"/>
  <c r="BN149" i="6" s="1"/>
  <c r="BN150" i="6" a="1"/>
  <c r="BN150" i="6" s="1"/>
  <c r="BN151" i="6" a="1"/>
  <c r="BN151" i="6" s="1"/>
  <c r="BN152" i="6" a="1"/>
  <c r="BN152" i="6" s="1"/>
  <c r="BN153" i="6" a="1"/>
  <c r="BN153" i="6" s="1"/>
  <c r="BN154" i="6" a="1"/>
  <c r="BN154" i="6" s="1"/>
  <c r="BN155" i="6" a="1"/>
  <c r="BN155" i="6" s="1"/>
  <c r="BN156" i="6" a="1"/>
  <c r="BN156" i="6" s="1"/>
  <c r="BN157" i="6" a="1"/>
  <c r="BN157" i="6" s="1"/>
  <c r="BN158" i="6" a="1"/>
  <c r="BN158" i="6" s="1"/>
  <c r="BN159" i="6" a="1"/>
  <c r="BN159" i="6" s="1"/>
  <c r="BN160" i="6" a="1"/>
  <c r="BN160" i="6" s="1"/>
  <c r="BN161" i="6" a="1"/>
  <c r="BN161" i="6" s="1"/>
  <c r="BN162" i="6" a="1"/>
  <c r="BN162" i="6" s="1"/>
  <c r="BN163" i="6" a="1"/>
  <c r="BN163" i="6" s="1"/>
  <c r="BN164" i="6" a="1"/>
  <c r="BN164" i="6" s="1"/>
  <c r="BN165" i="6" a="1"/>
  <c r="BN165" i="6" s="1"/>
  <c r="BN166" i="6" a="1"/>
  <c r="BN166" i="6" s="1"/>
  <c r="BN167" i="6" a="1"/>
  <c r="BN167" i="6" s="1"/>
  <c r="BN168" i="6" a="1"/>
  <c r="BN168" i="6" s="1"/>
  <c r="BN169" i="6" a="1"/>
  <c r="BN169" i="6" s="1"/>
  <c r="BN170" i="6" a="1"/>
  <c r="BN170" i="6" s="1"/>
  <c r="BN171" i="6" a="1"/>
  <c r="BN171" i="6" s="1"/>
  <c r="BN172" i="6" a="1"/>
  <c r="BN172" i="6" s="1"/>
  <c r="BN173" i="6" a="1"/>
  <c r="BN173" i="6" s="1"/>
  <c r="BN174" i="6" a="1"/>
  <c r="BN174" i="6" s="1"/>
  <c r="BN175" i="6" a="1"/>
  <c r="BN175" i="6" s="1"/>
  <c r="BN176" i="6" a="1"/>
  <c r="BN176" i="6" s="1"/>
  <c r="BN177" i="6" a="1"/>
  <c r="BN177" i="6" s="1"/>
  <c r="BN178" i="6" a="1"/>
  <c r="BN178" i="6" s="1"/>
  <c r="BN179" i="6" a="1"/>
  <c r="BN179" i="6" s="1"/>
  <c r="BN180" i="6" a="1"/>
  <c r="BN180" i="6" s="1"/>
  <c r="BN181" i="6" a="1"/>
  <c r="BN181" i="6" s="1"/>
  <c r="BN182" i="6" a="1"/>
  <c r="BN182" i="6" s="1"/>
  <c r="BN183" i="6" a="1"/>
  <c r="BN183" i="6" s="1"/>
  <c r="BN184" i="6" a="1"/>
  <c r="BN184" i="6" s="1"/>
  <c r="BN185" i="6" a="1"/>
  <c r="BN185" i="6" s="1"/>
  <c r="BN186" i="6" a="1"/>
  <c r="BN186" i="6" s="1"/>
  <c r="BN187" i="6" a="1"/>
  <c r="BN187" i="6" s="1"/>
  <c r="BN188" i="6" a="1"/>
  <c r="BN188" i="6" s="1"/>
  <c r="BN189" i="6" a="1"/>
  <c r="BN189" i="6" s="1"/>
  <c r="BN190" i="6" a="1"/>
  <c r="BN190" i="6" s="1"/>
  <c r="BN191" i="6" a="1"/>
  <c r="BN191" i="6" s="1"/>
  <c r="BN192" i="6" a="1"/>
  <c r="BN192" i="6" s="1"/>
  <c r="BN193" i="6" a="1"/>
  <c r="BN193" i="6" s="1"/>
  <c r="BN194" i="6" a="1"/>
  <c r="BN194" i="6" s="1"/>
  <c r="BN195" i="6" a="1"/>
  <c r="BN195" i="6" s="1"/>
  <c r="BN196" i="6" a="1"/>
  <c r="BN196" i="6" s="1"/>
  <c r="BN197" i="6" a="1"/>
  <c r="BN197" i="6" s="1"/>
  <c r="BN198" i="6" a="1"/>
  <c r="BN198" i="6" s="1"/>
  <c r="BN199" i="6" a="1"/>
  <c r="BN199" i="6" s="1"/>
  <c r="BN200" i="6" a="1"/>
  <c r="BN200" i="6" s="1"/>
  <c r="BN201" i="6" a="1"/>
  <c r="BN201" i="6" s="1"/>
  <c r="BN202" i="6" a="1"/>
  <c r="BN202" i="6" s="1"/>
  <c r="BN203" i="6" a="1"/>
  <c r="BN203" i="6" s="1"/>
  <c r="BN204" i="6" a="1"/>
  <c r="BN204" i="6" s="1"/>
  <c r="BN205" i="6" a="1"/>
  <c r="BN205" i="6" s="1"/>
  <c r="BN206" i="6" a="1"/>
  <c r="BN206" i="6" s="1"/>
  <c r="BN207" i="6" a="1"/>
  <c r="BN207" i="6" s="1"/>
  <c r="BN208" i="6" a="1"/>
  <c r="BN208" i="6" s="1"/>
  <c r="BN209" i="6" a="1"/>
  <c r="BN209" i="6" s="1"/>
  <c r="BN210" i="6" a="1"/>
  <c r="BN210" i="6" s="1"/>
  <c r="BN211" i="6" a="1"/>
  <c r="BN211" i="6" s="1"/>
  <c r="BN212" i="6" a="1"/>
  <c r="BN212" i="6" s="1"/>
  <c r="BN213" i="6" a="1"/>
  <c r="BN213" i="6" s="1"/>
  <c r="BN214" i="6" a="1"/>
  <c r="BN214" i="6" s="1"/>
  <c r="BN215" i="6" a="1"/>
  <c r="BN215" i="6" s="1"/>
  <c r="BN216" i="6" a="1"/>
  <c r="BN216" i="6" s="1"/>
  <c r="BN217" i="6" a="1"/>
  <c r="BN217" i="6" s="1"/>
  <c r="BN218" i="6" a="1"/>
  <c r="BN218" i="6" s="1"/>
  <c r="BN219" i="6" a="1"/>
  <c r="BN219" i="6" s="1"/>
  <c r="BN220" i="6" a="1"/>
  <c r="BN220" i="6" s="1"/>
  <c r="BN221" i="6" a="1"/>
  <c r="BN221" i="6" s="1"/>
  <c r="BN222" i="6" a="1"/>
  <c r="BN222" i="6" s="1"/>
  <c r="BN223" i="6" a="1"/>
  <c r="BN223" i="6" s="1"/>
  <c r="BN224" i="6" a="1"/>
  <c r="BN224" i="6" s="1"/>
  <c r="BN225" i="6" a="1"/>
  <c r="BN225" i="6" s="1"/>
  <c r="BN226" i="6" a="1"/>
  <c r="BN226" i="6" s="1"/>
  <c r="BN227" i="6" a="1"/>
  <c r="BN227" i="6" s="1"/>
  <c r="BN228" i="6" a="1"/>
  <c r="BN228" i="6" s="1"/>
  <c r="BN229" i="6" a="1"/>
  <c r="BN229" i="6" s="1"/>
  <c r="BN230" i="6" a="1"/>
  <c r="BN230" i="6" s="1"/>
  <c r="BN231" i="6" a="1"/>
  <c r="BN231" i="6" s="1"/>
  <c r="BN232" i="6" a="1"/>
  <c r="BN232" i="6" s="1"/>
  <c r="BN3" i="6" a="1"/>
  <c r="BN3" i="6" s="1"/>
  <c r="BL3" i="6"/>
  <c r="BO3" i="6" s="1"/>
  <c r="BL4" i="6"/>
  <c r="BO4" i="6" s="1"/>
  <c r="BL5" i="6"/>
  <c r="BO5" i="6" s="1"/>
  <c r="BL6" i="6"/>
  <c r="BO6" i="6" s="1"/>
  <c r="BL7" i="6"/>
  <c r="BO7" i="6" s="1"/>
  <c r="BL8" i="6"/>
  <c r="BO8" i="6" s="1"/>
  <c r="BL9" i="6"/>
  <c r="BO9" i="6" s="1"/>
  <c r="BL10" i="6"/>
  <c r="BO10" i="6" s="1"/>
  <c r="BL11" i="6"/>
  <c r="BO11" i="6" s="1"/>
  <c r="BL12" i="6"/>
  <c r="BO12" i="6" s="1"/>
  <c r="BL13" i="6"/>
  <c r="BO13" i="6" s="1"/>
  <c r="BL14" i="6"/>
  <c r="BO14" i="6" s="1"/>
  <c r="BL15" i="6"/>
  <c r="BO15" i="6" s="1"/>
  <c r="BL16" i="6"/>
  <c r="BO16" i="6" s="1"/>
  <c r="BL17" i="6"/>
  <c r="BO17" i="6" s="1"/>
  <c r="BL18" i="6"/>
  <c r="BO18" i="6" s="1"/>
  <c r="BL19" i="6"/>
  <c r="BO19" i="6" s="1"/>
  <c r="BL20" i="6"/>
  <c r="BO20" i="6" s="1"/>
  <c r="BL21" i="6"/>
  <c r="BO21" i="6" s="1"/>
  <c r="BL22" i="6"/>
  <c r="BO22" i="6" s="1"/>
  <c r="BL23" i="6"/>
  <c r="BO23" i="6" s="1"/>
  <c r="BL24" i="6"/>
  <c r="BO24" i="6" s="1"/>
  <c r="BL25" i="6"/>
  <c r="BO25" i="6" s="1"/>
  <c r="BL26" i="6"/>
  <c r="BO26" i="6" s="1"/>
  <c r="BL27" i="6"/>
  <c r="BO27" i="6" s="1"/>
  <c r="BL28" i="6"/>
  <c r="BO28" i="6" s="1"/>
  <c r="BL29" i="6"/>
  <c r="BO29" i="6" s="1"/>
  <c r="BL30" i="6"/>
  <c r="BO30" i="6" s="1"/>
  <c r="BL31" i="6"/>
  <c r="BO31" i="6" s="1"/>
  <c r="BL32" i="6"/>
  <c r="BO32" i="6" s="1"/>
  <c r="BL33" i="6"/>
  <c r="BO33" i="6" s="1"/>
  <c r="BL34" i="6"/>
  <c r="BO34" i="6" s="1"/>
  <c r="BL35" i="6"/>
  <c r="BO35" i="6" s="1"/>
  <c r="BL36" i="6"/>
  <c r="BO36" i="6" s="1"/>
  <c r="BL37" i="6"/>
  <c r="BO37" i="6" s="1"/>
  <c r="BL38" i="6"/>
  <c r="BO38" i="6" s="1"/>
  <c r="BL39" i="6"/>
  <c r="BO39" i="6" s="1"/>
  <c r="BL40" i="6"/>
  <c r="BO40" i="6" s="1"/>
  <c r="BL41" i="6"/>
  <c r="BO41" i="6" s="1"/>
  <c r="BL42" i="6"/>
  <c r="BO42" i="6" s="1"/>
  <c r="BL43" i="6"/>
  <c r="BO43" i="6" s="1"/>
  <c r="BL44" i="6"/>
  <c r="BO44" i="6" s="1"/>
  <c r="BL45" i="6"/>
  <c r="BO45" i="6" s="1"/>
  <c r="BL46" i="6"/>
  <c r="BO46" i="6" s="1"/>
  <c r="BL47" i="6"/>
  <c r="BO47" i="6" s="1"/>
  <c r="BL48" i="6"/>
  <c r="BO48" i="6" s="1"/>
  <c r="BL49" i="6"/>
  <c r="BO49" i="6" s="1"/>
  <c r="BL50" i="6"/>
  <c r="BO50" i="6" s="1"/>
  <c r="BL51" i="6"/>
  <c r="BO51" i="6" s="1"/>
  <c r="BL52" i="6"/>
  <c r="BO52" i="6" s="1"/>
  <c r="BL53" i="6"/>
  <c r="BO53" i="6" s="1"/>
  <c r="BL54" i="6"/>
  <c r="BO54" i="6" s="1"/>
  <c r="BL55" i="6"/>
  <c r="BO55" i="6" s="1"/>
  <c r="BL56" i="6"/>
  <c r="BO56" i="6" s="1"/>
  <c r="BL57" i="6"/>
  <c r="BO57" i="6" s="1"/>
  <c r="BL58" i="6"/>
  <c r="BO58" i="6" s="1"/>
  <c r="BL59" i="6"/>
  <c r="BO59" i="6" s="1"/>
  <c r="BL60" i="6"/>
  <c r="BO60" i="6" s="1"/>
  <c r="BL61" i="6"/>
  <c r="BO61" i="6" s="1"/>
  <c r="BL62" i="6"/>
  <c r="BO62" i="6" s="1"/>
  <c r="BL63" i="6"/>
  <c r="BO63" i="6" s="1"/>
  <c r="BL64" i="6"/>
  <c r="BO64" i="6" s="1"/>
  <c r="BL65" i="6"/>
  <c r="BO65" i="6" s="1"/>
  <c r="BL66" i="6"/>
  <c r="BO66" i="6" s="1"/>
  <c r="BL67" i="6"/>
  <c r="BO67" i="6" s="1"/>
  <c r="BL68" i="6"/>
  <c r="BO68" i="6" s="1"/>
  <c r="BL69" i="6"/>
  <c r="BO69" i="6" s="1"/>
  <c r="BL70" i="6"/>
  <c r="BO70" i="6" s="1"/>
  <c r="BL71" i="6"/>
  <c r="BO71" i="6" s="1"/>
  <c r="BL72" i="6"/>
  <c r="BO72" i="6" s="1"/>
  <c r="BL73" i="6"/>
  <c r="BO73" i="6" s="1"/>
  <c r="BL74" i="6"/>
  <c r="BO74" i="6" s="1"/>
  <c r="BL75" i="6"/>
  <c r="BO75" i="6" s="1"/>
  <c r="BL76" i="6"/>
  <c r="BO76" i="6" s="1"/>
  <c r="BL77" i="6"/>
  <c r="BO77" i="6" s="1"/>
  <c r="BL78" i="6"/>
  <c r="BO78" i="6" s="1"/>
  <c r="BL79" i="6"/>
  <c r="BO79" i="6" s="1"/>
  <c r="BL80" i="6"/>
  <c r="BO80" i="6" s="1"/>
  <c r="BL81" i="6"/>
  <c r="BO81" i="6" s="1"/>
  <c r="BL82" i="6"/>
  <c r="BO82" i="6" s="1"/>
  <c r="BL83" i="6"/>
  <c r="BO83" i="6" s="1"/>
  <c r="BL84" i="6"/>
  <c r="BO84" i="6" s="1"/>
  <c r="BL85" i="6"/>
  <c r="BO85" i="6" s="1"/>
  <c r="BL86" i="6"/>
  <c r="BO86" i="6" s="1"/>
  <c r="BL87" i="6"/>
  <c r="BO87" i="6" s="1"/>
  <c r="BL88" i="6"/>
  <c r="BO88" i="6" s="1"/>
  <c r="BL89" i="6"/>
  <c r="BO89" i="6" s="1"/>
  <c r="BL90" i="6"/>
  <c r="BO90" i="6" s="1"/>
  <c r="BL91" i="6"/>
  <c r="BO91" i="6" s="1"/>
  <c r="BL92" i="6"/>
  <c r="BO92" i="6" s="1"/>
  <c r="BL93" i="6"/>
  <c r="BO93" i="6" s="1"/>
  <c r="BL94" i="6"/>
  <c r="BO94" i="6" s="1"/>
  <c r="BL95" i="6"/>
  <c r="BO95" i="6" s="1"/>
  <c r="BL96" i="6"/>
  <c r="BO96" i="6" s="1"/>
  <c r="BL97" i="6"/>
  <c r="BO97" i="6" s="1"/>
  <c r="BL98" i="6"/>
  <c r="BO98" i="6" s="1"/>
  <c r="BL99" i="6"/>
  <c r="BO99" i="6" s="1"/>
  <c r="BL100" i="6"/>
  <c r="BO100" i="6" s="1"/>
  <c r="BL101" i="6"/>
  <c r="BO101" i="6" s="1"/>
  <c r="BL102" i="6"/>
  <c r="BO102" i="6" s="1"/>
  <c r="BL103" i="6"/>
  <c r="BO103" i="6" s="1"/>
  <c r="BL104" i="6"/>
  <c r="BO104" i="6" s="1"/>
  <c r="BL105" i="6"/>
  <c r="BO105" i="6" s="1"/>
  <c r="BL106" i="6"/>
  <c r="BO106" i="6" s="1"/>
  <c r="BL107" i="6"/>
  <c r="BO107" i="6" s="1"/>
  <c r="BL108" i="6"/>
  <c r="BO108" i="6" s="1"/>
  <c r="BL109" i="6"/>
  <c r="BO109" i="6" s="1"/>
  <c r="BL110" i="6"/>
  <c r="BO110" i="6" s="1"/>
  <c r="BL111" i="6"/>
  <c r="BO111" i="6" s="1"/>
  <c r="BL112" i="6"/>
  <c r="BO112" i="6" s="1"/>
  <c r="BL113" i="6"/>
  <c r="BO113" i="6" s="1"/>
  <c r="BL114" i="6"/>
  <c r="BO114" i="6" s="1"/>
  <c r="BL115" i="6"/>
  <c r="BO115" i="6" s="1"/>
  <c r="BL116" i="6"/>
  <c r="BO116" i="6" s="1"/>
  <c r="BL117" i="6"/>
  <c r="BO117" i="6" s="1"/>
  <c r="BL118" i="6"/>
  <c r="BO118" i="6" s="1"/>
  <c r="BL119" i="6"/>
  <c r="BO119" i="6" s="1"/>
  <c r="BL120" i="6"/>
  <c r="BO120" i="6" s="1"/>
  <c r="BL121" i="6"/>
  <c r="BO121" i="6" s="1"/>
  <c r="BL122" i="6"/>
  <c r="BO122" i="6" s="1"/>
  <c r="BL123" i="6"/>
  <c r="BO123" i="6" s="1"/>
  <c r="BL124" i="6"/>
  <c r="BO124" i="6" s="1"/>
  <c r="BL125" i="6"/>
  <c r="BO125" i="6" s="1"/>
  <c r="BL126" i="6"/>
  <c r="BO126" i="6" s="1"/>
  <c r="BL127" i="6"/>
  <c r="BO127" i="6" s="1"/>
  <c r="BL128" i="6"/>
  <c r="BO128" i="6" s="1"/>
  <c r="BL129" i="6"/>
  <c r="BO129" i="6" s="1"/>
  <c r="BL130" i="6"/>
  <c r="BO130" i="6" s="1"/>
  <c r="BL131" i="6"/>
  <c r="BO131" i="6" s="1"/>
  <c r="BL132" i="6"/>
  <c r="BO132" i="6" s="1"/>
  <c r="BL133" i="6"/>
  <c r="BO133" i="6" s="1"/>
  <c r="BL134" i="6"/>
  <c r="BO134" i="6" s="1"/>
  <c r="BL135" i="6"/>
  <c r="BO135" i="6" s="1"/>
  <c r="BL136" i="6"/>
  <c r="BO136" i="6" s="1"/>
  <c r="BL137" i="6"/>
  <c r="BO137" i="6" s="1"/>
  <c r="BL138" i="6"/>
  <c r="BO138" i="6" s="1"/>
  <c r="BL139" i="6"/>
  <c r="BO139" i="6" s="1"/>
  <c r="BL140" i="6"/>
  <c r="BO140" i="6" s="1"/>
  <c r="BL141" i="6"/>
  <c r="BO141" i="6" s="1"/>
  <c r="BL142" i="6"/>
  <c r="BO142" i="6" s="1"/>
  <c r="BL143" i="6"/>
  <c r="BO143" i="6" s="1"/>
  <c r="BL144" i="6"/>
  <c r="BO144" i="6" s="1"/>
  <c r="BL145" i="6"/>
  <c r="BO145" i="6" s="1"/>
  <c r="BL146" i="6"/>
  <c r="BO146" i="6" s="1"/>
  <c r="BL147" i="6"/>
  <c r="BO147" i="6" s="1"/>
  <c r="BL148" i="6"/>
  <c r="BO148" i="6" s="1"/>
  <c r="BL149" i="6"/>
  <c r="BO149" i="6" s="1"/>
  <c r="BL150" i="6"/>
  <c r="BO150" i="6" s="1"/>
  <c r="BL151" i="6"/>
  <c r="BO151" i="6" s="1"/>
  <c r="BL152" i="6"/>
  <c r="BO152" i="6" s="1"/>
  <c r="BL153" i="6"/>
  <c r="BO153" i="6" s="1"/>
  <c r="BL154" i="6"/>
  <c r="BO154" i="6" s="1"/>
  <c r="BL155" i="6"/>
  <c r="BO155" i="6" s="1"/>
  <c r="BL156" i="6"/>
  <c r="BO156" i="6" s="1"/>
  <c r="BL157" i="6"/>
  <c r="BO157" i="6" s="1"/>
  <c r="BL158" i="6"/>
  <c r="BO158" i="6" s="1"/>
  <c r="BL159" i="6"/>
  <c r="BO159" i="6" s="1"/>
  <c r="BL160" i="6"/>
  <c r="BO160" i="6" s="1"/>
  <c r="BL161" i="6"/>
  <c r="BO161" i="6" s="1"/>
  <c r="BL162" i="6"/>
  <c r="BO162" i="6" s="1"/>
  <c r="BL163" i="6"/>
  <c r="BO163" i="6" s="1"/>
  <c r="BL164" i="6"/>
  <c r="BO164" i="6" s="1"/>
  <c r="BL165" i="6"/>
  <c r="BO165" i="6" s="1"/>
  <c r="BL166" i="6"/>
  <c r="BO166" i="6" s="1"/>
  <c r="BL167" i="6"/>
  <c r="BO167" i="6" s="1"/>
  <c r="BL168" i="6"/>
  <c r="BO168" i="6" s="1"/>
  <c r="BL169" i="6"/>
  <c r="BO169" i="6" s="1"/>
  <c r="BL170" i="6"/>
  <c r="BO170" i="6" s="1"/>
  <c r="BL171" i="6"/>
  <c r="BO171" i="6" s="1"/>
  <c r="BL172" i="6"/>
  <c r="BO172" i="6" s="1"/>
  <c r="BL173" i="6"/>
  <c r="BO173" i="6" s="1"/>
  <c r="BL174" i="6"/>
  <c r="BO174" i="6" s="1"/>
  <c r="BL175" i="6"/>
  <c r="BO175" i="6" s="1"/>
  <c r="BL176" i="6"/>
  <c r="BO176" i="6" s="1"/>
  <c r="BL177" i="6"/>
  <c r="BO177" i="6" s="1"/>
  <c r="BL178" i="6"/>
  <c r="BO178" i="6" s="1"/>
  <c r="BL179" i="6"/>
  <c r="BO179" i="6" s="1"/>
  <c r="BL180" i="6"/>
  <c r="BO180" i="6" s="1"/>
  <c r="BL181" i="6"/>
  <c r="BO181" i="6" s="1"/>
  <c r="BL182" i="6"/>
  <c r="BO182" i="6" s="1"/>
  <c r="BL183" i="6"/>
  <c r="BO183" i="6" s="1"/>
  <c r="BL184" i="6"/>
  <c r="BO184" i="6" s="1"/>
  <c r="BL185" i="6"/>
  <c r="BO185" i="6" s="1"/>
  <c r="BL186" i="6"/>
  <c r="BO186" i="6" s="1"/>
  <c r="BL187" i="6"/>
  <c r="BO187" i="6" s="1"/>
  <c r="BL188" i="6"/>
  <c r="BO188" i="6" s="1"/>
  <c r="BL189" i="6"/>
  <c r="BO189" i="6" s="1"/>
  <c r="BL190" i="6"/>
  <c r="BO190" i="6" s="1"/>
  <c r="BL191" i="6"/>
  <c r="BO191" i="6" s="1"/>
  <c r="BL192" i="6"/>
  <c r="BO192" i="6" s="1"/>
  <c r="BL193" i="6"/>
  <c r="BO193" i="6" s="1"/>
  <c r="BL194" i="6"/>
  <c r="BO194" i="6" s="1"/>
  <c r="BL195" i="6"/>
  <c r="BO195" i="6" s="1"/>
  <c r="BL196" i="6"/>
  <c r="BO196" i="6" s="1"/>
  <c r="BL197" i="6"/>
  <c r="BO197" i="6" s="1"/>
  <c r="BL198" i="6"/>
  <c r="BO198" i="6" s="1"/>
  <c r="BL199" i="6"/>
  <c r="BO199" i="6" s="1"/>
  <c r="BL200" i="6"/>
  <c r="BO200" i="6" s="1"/>
  <c r="BL201" i="6"/>
  <c r="BO201" i="6" s="1"/>
  <c r="BL202" i="6"/>
  <c r="BO202" i="6" s="1"/>
  <c r="BL203" i="6"/>
  <c r="BO203" i="6" s="1"/>
  <c r="BL204" i="6"/>
  <c r="BO204" i="6" s="1"/>
  <c r="BL205" i="6"/>
  <c r="BO205" i="6" s="1"/>
  <c r="BL206" i="6"/>
  <c r="BO206" i="6" s="1"/>
  <c r="BL207" i="6"/>
  <c r="BO207" i="6" s="1"/>
  <c r="BL208" i="6"/>
  <c r="BO208" i="6" s="1"/>
  <c r="BL209" i="6"/>
  <c r="BO209" i="6" s="1"/>
  <c r="BL210" i="6"/>
  <c r="BO210" i="6" s="1"/>
  <c r="BL211" i="6"/>
  <c r="BO211" i="6" s="1"/>
  <c r="BL212" i="6"/>
  <c r="BO212" i="6" s="1"/>
  <c r="BL213" i="6"/>
  <c r="BO213" i="6" s="1"/>
  <c r="BL214" i="6"/>
  <c r="BO214" i="6" s="1"/>
  <c r="BL215" i="6"/>
  <c r="BO215" i="6" s="1"/>
  <c r="BL216" i="6"/>
  <c r="BO216" i="6" s="1"/>
  <c r="BL217" i="6"/>
  <c r="BO217" i="6" s="1"/>
  <c r="BL218" i="6"/>
  <c r="BO218" i="6" s="1"/>
  <c r="BL219" i="6"/>
  <c r="BO219" i="6" s="1"/>
  <c r="BL220" i="6"/>
  <c r="BO220" i="6" s="1"/>
  <c r="BL221" i="6"/>
  <c r="BO221" i="6" s="1"/>
  <c r="BL222" i="6"/>
  <c r="BO222" i="6" s="1"/>
  <c r="BL223" i="6"/>
  <c r="BO223" i="6" s="1"/>
  <c r="BL224" i="6"/>
  <c r="BO224" i="6" s="1"/>
  <c r="BL225" i="6"/>
  <c r="BO225" i="6" s="1"/>
  <c r="BL226" i="6"/>
  <c r="BO226" i="6" s="1"/>
  <c r="BL227" i="6"/>
  <c r="BO227" i="6" s="1"/>
  <c r="BL228" i="6"/>
  <c r="BO228" i="6" s="1"/>
  <c r="BL229" i="6"/>
  <c r="BO229" i="6" s="1"/>
  <c r="BL230" i="6"/>
  <c r="BO230" i="6" s="1"/>
  <c r="BL231" i="6"/>
  <c r="BO231" i="6" s="1"/>
  <c r="BL232" i="6"/>
  <c r="BO232" i="6" s="1"/>
  <c r="BL233" i="6"/>
  <c r="BL234" i="6"/>
  <c r="BL235" i="6"/>
  <c r="BL236" i="6"/>
  <c r="BL237" i="6"/>
  <c r="BL238" i="6"/>
  <c r="BL239" i="6"/>
  <c r="BL240" i="6"/>
  <c r="BL241" i="6"/>
  <c r="BL242" i="6"/>
  <c r="BL243" i="6"/>
  <c r="BL244" i="6"/>
  <c r="BL245" i="6"/>
  <c r="BL246" i="6"/>
  <c r="BL247" i="6"/>
  <c r="BL248" i="6"/>
  <c r="BL249" i="6"/>
  <c r="BL250" i="6"/>
  <c r="BL251" i="6"/>
  <c r="BL252" i="6"/>
  <c r="BL253" i="6"/>
  <c r="BL254" i="6"/>
  <c r="BL255" i="6"/>
  <c r="BL256" i="6"/>
  <c r="BL257" i="6"/>
  <c r="BL258" i="6"/>
  <c r="BL259" i="6"/>
  <c r="BL260" i="6"/>
  <c r="BL261" i="6"/>
  <c r="BL262" i="6"/>
  <c r="BL263" i="6"/>
  <c r="BL264" i="6"/>
  <c r="BL265" i="6"/>
  <c r="BL266" i="6"/>
  <c r="BL267" i="6"/>
  <c r="BL268" i="6"/>
  <c r="BL269" i="6"/>
  <c r="BL270" i="6"/>
  <c r="BL271" i="6"/>
  <c r="BL272" i="6"/>
  <c r="BL273" i="6"/>
  <c r="BL274" i="6"/>
  <c r="BL275" i="6"/>
  <c r="BL276" i="6"/>
  <c r="BL277" i="6"/>
  <c r="BL278" i="6"/>
  <c r="BL279" i="6"/>
  <c r="BL280" i="6"/>
  <c r="BL281" i="6"/>
  <c r="BL282" i="6"/>
  <c r="BL283" i="6"/>
  <c r="BL284" i="6"/>
  <c r="BL285" i="6"/>
  <c r="BL286" i="6"/>
  <c r="BL287" i="6"/>
  <c r="BL288" i="6"/>
  <c r="BL289" i="6"/>
  <c r="BL290" i="6"/>
  <c r="BL291" i="6"/>
  <c r="BL292" i="6"/>
  <c r="BL293" i="6"/>
  <c r="BL294" i="6"/>
  <c r="BL295" i="6"/>
  <c r="BL296" i="6"/>
  <c r="BL297" i="6"/>
  <c r="BL298" i="6"/>
  <c r="BL299" i="6"/>
  <c r="BL300" i="6"/>
  <c r="BL301" i="6"/>
  <c r="BL302" i="6"/>
  <c r="BL303" i="6"/>
  <c r="BL304" i="6"/>
  <c r="BL305" i="6"/>
  <c r="BL306" i="6"/>
  <c r="BL307" i="6"/>
  <c r="BL308" i="6"/>
  <c r="BL309" i="6"/>
  <c r="BL310" i="6"/>
  <c r="BL311" i="6"/>
  <c r="BL312" i="6"/>
  <c r="BL313" i="6"/>
  <c r="BL314" i="6"/>
  <c r="BL315" i="6"/>
  <c r="BL316" i="6"/>
  <c r="BL317" i="6"/>
  <c r="BL318" i="6"/>
  <c r="BL319" i="6"/>
  <c r="BL320" i="6"/>
  <c r="BL321" i="6"/>
  <c r="BL322" i="6"/>
  <c r="BL323" i="6"/>
  <c r="BL324" i="6"/>
  <c r="BL325" i="6"/>
  <c r="BL326" i="6"/>
  <c r="BL327" i="6"/>
  <c r="BL328" i="6"/>
  <c r="BL329" i="6"/>
  <c r="BL330" i="6"/>
  <c r="BL331" i="6"/>
  <c r="BL332" i="6"/>
  <c r="BL333" i="6"/>
  <c r="BL334" i="6"/>
  <c r="BL335" i="6"/>
  <c r="BL336" i="6"/>
  <c r="BL337" i="6"/>
  <c r="BL338" i="6"/>
  <c r="BL339" i="6"/>
  <c r="BL340" i="6"/>
  <c r="BL341" i="6"/>
  <c r="BL342" i="6"/>
  <c r="BL343" i="6"/>
  <c r="BL344" i="6"/>
  <c r="BL345" i="6"/>
  <c r="BL346" i="6"/>
  <c r="BL347" i="6"/>
  <c r="BL348" i="6"/>
  <c r="BL349" i="6"/>
  <c r="BL350" i="6"/>
  <c r="BL351" i="6"/>
  <c r="BL352" i="6"/>
  <c r="BL353" i="6"/>
  <c r="BL354" i="6"/>
  <c r="BL355" i="6"/>
  <c r="BL356" i="6"/>
  <c r="BL357" i="6"/>
  <c r="BL358" i="6"/>
  <c r="BL359" i="6"/>
  <c r="BL360" i="6"/>
  <c r="BL361" i="6"/>
  <c r="BL362" i="6"/>
  <c r="BL363" i="6"/>
  <c r="BL364" i="6"/>
  <c r="BL365" i="6"/>
  <c r="BL366" i="6"/>
  <c r="BL367" i="6"/>
  <c r="BL368" i="6"/>
  <c r="BL369" i="6"/>
  <c r="BL370" i="6"/>
  <c r="BL371" i="6"/>
  <c r="BL372" i="6"/>
  <c r="BL373" i="6"/>
  <c r="BL374" i="6"/>
  <c r="BL375" i="6"/>
  <c r="BL376" i="6"/>
  <c r="BL377" i="6"/>
  <c r="BL378" i="6"/>
  <c r="BL379" i="6"/>
  <c r="BL380" i="6"/>
  <c r="BL381" i="6"/>
  <c r="BL382" i="6"/>
  <c r="BL383" i="6"/>
  <c r="BL384" i="6"/>
  <c r="BL385" i="6"/>
  <c r="BL386" i="6"/>
  <c r="BL387" i="6"/>
  <c r="BL388" i="6"/>
  <c r="BL389" i="6"/>
  <c r="BL390" i="6"/>
  <c r="BL391" i="6"/>
  <c r="BL392" i="6"/>
  <c r="BL393" i="6"/>
  <c r="BL394" i="6"/>
  <c r="BL395" i="6"/>
  <c r="BL396" i="6"/>
  <c r="BL397" i="6"/>
  <c r="BL398" i="6"/>
  <c r="BL399" i="6"/>
  <c r="BL400" i="6"/>
  <c r="BL401" i="6"/>
  <c r="BL402" i="6"/>
  <c r="BL403" i="6"/>
  <c r="BL404" i="6"/>
  <c r="BL405" i="6"/>
  <c r="BL406" i="6"/>
  <c r="BL407" i="6"/>
  <c r="BL408" i="6"/>
  <c r="BL409" i="6"/>
  <c r="BL410" i="6"/>
  <c r="BL411" i="6"/>
  <c r="BL412" i="6"/>
  <c r="BL413" i="6"/>
  <c r="BL414" i="6"/>
  <c r="BL415" i="6"/>
  <c r="BL416" i="6"/>
  <c r="BL417" i="6"/>
  <c r="BL418" i="6"/>
  <c r="BL419" i="6"/>
  <c r="BL420" i="6"/>
  <c r="BL421" i="6"/>
  <c r="BL422" i="6"/>
  <c r="BL423" i="6"/>
  <c r="BL424" i="6"/>
  <c r="BL425" i="6"/>
  <c r="BL426" i="6"/>
  <c r="BL427" i="6"/>
  <c r="BL428" i="6"/>
  <c r="BL429" i="6"/>
  <c r="BL430" i="6"/>
  <c r="BL431" i="6"/>
  <c r="BL432" i="6"/>
  <c r="BL433" i="6"/>
  <c r="BL434" i="6"/>
  <c r="BL435" i="6"/>
  <c r="BL436" i="6"/>
  <c r="BL437" i="6"/>
  <c r="BL438" i="6"/>
  <c r="BL439" i="6"/>
  <c r="BL440" i="6"/>
  <c r="BL441" i="6"/>
  <c r="BL442" i="6"/>
  <c r="BL443" i="6"/>
  <c r="BL444" i="6"/>
  <c r="BL445" i="6"/>
  <c r="BL446" i="6"/>
  <c r="BL447" i="6"/>
  <c r="BL448" i="6"/>
  <c r="BL449" i="6"/>
  <c r="BL450" i="6"/>
  <c r="BL451" i="6"/>
  <c r="BL452" i="6"/>
  <c r="BL453" i="6"/>
  <c r="BL454" i="6"/>
  <c r="BL455" i="6"/>
  <c r="BL456" i="6"/>
  <c r="BL457" i="6"/>
  <c r="BL458" i="6"/>
  <c r="BL459" i="6"/>
  <c r="BL460" i="6"/>
  <c r="BL461" i="6"/>
  <c r="BL462" i="6"/>
  <c r="BL463" i="6"/>
  <c r="BG4" i="6" a="1"/>
  <c r="BG4" i="6" s="1"/>
  <c r="BG5" i="6" a="1"/>
  <c r="BG5" i="6" s="1"/>
  <c r="BG6" i="6" a="1"/>
  <c r="BG6" i="6" s="1"/>
  <c r="BG7" i="6" a="1"/>
  <c r="BG7" i="6" s="1"/>
  <c r="BG8" i="6" a="1"/>
  <c r="BG8" i="6" s="1"/>
  <c r="BG9" i="6" a="1"/>
  <c r="BG9" i="6" s="1"/>
  <c r="BG10" i="6" a="1"/>
  <c r="BG10" i="6" s="1"/>
  <c r="BG11" i="6" a="1"/>
  <c r="BG11" i="6" s="1"/>
  <c r="BG12" i="6" a="1"/>
  <c r="BG12" i="6"/>
  <c r="BG13" i="6" a="1"/>
  <c r="BG13" i="6" s="1"/>
  <c r="BG14" i="6" a="1"/>
  <c r="BG14" i="6" s="1"/>
  <c r="BG15" i="6" a="1"/>
  <c r="BG15" i="6" s="1"/>
  <c r="BG16" i="6" a="1"/>
  <c r="BG16" i="6" s="1"/>
  <c r="BG17" i="6" a="1"/>
  <c r="BG17" i="6" s="1"/>
  <c r="BG18" i="6" a="1"/>
  <c r="BG18" i="6" s="1"/>
  <c r="BG19" i="6" a="1"/>
  <c r="BG19" i="6" s="1"/>
  <c r="BG20" i="6" a="1"/>
  <c r="BG20" i="6" s="1"/>
  <c r="BG21" i="6" a="1"/>
  <c r="BG21" i="6" s="1"/>
  <c r="BG22" i="6" a="1"/>
  <c r="BG22" i="6" s="1"/>
  <c r="BG23" i="6" a="1"/>
  <c r="BG23" i="6" s="1"/>
  <c r="BG24" i="6" a="1"/>
  <c r="BG24" i="6" s="1"/>
  <c r="BG25" i="6" a="1"/>
  <c r="BG25" i="6" s="1"/>
  <c r="BG26" i="6" a="1"/>
  <c r="BG26" i="6" s="1"/>
  <c r="BG27" i="6" a="1"/>
  <c r="BG27" i="6" s="1"/>
  <c r="BG28" i="6" a="1"/>
  <c r="BG28" i="6" s="1"/>
  <c r="BG29" i="6" a="1"/>
  <c r="BG29" i="6" s="1"/>
  <c r="BG30" i="6" a="1"/>
  <c r="BG30" i="6" s="1"/>
  <c r="BG31" i="6" a="1"/>
  <c r="BG31" i="6" s="1"/>
  <c r="BG32" i="6" a="1"/>
  <c r="BG32" i="6" s="1"/>
  <c r="BG33" i="6" a="1"/>
  <c r="BG33" i="6" s="1"/>
  <c r="BG34" i="6" a="1"/>
  <c r="BG34" i="6" s="1"/>
  <c r="BG35" i="6" a="1"/>
  <c r="BG35" i="6" s="1"/>
  <c r="BG36" i="6" a="1"/>
  <c r="BG36" i="6" s="1"/>
  <c r="BG37" i="6" a="1"/>
  <c r="BG37" i="6" s="1"/>
  <c r="BG38" i="6" a="1"/>
  <c r="BG38" i="6" s="1"/>
  <c r="BG39" i="6" a="1"/>
  <c r="BG39" i="6" s="1"/>
  <c r="BG40" i="6" a="1"/>
  <c r="BG40" i="6" s="1"/>
  <c r="BG41" i="6" a="1"/>
  <c r="BG41" i="6" s="1"/>
  <c r="BG42" i="6" a="1"/>
  <c r="BG42" i="6" s="1"/>
  <c r="BG43" i="6" a="1"/>
  <c r="BG43" i="6"/>
  <c r="BG44" i="6" a="1"/>
  <c r="BG44" i="6" s="1"/>
  <c r="BG45" i="6" a="1"/>
  <c r="BG45" i="6" s="1"/>
  <c r="BG46" i="6" a="1"/>
  <c r="BG46" i="6" s="1"/>
  <c r="BG47" i="6" a="1"/>
  <c r="BG47" i="6" s="1"/>
  <c r="BG48" i="6" a="1"/>
  <c r="BG48" i="6" s="1"/>
  <c r="BG49" i="6" a="1"/>
  <c r="BG49" i="6" s="1"/>
  <c r="BG50" i="6" a="1"/>
  <c r="BG50" i="6" s="1"/>
  <c r="BG51" i="6" a="1"/>
  <c r="BG51" i="6" s="1"/>
  <c r="BG52" i="6" a="1"/>
  <c r="BG52" i="6" s="1"/>
  <c r="BG53" i="6" a="1"/>
  <c r="BG53" i="6" s="1"/>
  <c r="BG54" i="6" a="1"/>
  <c r="BG54" i="6" s="1"/>
  <c r="BG55" i="6" a="1"/>
  <c r="BG55" i="6" s="1"/>
  <c r="BG56" i="6" a="1"/>
  <c r="BG56" i="6" s="1"/>
  <c r="BG57" i="6" a="1"/>
  <c r="BG57" i="6" s="1"/>
  <c r="BG58" i="6" a="1"/>
  <c r="BG58" i="6" s="1"/>
  <c r="BG59" i="6" a="1"/>
  <c r="BG59" i="6" s="1"/>
  <c r="BG60" i="6" a="1"/>
  <c r="BG60" i="6" s="1"/>
  <c r="BG61" i="6" a="1"/>
  <c r="BG61" i="6" s="1"/>
  <c r="BG62" i="6" a="1"/>
  <c r="BG62" i="6" s="1"/>
  <c r="BG63" i="6" a="1"/>
  <c r="BG63" i="6" s="1"/>
  <c r="BG64" i="6" a="1"/>
  <c r="BG64" i="6" s="1"/>
  <c r="BG65" i="6" a="1"/>
  <c r="BG65" i="6" s="1"/>
  <c r="BG66" i="6" a="1"/>
  <c r="BG66" i="6" s="1"/>
  <c r="BG67" i="6" a="1"/>
  <c r="BG67" i="6" s="1"/>
  <c r="BG68" i="6" a="1"/>
  <c r="BG68" i="6" s="1"/>
  <c r="BG69" i="6" a="1"/>
  <c r="BG69" i="6" s="1"/>
  <c r="BG70" i="6" a="1"/>
  <c r="BG70" i="6" s="1"/>
  <c r="BG71" i="6" a="1"/>
  <c r="BG71" i="6" s="1"/>
  <c r="BG72" i="6" a="1"/>
  <c r="BG72" i="6" s="1"/>
  <c r="BG73" i="6" a="1"/>
  <c r="BG73" i="6" s="1"/>
  <c r="BG74" i="6" a="1"/>
  <c r="BG74" i="6" s="1"/>
  <c r="BH74" i="6" s="1"/>
  <c r="BG75" i="6" a="1"/>
  <c r="BG75" i="6" s="1"/>
  <c r="BG76" i="6" a="1"/>
  <c r="BG76" i="6" s="1"/>
  <c r="BG77" i="6" a="1"/>
  <c r="BG77" i="6" s="1"/>
  <c r="BG78" i="6" a="1"/>
  <c r="BG78" i="6" s="1"/>
  <c r="BG79" i="6" a="1"/>
  <c r="BG79" i="6" s="1"/>
  <c r="BG80" i="6" a="1"/>
  <c r="BG80" i="6" s="1"/>
  <c r="BG81" i="6" a="1"/>
  <c r="BG81" i="6" s="1"/>
  <c r="BG82" i="6" a="1"/>
  <c r="BG82" i="6" s="1"/>
  <c r="BG83" i="6" a="1"/>
  <c r="BG83" i="6" s="1"/>
  <c r="BG84" i="6" a="1"/>
  <c r="BG84" i="6" s="1"/>
  <c r="BG85" i="6" a="1"/>
  <c r="BG85" i="6" s="1"/>
  <c r="BG86" i="6" a="1"/>
  <c r="BG86" i="6" s="1"/>
  <c r="BG87" i="6" a="1"/>
  <c r="BG87" i="6" s="1"/>
  <c r="BG88" i="6" a="1"/>
  <c r="BG88" i="6" s="1"/>
  <c r="BG89" i="6" a="1"/>
  <c r="BG89" i="6" s="1"/>
  <c r="BG90" i="6" a="1"/>
  <c r="BG90" i="6" s="1"/>
  <c r="BG91" i="6" a="1"/>
  <c r="BG91" i="6" s="1"/>
  <c r="BG92" i="6" a="1"/>
  <c r="BG92" i="6" s="1"/>
  <c r="BH92" i="6" s="1"/>
  <c r="BG93" i="6" a="1"/>
  <c r="BG93" i="6" s="1"/>
  <c r="BG94" i="6" a="1"/>
  <c r="BG94" i="6" s="1"/>
  <c r="BG95" i="6" a="1"/>
  <c r="BG95" i="6" s="1"/>
  <c r="BG96" i="6" a="1"/>
  <c r="BG96" i="6" s="1"/>
  <c r="BG97" i="6" a="1"/>
  <c r="BG97" i="6" s="1"/>
  <c r="BG98" i="6" a="1"/>
  <c r="BG98" i="6" s="1"/>
  <c r="BG99" i="6" a="1"/>
  <c r="BG99" i="6" s="1"/>
  <c r="BG100" i="6" a="1"/>
  <c r="BG100" i="6" s="1"/>
  <c r="BG101" i="6" a="1"/>
  <c r="BG101" i="6" s="1"/>
  <c r="BG102" i="6" a="1"/>
  <c r="BG102" i="6" s="1"/>
  <c r="BG103" i="6" a="1"/>
  <c r="BG103" i="6" s="1"/>
  <c r="BG104" i="6" a="1"/>
  <c r="BG104" i="6" s="1"/>
  <c r="BG105" i="6" a="1"/>
  <c r="BG105" i="6" s="1"/>
  <c r="BG106" i="6" a="1"/>
  <c r="BG106" i="6" s="1"/>
  <c r="BG107" i="6" a="1"/>
  <c r="BG107" i="6" s="1"/>
  <c r="BG108" i="6" a="1"/>
  <c r="BG108" i="6" s="1"/>
  <c r="BG109" i="6" a="1"/>
  <c r="BG109" i="6" s="1"/>
  <c r="BG110" i="6" a="1"/>
  <c r="BG110" i="6" s="1"/>
  <c r="BG111" i="6" a="1"/>
  <c r="BG111" i="6" s="1"/>
  <c r="BG112" i="6" a="1"/>
  <c r="BG112" i="6" s="1"/>
  <c r="BG113" i="6" a="1"/>
  <c r="BG113" i="6" s="1"/>
  <c r="BG114" i="6" a="1"/>
  <c r="BG114" i="6" s="1"/>
  <c r="BG115" i="6" a="1"/>
  <c r="BG115" i="6" s="1"/>
  <c r="BG116" i="6" a="1"/>
  <c r="BG116" i="6" s="1"/>
  <c r="BH116" i="6" s="1"/>
  <c r="BG117" i="6" a="1"/>
  <c r="BG117" i="6" s="1"/>
  <c r="BG118" i="6" a="1"/>
  <c r="BG118" i="6" s="1"/>
  <c r="BG119" i="6" a="1"/>
  <c r="BG119" i="6" s="1"/>
  <c r="BG120" i="6" a="1"/>
  <c r="BG120" i="6" s="1"/>
  <c r="BG121" i="6" a="1"/>
  <c r="BG121" i="6" s="1"/>
  <c r="BG122" i="6" a="1"/>
  <c r="BG122" i="6" s="1"/>
  <c r="BG123" i="6" a="1"/>
  <c r="BG123" i="6" s="1"/>
  <c r="BG124" i="6" a="1"/>
  <c r="BG124" i="6" s="1"/>
  <c r="BG125" i="6" a="1"/>
  <c r="BG125" i="6" s="1"/>
  <c r="BG126" i="6" a="1"/>
  <c r="BG126" i="6" s="1"/>
  <c r="BG127" i="6" a="1"/>
  <c r="BG127" i="6" s="1"/>
  <c r="BG128" i="6" a="1"/>
  <c r="BG128" i="6" s="1"/>
  <c r="BG129" i="6" a="1"/>
  <c r="BG129" i="6" s="1"/>
  <c r="BG130" i="6" a="1"/>
  <c r="BG130" i="6" s="1"/>
  <c r="BG131" i="6" a="1"/>
  <c r="BG131" i="6" s="1"/>
  <c r="BG132" i="6" a="1"/>
  <c r="BG132" i="6" s="1"/>
  <c r="BG133" i="6" a="1"/>
  <c r="BG133" i="6" s="1"/>
  <c r="BG134" i="6" a="1"/>
  <c r="BG134" i="6" s="1"/>
  <c r="BG135" i="6" a="1"/>
  <c r="BG135" i="6" s="1"/>
  <c r="BG136" i="6" a="1"/>
  <c r="BG136" i="6" s="1"/>
  <c r="BG137" i="6" a="1"/>
  <c r="BG137" i="6" s="1"/>
  <c r="BG138" i="6" a="1"/>
  <c r="BG138" i="6" s="1"/>
  <c r="BG139" i="6" a="1"/>
  <c r="BG139" i="6" s="1"/>
  <c r="BG140" i="6" a="1"/>
  <c r="BG140" i="6" s="1"/>
  <c r="BG141" i="6" a="1"/>
  <c r="BG141" i="6" s="1"/>
  <c r="BG142" i="6" a="1"/>
  <c r="BG142" i="6" s="1"/>
  <c r="BG143" i="6" a="1"/>
  <c r="BG143" i="6" s="1"/>
  <c r="BG144" i="6" a="1"/>
  <c r="BG144" i="6" s="1"/>
  <c r="BG145" i="6" a="1"/>
  <c r="BG145" i="6" s="1"/>
  <c r="BH145" i="6" s="1"/>
  <c r="BG146" i="6" a="1"/>
  <c r="BG146" i="6" s="1"/>
  <c r="BG147" i="6" a="1"/>
  <c r="BG147" i="6" s="1"/>
  <c r="BG148" i="6" a="1"/>
  <c r="BG148" i="6" s="1"/>
  <c r="BG149" i="6" a="1"/>
  <c r="BG149" i="6" s="1"/>
  <c r="BG150" i="6" a="1"/>
  <c r="BG150" i="6" s="1"/>
  <c r="BG151" i="6" a="1"/>
  <c r="BG151" i="6" s="1"/>
  <c r="BG152" i="6" a="1"/>
  <c r="BG152" i="6" s="1"/>
  <c r="BG153" i="6" a="1"/>
  <c r="BG153" i="6" s="1"/>
  <c r="BG154" i="6" a="1"/>
  <c r="BG154" i="6" s="1"/>
  <c r="BG155" i="6" a="1"/>
  <c r="BG155" i="6" s="1"/>
  <c r="BG156" i="6" a="1"/>
  <c r="BG156" i="6" s="1"/>
  <c r="BG157" i="6" a="1"/>
  <c r="BG157" i="6" s="1"/>
  <c r="BG158" i="6" a="1"/>
  <c r="BG158" i="6" s="1"/>
  <c r="BG159" i="6" a="1"/>
  <c r="BG159" i="6" s="1"/>
  <c r="BG160" i="6" a="1"/>
  <c r="BG160" i="6" s="1"/>
  <c r="BG161" i="6" a="1"/>
  <c r="BG161" i="6" s="1"/>
  <c r="BG162" i="6" a="1"/>
  <c r="BG162" i="6" s="1"/>
  <c r="BG163" i="6" a="1"/>
  <c r="BG163" i="6" s="1"/>
  <c r="BG164" i="6" a="1"/>
  <c r="BG164" i="6" s="1"/>
  <c r="BG165" i="6" a="1"/>
  <c r="BG165" i="6" s="1"/>
  <c r="BG166" i="6" a="1"/>
  <c r="BG166" i="6" s="1"/>
  <c r="BG167" i="6" a="1"/>
  <c r="BG167" i="6" s="1"/>
  <c r="BG168" i="6" a="1"/>
  <c r="BG168" i="6" s="1"/>
  <c r="BG169" i="6" a="1"/>
  <c r="BG169" i="6" s="1"/>
  <c r="BG170" i="6" a="1"/>
  <c r="BG170" i="6" s="1"/>
  <c r="BG171" i="6" a="1"/>
  <c r="BG171" i="6" s="1"/>
  <c r="BG172" i="6" a="1"/>
  <c r="BG172" i="6" s="1"/>
  <c r="BG173" i="6" a="1"/>
  <c r="BG173" i="6" s="1"/>
  <c r="BG174" i="6" a="1"/>
  <c r="BG174" i="6" s="1"/>
  <c r="BG175" i="6" a="1"/>
  <c r="BG175" i="6" s="1"/>
  <c r="BH175" i="6" s="1"/>
  <c r="BG176" i="6" a="1"/>
  <c r="BG176" i="6" s="1"/>
  <c r="BG177" i="6" a="1"/>
  <c r="BG177" i="6" s="1"/>
  <c r="BG178" i="6" a="1"/>
  <c r="BG178" i="6" s="1"/>
  <c r="BG179" i="6" a="1"/>
  <c r="BG179" i="6" s="1"/>
  <c r="BG180" i="6" a="1"/>
  <c r="BG180" i="6" s="1"/>
  <c r="BG181" i="6" a="1"/>
  <c r="BG181" i="6" s="1"/>
  <c r="BG182" i="6" a="1"/>
  <c r="BG182" i="6" s="1"/>
  <c r="BG183" i="6" a="1"/>
  <c r="BG183" i="6" s="1"/>
  <c r="BG184" i="6" a="1"/>
  <c r="BG184" i="6" s="1"/>
  <c r="BG185" i="6" a="1"/>
  <c r="BG185" i="6" s="1"/>
  <c r="BG186" i="6" a="1"/>
  <c r="BG186" i="6" s="1"/>
  <c r="BG187" i="6" a="1"/>
  <c r="BG187" i="6" s="1"/>
  <c r="BG188" i="6" a="1"/>
  <c r="BG188" i="6" s="1"/>
  <c r="BG189" i="6" a="1"/>
  <c r="BG189" i="6" s="1"/>
  <c r="BG190" i="6" a="1"/>
  <c r="BG190" i="6" s="1"/>
  <c r="BG191" i="6" a="1"/>
  <c r="BG191" i="6" s="1"/>
  <c r="BG192" i="6" a="1"/>
  <c r="BG192" i="6" s="1"/>
  <c r="BG193" i="6" a="1"/>
  <c r="BG193" i="6" s="1"/>
  <c r="BG194" i="6" a="1"/>
  <c r="BG194" i="6" s="1"/>
  <c r="BG195" i="6" a="1"/>
  <c r="BG195" i="6" s="1"/>
  <c r="BG196" i="6" a="1"/>
  <c r="BG196" i="6" s="1"/>
  <c r="BG197" i="6" a="1"/>
  <c r="BG197" i="6" s="1"/>
  <c r="BG198" i="6" a="1"/>
  <c r="BG198" i="6" s="1"/>
  <c r="BG199" i="6" a="1"/>
  <c r="BG199" i="6" s="1"/>
  <c r="BG200" i="6" a="1"/>
  <c r="BG200" i="6" s="1"/>
  <c r="BG201" i="6" a="1"/>
  <c r="BG201" i="6" s="1"/>
  <c r="BG202" i="6" a="1"/>
  <c r="BG202" i="6" s="1"/>
  <c r="BG203" i="6" a="1"/>
  <c r="BG203" i="6" s="1"/>
  <c r="BG204" i="6" a="1"/>
  <c r="BG204" i="6"/>
  <c r="BG205" i="6" a="1"/>
  <c r="BG205" i="6" s="1"/>
  <c r="BG206" i="6" a="1"/>
  <c r="BG206" i="6" s="1"/>
  <c r="BG207" i="6" a="1"/>
  <c r="BG207" i="6" s="1"/>
  <c r="BG208" i="6" a="1"/>
  <c r="BG208" i="6" s="1"/>
  <c r="BG209" i="6" a="1"/>
  <c r="BG209" i="6" s="1"/>
  <c r="BG210" i="6" a="1"/>
  <c r="BG210" i="6" s="1"/>
  <c r="BG211" i="6" a="1"/>
  <c r="BG211" i="6" s="1"/>
  <c r="BG212" i="6" a="1"/>
  <c r="BG212" i="6" s="1"/>
  <c r="BG213" i="6" a="1"/>
  <c r="BG213" i="6" s="1"/>
  <c r="BG214" i="6" a="1"/>
  <c r="BG214" i="6" s="1"/>
  <c r="BG215" i="6" a="1"/>
  <c r="BG215" i="6" s="1"/>
  <c r="BG216" i="6" a="1"/>
  <c r="BG216" i="6" s="1"/>
  <c r="BG217" i="6" a="1"/>
  <c r="BG217" i="6" s="1"/>
  <c r="BG218" i="6" a="1"/>
  <c r="BG218" i="6" s="1"/>
  <c r="BG219" i="6" a="1"/>
  <c r="BG219" i="6" s="1"/>
  <c r="BG220" i="6" a="1"/>
  <c r="BG220" i="6" s="1"/>
  <c r="BG221" i="6" a="1"/>
  <c r="BG221" i="6" s="1"/>
  <c r="BG222" i="6" a="1"/>
  <c r="BG222" i="6" s="1"/>
  <c r="BG223" i="6" a="1"/>
  <c r="BG223" i="6" s="1"/>
  <c r="BG224" i="6" a="1"/>
  <c r="BG224" i="6" s="1"/>
  <c r="BG225" i="6" a="1"/>
  <c r="BG225" i="6" s="1"/>
  <c r="BG226" i="6" a="1"/>
  <c r="BG226" i="6" s="1"/>
  <c r="BG227" i="6" a="1"/>
  <c r="BG227" i="6" s="1"/>
  <c r="BG228" i="6" a="1"/>
  <c r="BG228" i="6" s="1"/>
  <c r="BG229" i="6" a="1"/>
  <c r="BG229" i="6" s="1"/>
  <c r="BG230" i="6" a="1"/>
  <c r="BG230" i="6" s="1"/>
  <c r="BG231" i="6" a="1"/>
  <c r="BG231" i="6" s="1"/>
  <c r="BG232" i="6" a="1"/>
  <c r="BG232" i="6" s="1"/>
  <c r="BG233" i="6" a="1"/>
  <c r="BG233" i="6" s="1"/>
  <c r="BG3" i="6" a="1"/>
  <c r="BG3" i="6" s="1"/>
  <c r="BE4" i="6"/>
  <c r="BH4" i="6" s="1"/>
  <c r="BE5" i="6"/>
  <c r="BH5" i="6" s="1"/>
  <c r="BE6" i="6"/>
  <c r="BH6" i="6" s="1"/>
  <c r="BE7" i="6"/>
  <c r="BE8" i="6"/>
  <c r="BH8" i="6" s="1"/>
  <c r="BE9" i="6"/>
  <c r="BE10" i="6"/>
  <c r="BE11" i="6"/>
  <c r="BE12" i="6"/>
  <c r="BE13" i="6"/>
  <c r="BE14" i="6"/>
  <c r="BE15" i="6"/>
  <c r="BH15" i="6" s="1"/>
  <c r="BE16" i="6"/>
  <c r="BE17" i="6"/>
  <c r="BH17" i="6" s="1"/>
  <c r="BE18" i="6"/>
  <c r="BE19" i="6"/>
  <c r="BE20" i="6"/>
  <c r="BH20" i="6" s="1"/>
  <c r="BE21" i="6"/>
  <c r="BE22" i="6"/>
  <c r="BH22" i="6" s="1"/>
  <c r="BE23" i="6"/>
  <c r="BE24" i="6"/>
  <c r="BE25" i="6"/>
  <c r="BE26" i="6"/>
  <c r="BH26" i="6" s="1"/>
  <c r="BE27" i="6"/>
  <c r="BH27" i="6" s="1"/>
  <c r="BE28" i="6"/>
  <c r="BH28" i="6" s="1"/>
  <c r="BE29" i="6"/>
  <c r="BE30" i="6"/>
  <c r="BE31" i="6"/>
  <c r="BH31" i="6" s="1"/>
  <c r="BE32" i="6"/>
  <c r="BH32" i="6" s="1"/>
  <c r="BE33" i="6"/>
  <c r="BH33" i="6" s="1"/>
  <c r="BE34" i="6"/>
  <c r="BE35" i="6"/>
  <c r="BE36" i="6"/>
  <c r="BE37" i="6"/>
  <c r="BE38" i="6"/>
  <c r="BE39" i="6"/>
  <c r="BH39" i="6" s="1"/>
  <c r="BE40" i="6"/>
  <c r="BH40" i="6" s="1"/>
  <c r="BE41" i="6"/>
  <c r="BE42" i="6"/>
  <c r="BE43" i="6"/>
  <c r="BE44" i="6"/>
  <c r="BH44" i="6" s="1"/>
  <c r="BE45" i="6"/>
  <c r="BH45" i="6" s="1"/>
  <c r="BE46" i="6"/>
  <c r="BE47" i="6"/>
  <c r="BH47" i="6" s="1"/>
  <c r="BE48" i="6"/>
  <c r="BH48" i="6" s="1"/>
  <c r="BE49" i="6"/>
  <c r="BH49" i="6" s="1"/>
  <c r="BE50" i="6"/>
  <c r="BH50" i="6" s="1"/>
  <c r="BE51" i="6"/>
  <c r="BE52" i="6"/>
  <c r="BE53" i="6"/>
  <c r="BH53" i="6" s="1"/>
  <c r="BE54" i="6"/>
  <c r="BH54" i="6" s="1"/>
  <c r="BE55" i="6"/>
  <c r="BE56" i="6"/>
  <c r="BH56" i="6" s="1"/>
  <c r="BE57" i="6"/>
  <c r="BE58" i="6"/>
  <c r="BE59" i="6"/>
  <c r="BH59" i="6" s="1"/>
  <c r="BE60" i="6"/>
  <c r="BH60" i="6" s="1"/>
  <c r="BE61" i="6"/>
  <c r="BE62" i="6"/>
  <c r="BH62" i="6" s="1"/>
  <c r="BE63" i="6"/>
  <c r="BE64" i="6"/>
  <c r="BE65" i="6"/>
  <c r="BH65" i="6" s="1"/>
  <c r="BE66" i="6"/>
  <c r="BE67" i="6"/>
  <c r="BE68" i="6"/>
  <c r="BE69" i="6"/>
  <c r="BE70" i="6"/>
  <c r="BH70" i="6" s="1"/>
  <c r="BE71" i="6"/>
  <c r="BH71" i="6" s="1"/>
  <c r="BE72" i="6"/>
  <c r="BE73" i="6"/>
  <c r="BE74" i="6"/>
  <c r="BE75" i="6"/>
  <c r="BH75" i="6" s="1"/>
  <c r="BE76" i="6"/>
  <c r="BH76" i="6" s="1"/>
  <c r="BE77" i="6"/>
  <c r="BH77" i="6" s="1"/>
  <c r="BE78" i="6"/>
  <c r="BH78" i="6" s="1"/>
  <c r="BE79" i="6"/>
  <c r="BH79" i="6" s="1"/>
  <c r="BE80" i="6"/>
  <c r="BE81" i="6"/>
  <c r="BH81" i="6" s="1"/>
  <c r="BE82" i="6"/>
  <c r="BH82" i="6" s="1"/>
  <c r="BE83" i="6"/>
  <c r="BH83" i="6" s="1"/>
  <c r="BE84" i="6"/>
  <c r="BH84" i="6" s="1"/>
  <c r="BE85" i="6"/>
  <c r="BH85" i="6" s="1"/>
  <c r="BE86" i="6"/>
  <c r="BE87" i="6"/>
  <c r="BH87" i="6" s="1"/>
  <c r="BE88" i="6"/>
  <c r="BH88" i="6" s="1"/>
  <c r="BE89" i="6"/>
  <c r="BH89" i="6" s="1"/>
  <c r="BE90" i="6"/>
  <c r="BH90" i="6" s="1"/>
  <c r="BE91" i="6"/>
  <c r="BH91" i="6" s="1"/>
  <c r="BE92" i="6"/>
  <c r="BE93" i="6"/>
  <c r="BH93" i="6" s="1"/>
  <c r="BE94" i="6"/>
  <c r="BH94" i="6" s="1"/>
  <c r="BE95" i="6"/>
  <c r="BH95" i="6" s="1"/>
  <c r="BE96" i="6"/>
  <c r="BH96" i="6" s="1"/>
  <c r="BE97" i="6"/>
  <c r="BE98" i="6"/>
  <c r="BE99" i="6"/>
  <c r="BH99" i="6" s="1"/>
  <c r="BE100" i="6"/>
  <c r="BH100" i="6" s="1"/>
  <c r="BE101" i="6"/>
  <c r="BH101" i="6" s="1"/>
  <c r="BE102" i="6"/>
  <c r="BE103" i="6"/>
  <c r="BH103" i="6" s="1"/>
  <c r="BE104" i="6"/>
  <c r="BE105" i="6"/>
  <c r="BH105" i="6" s="1"/>
  <c r="BE106" i="6"/>
  <c r="BH106" i="6" s="1"/>
  <c r="BE107" i="6"/>
  <c r="BE108" i="6"/>
  <c r="BH108" i="6" s="1"/>
  <c r="BE109" i="6"/>
  <c r="BH109" i="6" s="1"/>
  <c r="BE110" i="6"/>
  <c r="BE111" i="6"/>
  <c r="BE112" i="6"/>
  <c r="BE113" i="6"/>
  <c r="BH113" i="6" s="1"/>
  <c r="BE114" i="6"/>
  <c r="BH114" i="6" s="1"/>
  <c r="BE115" i="6"/>
  <c r="BH115" i="6" s="1"/>
  <c r="BE116" i="6"/>
  <c r="BE117" i="6"/>
  <c r="BE118" i="6"/>
  <c r="BH118" i="6" s="1"/>
  <c r="BE119" i="6"/>
  <c r="BH119" i="6" s="1"/>
  <c r="BE120" i="6"/>
  <c r="BE121" i="6"/>
  <c r="BE122" i="6"/>
  <c r="BE123" i="6"/>
  <c r="BE124" i="6"/>
  <c r="BH124" i="6" s="1"/>
  <c r="BE125" i="6"/>
  <c r="BH125" i="6" s="1"/>
  <c r="BE126" i="6"/>
  <c r="BE127" i="6"/>
  <c r="BE128" i="6"/>
  <c r="BH128" i="6" s="1"/>
  <c r="BE129" i="6"/>
  <c r="BH129" i="6" s="1"/>
  <c r="BE130" i="6"/>
  <c r="BH130" i="6" s="1"/>
  <c r="BE131" i="6"/>
  <c r="BH131" i="6" s="1"/>
  <c r="BE132" i="6"/>
  <c r="BE133" i="6"/>
  <c r="BE134" i="6"/>
  <c r="BH134" i="6" s="1"/>
  <c r="BE135" i="6"/>
  <c r="BH135" i="6" s="1"/>
  <c r="BE136" i="6"/>
  <c r="BH136" i="6" s="1"/>
  <c r="BE137" i="6"/>
  <c r="BH137" i="6" s="1"/>
  <c r="BE138" i="6"/>
  <c r="BE139" i="6"/>
  <c r="BE140" i="6"/>
  <c r="BH140" i="6" s="1"/>
  <c r="BE141" i="6"/>
  <c r="BH141" i="6" s="1"/>
  <c r="BE142" i="6"/>
  <c r="BH142" i="6" s="1"/>
  <c r="BE143" i="6"/>
  <c r="BH143" i="6" s="1"/>
  <c r="BE144" i="6"/>
  <c r="BE145" i="6"/>
  <c r="BE146" i="6"/>
  <c r="BH146" i="6" s="1"/>
  <c r="BE147" i="6"/>
  <c r="BH147" i="6" s="1"/>
  <c r="BE148" i="6"/>
  <c r="BH148" i="6" s="1"/>
  <c r="BE149" i="6"/>
  <c r="BH149" i="6" s="1"/>
  <c r="BE150" i="6"/>
  <c r="BE151" i="6"/>
  <c r="BE152" i="6"/>
  <c r="BE153" i="6"/>
  <c r="BH153" i="6" s="1"/>
  <c r="BE154" i="6"/>
  <c r="BH154" i="6" s="1"/>
  <c r="BE155" i="6"/>
  <c r="BH155" i="6" s="1"/>
  <c r="BE156" i="6"/>
  <c r="BE157" i="6"/>
  <c r="BE158" i="6"/>
  <c r="BE159" i="6"/>
  <c r="BH159" i="6" s="1"/>
  <c r="BE160" i="6"/>
  <c r="BH160" i="6" s="1"/>
  <c r="BE161" i="6"/>
  <c r="BH161" i="6" s="1"/>
  <c r="BE162" i="6"/>
  <c r="BE163" i="6"/>
  <c r="BE164" i="6"/>
  <c r="BH164" i="6" s="1"/>
  <c r="BE165" i="6"/>
  <c r="BH165" i="6" s="1"/>
  <c r="BE166" i="6"/>
  <c r="BH166" i="6" s="1"/>
  <c r="BE167" i="6"/>
  <c r="BH167" i="6" s="1"/>
  <c r="BE168" i="6"/>
  <c r="BE169" i="6"/>
  <c r="BE170" i="6"/>
  <c r="BH170" i="6" s="1"/>
  <c r="BE171" i="6"/>
  <c r="BH171" i="6" s="1"/>
  <c r="BE172" i="6"/>
  <c r="BH172" i="6" s="1"/>
  <c r="BE173" i="6"/>
  <c r="BH173" i="6" s="1"/>
  <c r="BE174" i="6"/>
  <c r="BE175" i="6"/>
  <c r="BE176" i="6"/>
  <c r="BH176" i="6" s="1"/>
  <c r="BE177" i="6"/>
  <c r="BE178" i="6"/>
  <c r="BH178" i="6" s="1"/>
  <c r="BE179" i="6"/>
  <c r="BH179" i="6" s="1"/>
  <c r="BE180" i="6"/>
  <c r="BE181" i="6"/>
  <c r="BE182" i="6"/>
  <c r="BH182" i="6" s="1"/>
  <c r="BE183" i="6"/>
  <c r="BH183" i="6" s="1"/>
  <c r="BE184" i="6"/>
  <c r="BH184" i="6" s="1"/>
  <c r="BE185" i="6"/>
  <c r="BH185" i="6" s="1"/>
  <c r="BE186" i="6"/>
  <c r="BE187" i="6"/>
  <c r="BE188" i="6"/>
  <c r="BH188" i="6" s="1"/>
  <c r="BE189" i="6"/>
  <c r="BH189" i="6" s="1"/>
  <c r="BE190" i="6"/>
  <c r="BH190" i="6" s="1"/>
  <c r="BE191" i="6"/>
  <c r="BH191" i="6" s="1"/>
  <c r="BE192" i="6"/>
  <c r="BE193" i="6"/>
  <c r="BE194" i="6"/>
  <c r="BE195" i="6"/>
  <c r="BH195" i="6" s="1"/>
  <c r="BE196" i="6"/>
  <c r="BH196" i="6" s="1"/>
  <c r="BE197" i="6"/>
  <c r="BH197" i="6" s="1"/>
  <c r="BE198" i="6"/>
  <c r="BE199" i="6"/>
  <c r="BE200" i="6"/>
  <c r="BH200" i="6" s="1"/>
  <c r="BE201" i="6"/>
  <c r="BH201" i="6" s="1"/>
  <c r="BE202" i="6"/>
  <c r="BH202" i="6" s="1"/>
  <c r="BE203" i="6"/>
  <c r="BE204" i="6"/>
  <c r="BE205" i="6"/>
  <c r="BH205" i="6" s="1"/>
  <c r="BE206" i="6"/>
  <c r="BH206" i="6" s="1"/>
  <c r="BE207" i="6"/>
  <c r="BH207" i="6" s="1"/>
  <c r="BE208" i="6"/>
  <c r="BE209" i="6"/>
  <c r="BE210" i="6"/>
  <c r="BE211" i="6"/>
  <c r="BH211" i="6" s="1"/>
  <c r="BE212" i="6"/>
  <c r="BH212" i="6" s="1"/>
  <c r="BE213" i="6"/>
  <c r="BE214" i="6"/>
  <c r="BE215" i="6"/>
  <c r="BE216" i="6"/>
  <c r="BE217" i="6"/>
  <c r="BH217" i="6" s="1"/>
  <c r="BE218" i="6"/>
  <c r="BE219" i="6"/>
  <c r="BH219" i="6" s="1"/>
  <c r="BE220" i="6"/>
  <c r="BE221" i="6"/>
  <c r="BE222" i="6"/>
  <c r="BE223" i="6"/>
  <c r="BH223" i="6" s="1"/>
  <c r="BE224" i="6"/>
  <c r="BH224" i="6" s="1"/>
  <c r="BE225" i="6"/>
  <c r="BE226" i="6"/>
  <c r="BE227" i="6"/>
  <c r="BE228" i="6"/>
  <c r="BE229" i="6"/>
  <c r="BH229" i="6" s="1"/>
  <c r="BE230" i="6"/>
  <c r="BH230" i="6" s="1"/>
  <c r="BE231" i="6"/>
  <c r="BE232" i="6"/>
  <c r="BE233" i="6"/>
  <c r="BE234" i="6"/>
  <c r="BE235" i="6"/>
  <c r="BE236" i="6"/>
  <c r="BE237" i="6"/>
  <c r="BE238" i="6"/>
  <c r="BE239" i="6"/>
  <c r="BE240" i="6"/>
  <c r="BE241" i="6"/>
  <c r="BE242" i="6"/>
  <c r="BE243" i="6"/>
  <c r="BE244" i="6"/>
  <c r="BE245" i="6"/>
  <c r="BE246" i="6"/>
  <c r="BE247" i="6"/>
  <c r="BE248" i="6"/>
  <c r="BE249" i="6"/>
  <c r="BE250" i="6"/>
  <c r="BE251" i="6"/>
  <c r="BE252" i="6"/>
  <c r="BE253" i="6"/>
  <c r="BE254" i="6"/>
  <c r="BE255" i="6"/>
  <c r="BE256" i="6"/>
  <c r="BE257" i="6"/>
  <c r="BE258" i="6"/>
  <c r="BE259" i="6"/>
  <c r="BE260" i="6"/>
  <c r="BE261" i="6"/>
  <c r="BE262" i="6"/>
  <c r="BE263" i="6"/>
  <c r="BE264" i="6"/>
  <c r="BE265" i="6"/>
  <c r="BE266" i="6"/>
  <c r="BE267" i="6"/>
  <c r="BE268" i="6"/>
  <c r="BE269" i="6"/>
  <c r="BE270" i="6"/>
  <c r="BE271" i="6"/>
  <c r="BE272" i="6"/>
  <c r="BE273" i="6"/>
  <c r="BE274" i="6"/>
  <c r="BE275" i="6"/>
  <c r="BE276" i="6"/>
  <c r="BE277" i="6"/>
  <c r="BE278" i="6"/>
  <c r="BE279" i="6"/>
  <c r="BE280" i="6"/>
  <c r="BE281" i="6"/>
  <c r="BE282" i="6"/>
  <c r="BE283" i="6"/>
  <c r="BE284" i="6"/>
  <c r="BE285" i="6"/>
  <c r="BE286" i="6"/>
  <c r="BE287" i="6"/>
  <c r="BE288" i="6"/>
  <c r="BE289" i="6"/>
  <c r="BE290" i="6"/>
  <c r="BE291" i="6"/>
  <c r="BE292" i="6"/>
  <c r="BE293" i="6"/>
  <c r="BE294" i="6"/>
  <c r="BE295" i="6"/>
  <c r="BE296" i="6"/>
  <c r="BE297" i="6"/>
  <c r="BE298" i="6"/>
  <c r="BE299" i="6"/>
  <c r="BE300" i="6"/>
  <c r="BE301" i="6"/>
  <c r="BE302" i="6"/>
  <c r="BE303" i="6"/>
  <c r="BE304" i="6"/>
  <c r="BE305" i="6"/>
  <c r="BE306" i="6"/>
  <c r="BE307" i="6"/>
  <c r="BE308" i="6"/>
  <c r="BE309" i="6"/>
  <c r="BE310" i="6"/>
  <c r="BE311" i="6"/>
  <c r="BE312" i="6"/>
  <c r="BE313" i="6"/>
  <c r="BE314" i="6"/>
  <c r="BE315" i="6"/>
  <c r="BE316" i="6"/>
  <c r="BE317" i="6"/>
  <c r="BE318" i="6"/>
  <c r="BE319" i="6"/>
  <c r="BE320" i="6"/>
  <c r="BE321" i="6"/>
  <c r="BE322" i="6"/>
  <c r="BE323" i="6"/>
  <c r="BE324" i="6"/>
  <c r="BE325" i="6"/>
  <c r="BE326" i="6"/>
  <c r="BE327" i="6"/>
  <c r="BE328" i="6"/>
  <c r="BE329" i="6"/>
  <c r="BE330" i="6"/>
  <c r="BE331" i="6"/>
  <c r="BE332" i="6"/>
  <c r="BE333" i="6"/>
  <c r="BE334" i="6"/>
  <c r="BE335" i="6"/>
  <c r="BE336" i="6"/>
  <c r="BE337" i="6"/>
  <c r="BE338" i="6"/>
  <c r="BE339" i="6"/>
  <c r="BE340" i="6"/>
  <c r="BE341" i="6"/>
  <c r="BE342" i="6"/>
  <c r="BE343" i="6"/>
  <c r="BE344" i="6"/>
  <c r="BE345" i="6"/>
  <c r="BE346" i="6"/>
  <c r="BE347" i="6"/>
  <c r="BE348" i="6"/>
  <c r="BE349" i="6"/>
  <c r="BE350" i="6"/>
  <c r="BE351" i="6"/>
  <c r="BE352" i="6"/>
  <c r="BE353" i="6"/>
  <c r="BE354" i="6"/>
  <c r="BE355" i="6"/>
  <c r="BE356" i="6"/>
  <c r="BE357" i="6"/>
  <c r="BE358" i="6"/>
  <c r="BE359" i="6"/>
  <c r="BE360" i="6"/>
  <c r="BE361" i="6"/>
  <c r="BE362" i="6"/>
  <c r="BE363" i="6"/>
  <c r="BE364" i="6"/>
  <c r="BE365" i="6"/>
  <c r="BE366" i="6"/>
  <c r="BE367" i="6"/>
  <c r="BE368" i="6"/>
  <c r="BE369" i="6"/>
  <c r="BE370" i="6"/>
  <c r="BE371" i="6"/>
  <c r="BE372" i="6"/>
  <c r="BE373" i="6"/>
  <c r="BE374" i="6"/>
  <c r="BE375" i="6"/>
  <c r="BE376" i="6"/>
  <c r="BE377" i="6"/>
  <c r="BE378" i="6"/>
  <c r="BE379" i="6"/>
  <c r="BE380" i="6"/>
  <c r="BE381" i="6"/>
  <c r="BE382" i="6"/>
  <c r="BE383" i="6"/>
  <c r="BE384" i="6"/>
  <c r="BE385" i="6"/>
  <c r="BE386" i="6"/>
  <c r="BE387" i="6"/>
  <c r="BE388" i="6"/>
  <c r="BE389" i="6"/>
  <c r="BE390" i="6"/>
  <c r="BE391" i="6"/>
  <c r="BE392" i="6"/>
  <c r="BE393" i="6"/>
  <c r="BE394" i="6"/>
  <c r="BE395" i="6"/>
  <c r="BE396" i="6"/>
  <c r="BE397" i="6"/>
  <c r="BE398" i="6"/>
  <c r="BE399" i="6"/>
  <c r="BE400" i="6"/>
  <c r="BE401" i="6"/>
  <c r="BE402" i="6"/>
  <c r="BE403" i="6"/>
  <c r="BE404" i="6"/>
  <c r="BE405" i="6"/>
  <c r="BE406" i="6"/>
  <c r="BE407" i="6"/>
  <c r="BE408" i="6"/>
  <c r="BE409" i="6"/>
  <c r="BE410" i="6"/>
  <c r="BE411" i="6"/>
  <c r="BE412" i="6"/>
  <c r="BE413" i="6"/>
  <c r="BE414" i="6"/>
  <c r="BE415" i="6"/>
  <c r="BE416" i="6"/>
  <c r="BE417" i="6"/>
  <c r="BE418" i="6"/>
  <c r="BE419" i="6"/>
  <c r="BE420" i="6"/>
  <c r="BE421" i="6"/>
  <c r="BE422" i="6"/>
  <c r="BE423" i="6"/>
  <c r="BE424" i="6"/>
  <c r="BE425" i="6"/>
  <c r="BE426" i="6"/>
  <c r="BE427" i="6"/>
  <c r="BE428" i="6"/>
  <c r="BE429" i="6"/>
  <c r="BE430" i="6"/>
  <c r="BE431" i="6"/>
  <c r="BE432" i="6"/>
  <c r="BE433" i="6"/>
  <c r="BE434" i="6"/>
  <c r="BE435" i="6"/>
  <c r="BE436" i="6"/>
  <c r="BE437" i="6"/>
  <c r="BE438" i="6"/>
  <c r="BE439" i="6"/>
  <c r="BE440" i="6"/>
  <c r="BE441" i="6"/>
  <c r="BE442" i="6"/>
  <c r="BE443" i="6"/>
  <c r="BE444" i="6"/>
  <c r="BE445" i="6"/>
  <c r="BE446" i="6"/>
  <c r="BE447" i="6"/>
  <c r="BE448" i="6"/>
  <c r="BE449" i="6"/>
  <c r="BE450" i="6"/>
  <c r="BE451" i="6"/>
  <c r="BE452" i="6"/>
  <c r="BE453" i="6"/>
  <c r="BE454" i="6"/>
  <c r="BE455" i="6"/>
  <c r="BE456" i="6"/>
  <c r="BE457" i="6"/>
  <c r="BE458" i="6"/>
  <c r="BE459" i="6"/>
  <c r="BE460" i="6"/>
  <c r="BE461" i="6"/>
  <c r="BE462" i="6"/>
  <c r="BE463" i="6"/>
  <c r="BE3" i="6"/>
  <c r="BH3" i="6" s="1"/>
  <c r="AV4" i="6" a="1"/>
  <c r="AV4" i="6" s="1"/>
  <c r="AV5" i="6" a="1"/>
  <c r="AV5" i="6" s="1"/>
  <c r="AV6" i="6" a="1"/>
  <c r="AV6" i="6" s="1"/>
  <c r="AV7" i="6" a="1"/>
  <c r="AV7" i="6" s="1"/>
  <c r="AV8" i="6" a="1"/>
  <c r="AV8" i="6" s="1"/>
  <c r="AV9" i="6" a="1"/>
  <c r="AV9" i="6" s="1"/>
  <c r="AV10" i="6" a="1"/>
  <c r="AV10" i="6" s="1"/>
  <c r="AV11" i="6" a="1"/>
  <c r="AV11" i="6" s="1"/>
  <c r="AV12" i="6" a="1"/>
  <c r="AV12" i="6" s="1"/>
  <c r="AV13" i="6" a="1"/>
  <c r="AV13" i="6" s="1"/>
  <c r="AV14" i="6" a="1"/>
  <c r="AV14" i="6" s="1"/>
  <c r="AV15" i="6" a="1"/>
  <c r="AV15" i="6" s="1"/>
  <c r="AV16" i="6" a="1"/>
  <c r="AV16" i="6" s="1"/>
  <c r="AV17" i="6" a="1"/>
  <c r="AV17" i="6" s="1"/>
  <c r="AV18" i="6" a="1"/>
  <c r="AV18" i="6" s="1"/>
  <c r="AV19" i="6" a="1"/>
  <c r="AV19" i="6" s="1"/>
  <c r="AV20" i="6" a="1"/>
  <c r="AV20" i="6" s="1"/>
  <c r="AV21" i="6" a="1"/>
  <c r="AV21" i="6" s="1"/>
  <c r="AV22" i="6" a="1"/>
  <c r="AV22" i="6" s="1"/>
  <c r="AV23" i="6" a="1"/>
  <c r="AV23" i="6" s="1"/>
  <c r="AV24" i="6" a="1"/>
  <c r="AV24" i="6" s="1"/>
  <c r="AV25" i="6" a="1"/>
  <c r="AV25" i="6" s="1"/>
  <c r="AV26" i="6" a="1"/>
  <c r="AV26" i="6" s="1"/>
  <c r="AV27" i="6" a="1"/>
  <c r="AV27" i="6" s="1"/>
  <c r="AV28" i="6" a="1"/>
  <c r="AV28" i="6" s="1"/>
  <c r="AV29" i="6" a="1"/>
  <c r="AV29" i="6" s="1"/>
  <c r="AV30" i="6" a="1"/>
  <c r="AV30" i="6" s="1"/>
  <c r="AV31" i="6" a="1"/>
  <c r="AV31" i="6" s="1"/>
  <c r="AV32" i="6" a="1"/>
  <c r="AV32" i="6" s="1"/>
  <c r="AV33" i="6" a="1"/>
  <c r="AV33" i="6" s="1"/>
  <c r="AV34" i="6" a="1"/>
  <c r="AV34" i="6" s="1"/>
  <c r="AV35" i="6" a="1"/>
  <c r="AV35" i="6" s="1"/>
  <c r="AV36" i="6" a="1"/>
  <c r="AV36" i="6" s="1"/>
  <c r="AV37" i="6" a="1"/>
  <c r="AV37" i="6" s="1"/>
  <c r="AV38" i="6" a="1"/>
  <c r="AV38" i="6" s="1"/>
  <c r="AV39" i="6" a="1"/>
  <c r="AV39" i="6" s="1"/>
  <c r="AV40" i="6" a="1"/>
  <c r="AV40" i="6" s="1"/>
  <c r="AV41" i="6" a="1"/>
  <c r="AV41" i="6" s="1"/>
  <c r="AV42" i="6" a="1"/>
  <c r="AV42" i="6" s="1"/>
  <c r="AV43" i="6" a="1"/>
  <c r="AV43" i="6" s="1"/>
  <c r="AV44" i="6" a="1"/>
  <c r="AV44" i="6" s="1"/>
  <c r="AV45" i="6" a="1"/>
  <c r="AV45" i="6" s="1"/>
  <c r="AV46" i="6" a="1"/>
  <c r="AV46" i="6" s="1"/>
  <c r="AV47" i="6" a="1"/>
  <c r="AV47" i="6" s="1"/>
  <c r="AV48" i="6" a="1"/>
  <c r="AV48" i="6" s="1"/>
  <c r="AV49" i="6" a="1"/>
  <c r="AV49" i="6" s="1"/>
  <c r="AV50" i="6" a="1"/>
  <c r="AV50" i="6" s="1"/>
  <c r="AV51" i="6" a="1"/>
  <c r="AV51" i="6" s="1"/>
  <c r="AV52" i="6" a="1"/>
  <c r="AV52" i="6" s="1"/>
  <c r="AV53" i="6" a="1"/>
  <c r="AV53" i="6" s="1"/>
  <c r="AV54" i="6" a="1"/>
  <c r="AV54" i="6" s="1"/>
  <c r="AV55" i="6" a="1"/>
  <c r="AV55" i="6" s="1"/>
  <c r="AV56" i="6" a="1"/>
  <c r="AV56" i="6" s="1"/>
  <c r="AV57" i="6" a="1"/>
  <c r="AV57" i="6" s="1"/>
  <c r="AV58" i="6" a="1"/>
  <c r="AV58" i="6" s="1"/>
  <c r="AV59" i="6" a="1"/>
  <c r="AV59" i="6" s="1"/>
  <c r="AV60" i="6" a="1"/>
  <c r="AV60" i="6" s="1"/>
  <c r="AV61" i="6" a="1"/>
  <c r="AV61" i="6" s="1"/>
  <c r="AV62" i="6" a="1"/>
  <c r="AV62" i="6" s="1"/>
  <c r="AV63" i="6" a="1"/>
  <c r="AV63" i="6" s="1"/>
  <c r="AV64" i="6" a="1"/>
  <c r="AV64" i="6" s="1"/>
  <c r="AV65" i="6" a="1"/>
  <c r="AV65" i="6" s="1"/>
  <c r="AV66" i="6" a="1"/>
  <c r="AV66" i="6" s="1"/>
  <c r="AV67" i="6" a="1"/>
  <c r="AV67" i="6" s="1"/>
  <c r="AV68" i="6" a="1"/>
  <c r="AV68" i="6" s="1"/>
  <c r="AV69" i="6" a="1"/>
  <c r="AV69" i="6" s="1"/>
  <c r="AV70" i="6" a="1"/>
  <c r="AV70" i="6" s="1"/>
  <c r="AV71" i="6" a="1"/>
  <c r="AV71" i="6" s="1"/>
  <c r="AV72" i="6" a="1"/>
  <c r="AV72" i="6" s="1"/>
  <c r="AV73" i="6" a="1"/>
  <c r="AV73" i="6" s="1"/>
  <c r="AV74" i="6" a="1"/>
  <c r="AV74" i="6" s="1"/>
  <c r="AV75" i="6" a="1"/>
  <c r="AV75" i="6" s="1"/>
  <c r="AV76" i="6" a="1"/>
  <c r="AV76" i="6" s="1"/>
  <c r="AV77" i="6" a="1"/>
  <c r="AV77" i="6" s="1"/>
  <c r="AV78" i="6" a="1"/>
  <c r="AV78" i="6" s="1"/>
  <c r="AV79" i="6" a="1"/>
  <c r="AV79" i="6" s="1"/>
  <c r="AV80" i="6" a="1"/>
  <c r="AV80" i="6" s="1"/>
  <c r="AV81" i="6" a="1"/>
  <c r="AV81" i="6" s="1"/>
  <c r="AV82" i="6" a="1"/>
  <c r="AV82" i="6" s="1"/>
  <c r="AV83" i="6" a="1"/>
  <c r="AV83" i="6" s="1"/>
  <c r="AV84" i="6" a="1"/>
  <c r="AV84" i="6" s="1"/>
  <c r="AV85" i="6" a="1"/>
  <c r="AV85" i="6" s="1"/>
  <c r="AV86" i="6" a="1"/>
  <c r="AV86" i="6" s="1"/>
  <c r="AV87" i="6" a="1"/>
  <c r="AV87" i="6" s="1"/>
  <c r="AV88" i="6" a="1"/>
  <c r="AV88" i="6" s="1"/>
  <c r="AV89" i="6" a="1"/>
  <c r="AV89" i="6" s="1"/>
  <c r="AV90" i="6" a="1"/>
  <c r="AV90" i="6" s="1"/>
  <c r="AV91" i="6" a="1"/>
  <c r="AV91" i="6" s="1"/>
  <c r="AV92" i="6" a="1"/>
  <c r="AV92" i="6" s="1"/>
  <c r="AV93" i="6" a="1"/>
  <c r="AV93" i="6" s="1"/>
  <c r="AV94" i="6" a="1"/>
  <c r="AV94" i="6" s="1"/>
  <c r="AV95" i="6" a="1"/>
  <c r="AV95" i="6" s="1"/>
  <c r="AV96" i="6" a="1"/>
  <c r="AV96" i="6" s="1"/>
  <c r="AV97" i="6" a="1"/>
  <c r="AV97" i="6" s="1"/>
  <c r="AV98" i="6" a="1"/>
  <c r="AV98" i="6" s="1"/>
  <c r="AV99" i="6" a="1"/>
  <c r="AV99" i="6" s="1"/>
  <c r="AV100" i="6" a="1"/>
  <c r="AV100" i="6" s="1"/>
  <c r="AV101" i="6" a="1"/>
  <c r="AV101" i="6" s="1"/>
  <c r="AV102" i="6" a="1"/>
  <c r="AV102" i="6" s="1"/>
  <c r="AV103" i="6" a="1"/>
  <c r="AV103" i="6" s="1"/>
  <c r="AV3" i="6" a="1"/>
  <c r="AV3" i="6" s="1"/>
  <c r="AT4" i="6"/>
  <c r="AT5" i="6"/>
  <c r="AT6" i="6"/>
  <c r="AT7" i="6"/>
  <c r="AT8" i="6"/>
  <c r="AT9" i="6"/>
  <c r="AT10" i="6"/>
  <c r="AT11" i="6"/>
  <c r="AT12" i="6"/>
  <c r="AT13" i="6"/>
  <c r="AT14" i="6"/>
  <c r="AT15" i="6"/>
  <c r="AT16" i="6"/>
  <c r="AT17" i="6"/>
  <c r="AT18" i="6"/>
  <c r="AT19" i="6"/>
  <c r="AT20" i="6"/>
  <c r="AT21" i="6"/>
  <c r="AT22" i="6"/>
  <c r="AT23" i="6"/>
  <c r="AT24" i="6"/>
  <c r="AT25" i="6"/>
  <c r="AT26" i="6"/>
  <c r="AT27" i="6"/>
  <c r="AT28" i="6"/>
  <c r="AT29" i="6"/>
  <c r="AT30" i="6"/>
  <c r="AT31" i="6"/>
  <c r="AT32" i="6"/>
  <c r="AT33" i="6"/>
  <c r="AT34" i="6"/>
  <c r="AT35" i="6"/>
  <c r="AT36" i="6"/>
  <c r="AT37" i="6"/>
  <c r="AT38" i="6"/>
  <c r="AT39" i="6"/>
  <c r="AT40" i="6"/>
  <c r="AT41" i="6"/>
  <c r="AT42" i="6"/>
  <c r="AT43" i="6"/>
  <c r="AT44" i="6"/>
  <c r="AT45" i="6"/>
  <c r="AT46" i="6"/>
  <c r="AT47" i="6"/>
  <c r="AT48" i="6"/>
  <c r="AT49" i="6"/>
  <c r="AT50" i="6"/>
  <c r="AT51" i="6"/>
  <c r="AT52" i="6"/>
  <c r="AT53" i="6"/>
  <c r="AT54" i="6"/>
  <c r="AT55" i="6"/>
  <c r="AT56" i="6"/>
  <c r="AT57" i="6"/>
  <c r="AT58" i="6"/>
  <c r="AT59" i="6"/>
  <c r="AT60" i="6"/>
  <c r="AT61" i="6"/>
  <c r="AT62" i="6"/>
  <c r="AT63" i="6"/>
  <c r="AT64" i="6"/>
  <c r="AT65" i="6"/>
  <c r="AT66" i="6"/>
  <c r="AT67" i="6"/>
  <c r="AT68" i="6"/>
  <c r="AT69" i="6"/>
  <c r="AT70" i="6"/>
  <c r="AT71" i="6"/>
  <c r="AT72" i="6"/>
  <c r="AT73" i="6"/>
  <c r="AT74" i="6"/>
  <c r="AT75" i="6"/>
  <c r="AT76" i="6"/>
  <c r="AT77" i="6"/>
  <c r="AT78" i="6"/>
  <c r="AT79" i="6"/>
  <c r="AT80" i="6"/>
  <c r="AT81" i="6"/>
  <c r="AT82" i="6"/>
  <c r="AT83" i="6"/>
  <c r="AT84" i="6"/>
  <c r="AT85" i="6"/>
  <c r="AT86" i="6"/>
  <c r="AT87" i="6"/>
  <c r="AT88" i="6"/>
  <c r="AT89" i="6"/>
  <c r="AT90" i="6"/>
  <c r="AT91" i="6"/>
  <c r="AT92" i="6"/>
  <c r="AT93" i="6"/>
  <c r="AT94" i="6"/>
  <c r="AT95" i="6"/>
  <c r="AT96" i="6"/>
  <c r="AT97" i="6"/>
  <c r="AT98" i="6"/>
  <c r="AT99" i="6"/>
  <c r="AT100" i="6"/>
  <c r="AT101" i="6"/>
  <c r="AT102" i="6"/>
  <c r="AT103" i="6"/>
  <c r="AT104" i="6"/>
  <c r="AT105" i="6"/>
  <c r="AT106" i="6"/>
  <c r="AT107" i="6"/>
  <c r="AT108" i="6"/>
  <c r="AT109" i="6"/>
  <c r="AT110" i="6"/>
  <c r="AT111" i="6"/>
  <c r="AT112" i="6"/>
  <c r="AT113" i="6"/>
  <c r="AT114" i="6"/>
  <c r="AT115" i="6"/>
  <c r="AT116" i="6"/>
  <c r="AT117" i="6"/>
  <c r="AT118" i="6"/>
  <c r="AT119" i="6"/>
  <c r="AT120" i="6"/>
  <c r="AT121" i="6"/>
  <c r="AT122" i="6"/>
  <c r="AT123" i="6"/>
  <c r="AT124" i="6"/>
  <c r="AT125" i="6"/>
  <c r="AT126" i="6"/>
  <c r="AT127" i="6"/>
  <c r="AT128" i="6"/>
  <c r="AT129" i="6"/>
  <c r="AT130" i="6"/>
  <c r="AT131" i="6"/>
  <c r="AT132" i="6"/>
  <c r="AT133" i="6"/>
  <c r="AT134" i="6"/>
  <c r="AT135" i="6"/>
  <c r="AT136" i="6"/>
  <c r="AT137" i="6"/>
  <c r="AT138" i="6"/>
  <c r="AT139" i="6"/>
  <c r="AT140" i="6"/>
  <c r="AT141" i="6"/>
  <c r="AT142" i="6"/>
  <c r="AT143" i="6"/>
  <c r="AT144" i="6"/>
  <c r="AT145" i="6"/>
  <c r="AT146" i="6"/>
  <c r="AT147" i="6"/>
  <c r="AT148" i="6"/>
  <c r="AT149" i="6"/>
  <c r="AT150" i="6"/>
  <c r="AT151" i="6"/>
  <c r="AT152" i="6"/>
  <c r="AT153" i="6"/>
  <c r="AT154" i="6"/>
  <c r="AT155" i="6"/>
  <c r="AT156" i="6"/>
  <c r="AT157" i="6"/>
  <c r="AT158" i="6"/>
  <c r="AT159" i="6"/>
  <c r="AT160" i="6"/>
  <c r="AT161" i="6"/>
  <c r="AT162" i="6"/>
  <c r="AT163" i="6"/>
  <c r="AT164" i="6"/>
  <c r="AT165" i="6"/>
  <c r="AT166" i="6"/>
  <c r="AT167" i="6"/>
  <c r="AT168" i="6"/>
  <c r="AT169" i="6"/>
  <c r="AT170" i="6"/>
  <c r="AT171" i="6"/>
  <c r="AT172" i="6"/>
  <c r="AT173" i="6"/>
  <c r="AT174" i="6"/>
  <c r="AT175" i="6"/>
  <c r="AT176" i="6"/>
  <c r="AT177" i="6"/>
  <c r="AT178" i="6"/>
  <c r="AT179" i="6"/>
  <c r="AT180" i="6"/>
  <c r="AT181" i="6"/>
  <c r="AT182" i="6"/>
  <c r="AT183" i="6"/>
  <c r="AT184" i="6"/>
  <c r="AT185" i="6"/>
  <c r="AT186" i="6"/>
  <c r="AT187" i="6"/>
  <c r="AT188" i="6"/>
  <c r="AT189" i="6"/>
  <c r="AT190" i="6"/>
  <c r="AT191" i="6"/>
  <c r="AT192" i="6"/>
  <c r="AT193" i="6"/>
  <c r="AT194" i="6"/>
  <c r="AT195" i="6"/>
  <c r="AT196" i="6"/>
  <c r="AT197" i="6"/>
  <c r="AT198" i="6"/>
  <c r="AT199" i="6"/>
  <c r="AT200" i="6"/>
  <c r="AT201" i="6"/>
  <c r="AT202" i="6"/>
  <c r="AT203" i="6"/>
  <c r="AT3" i="6"/>
  <c r="AO3" i="6" a="1"/>
  <c r="AO3" i="6" s="1"/>
  <c r="AO8" i="6" a="1"/>
  <c r="AO8" i="6" s="1"/>
  <c r="AO13" i="6" a="1"/>
  <c r="AO13" i="6" s="1"/>
  <c r="AO19" i="6" a="1"/>
  <c r="AO19" i="6" s="1"/>
  <c r="AO20" i="6" a="1"/>
  <c r="AO20" i="6" s="1"/>
  <c r="AO26" i="6" a="1"/>
  <c r="AO26" i="6" s="1"/>
  <c r="AO31" i="6" a="1"/>
  <c r="AO31" i="6" s="1"/>
  <c r="AO37" i="6" a="1"/>
  <c r="AO37" i="6" s="1"/>
  <c r="AO38" i="6" a="1"/>
  <c r="AO38" i="6" s="1"/>
  <c r="AO44" i="6" a="1"/>
  <c r="AO44" i="6" s="1"/>
  <c r="AO49" i="6" a="1"/>
  <c r="AO49" i="6" s="1"/>
  <c r="AO56" i="6" a="1"/>
  <c r="AO56" i="6" s="1"/>
  <c r="AO61" i="6" a="1"/>
  <c r="AO61" i="6" s="1"/>
  <c r="AO62" i="6" a="1"/>
  <c r="AO62" i="6" s="1"/>
  <c r="AO67" i="6" a="1"/>
  <c r="AO67" i="6" s="1"/>
  <c r="AO74" i="6" a="1"/>
  <c r="AO74" i="6" s="1"/>
  <c r="AO79" i="6" a="1"/>
  <c r="AO79" i="6" s="1"/>
  <c r="AO80" i="6" a="1"/>
  <c r="AO80" i="6" s="1"/>
  <c r="AO85" i="6" a="1"/>
  <c r="AO85" i="6" s="1"/>
  <c r="AO86" i="6" a="1"/>
  <c r="AO86" i="6" s="1"/>
  <c r="AO92" i="6" a="1"/>
  <c r="AO92" i="6" s="1"/>
  <c r="AO97" i="6" a="1"/>
  <c r="AO97" i="6" s="1"/>
  <c r="AO98" i="6" a="1"/>
  <c r="AO98" i="6" s="1"/>
  <c r="AO103" i="6" a="1"/>
  <c r="AO103" i="6" s="1"/>
  <c r="AO4" i="6" a="1"/>
  <c r="AO4" i="6" s="1"/>
  <c r="AO5" i="6" a="1"/>
  <c r="AO5" i="6" s="1"/>
  <c r="AO6" i="6" a="1"/>
  <c r="AO6" i="6" s="1"/>
  <c r="AO7" i="6" a="1"/>
  <c r="AO7" i="6" s="1"/>
  <c r="AO9" i="6" a="1"/>
  <c r="AO9" i="6" s="1"/>
  <c r="AO10" i="6" a="1"/>
  <c r="AO10" i="6" s="1"/>
  <c r="AO11" i="6" a="1"/>
  <c r="AO11" i="6" s="1"/>
  <c r="AO12" i="6" a="1"/>
  <c r="AO12" i="6" s="1"/>
  <c r="AO14" i="6" a="1"/>
  <c r="AO14" i="6" s="1"/>
  <c r="AO15" i="6" a="1"/>
  <c r="AO15" i="6" s="1"/>
  <c r="AO16" i="6" a="1"/>
  <c r="AO16" i="6" s="1"/>
  <c r="AO17" i="6" a="1"/>
  <c r="AO17" i="6" s="1"/>
  <c r="AO18" i="6" a="1"/>
  <c r="AO18" i="6" s="1"/>
  <c r="AO21" i="6" a="1"/>
  <c r="AO21" i="6" s="1"/>
  <c r="AO22" i="6" a="1"/>
  <c r="AO22" i="6" s="1"/>
  <c r="AO23" i="6" a="1"/>
  <c r="AO23" i="6" s="1"/>
  <c r="AO24" i="6" a="1"/>
  <c r="AO24" i="6" s="1"/>
  <c r="AO25" i="6" a="1"/>
  <c r="AO25" i="6" s="1"/>
  <c r="AO27" i="6" a="1"/>
  <c r="AO27" i="6" s="1"/>
  <c r="AO28" i="6" a="1"/>
  <c r="AO28" i="6" s="1"/>
  <c r="AO29" i="6" a="1"/>
  <c r="AO29" i="6" s="1"/>
  <c r="AO30" i="6" a="1"/>
  <c r="AO30" i="6" s="1"/>
  <c r="AO32" i="6" a="1"/>
  <c r="AO32" i="6" s="1"/>
  <c r="AO33" i="6" a="1"/>
  <c r="AO33" i="6" s="1"/>
  <c r="AO34" i="6" a="1"/>
  <c r="AO34" i="6" s="1"/>
  <c r="AO35" i="6" a="1"/>
  <c r="AO35" i="6" s="1"/>
  <c r="AO36" i="6" a="1"/>
  <c r="AO36" i="6" s="1"/>
  <c r="AO39" i="6" a="1"/>
  <c r="AO39" i="6" s="1"/>
  <c r="AO40" i="6" a="1"/>
  <c r="AO40" i="6" s="1"/>
  <c r="AO41" i="6" a="1"/>
  <c r="AO41" i="6" s="1"/>
  <c r="AO42" i="6" a="1"/>
  <c r="AO42" i="6" s="1"/>
  <c r="AO43" i="6" a="1"/>
  <c r="AO43" i="6" s="1"/>
  <c r="AO45" i="6" a="1"/>
  <c r="AO45" i="6" s="1"/>
  <c r="AO46" i="6" a="1"/>
  <c r="AO46" i="6" s="1"/>
  <c r="AO47" i="6" a="1"/>
  <c r="AO47" i="6" s="1"/>
  <c r="AO48" i="6" a="1"/>
  <c r="AO48" i="6" s="1"/>
  <c r="AO51" i="6" a="1"/>
  <c r="AO51" i="6" s="1"/>
  <c r="AO52" i="6" a="1"/>
  <c r="AO52" i="6" s="1"/>
  <c r="AO53" i="6" a="1"/>
  <c r="AO53" i="6" s="1"/>
  <c r="AO54" i="6" a="1"/>
  <c r="AO54" i="6" s="1"/>
  <c r="AO55" i="6" a="1"/>
  <c r="AO55" i="6" s="1"/>
  <c r="AO57" i="6" a="1"/>
  <c r="AO57" i="6" s="1"/>
  <c r="AO58" i="6" a="1"/>
  <c r="AO58" i="6" s="1"/>
  <c r="AO59" i="6" a="1"/>
  <c r="AO59" i="6" s="1"/>
  <c r="AO60" i="6" a="1"/>
  <c r="AO60" i="6" s="1"/>
  <c r="AO63" i="6" a="1"/>
  <c r="AO63" i="6" s="1"/>
  <c r="AO64" i="6" a="1"/>
  <c r="AO64" i="6" s="1"/>
  <c r="AO65" i="6" a="1"/>
  <c r="AO65" i="6" s="1"/>
  <c r="AO66" i="6" a="1"/>
  <c r="AO66" i="6" s="1"/>
  <c r="AO69" i="6" a="1"/>
  <c r="AO69" i="6" s="1"/>
  <c r="AO70" i="6" a="1"/>
  <c r="AO70" i="6" s="1"/>
  <c r="AO71" i="6" a="1"/>
  <c r="AO71" i="6" s="1"/>
  <c r="AO72" i="6" a="1"/>
  <c r="AO72" i="6" s="1"/>
  <c r="AO73" i="6" a="1"/>
  <c r="AO73" i="6" s="1"/>
  <c r="AO75" i="6" a="1"/>
  <c r="AO75" i="6" s="1"/>
  <c r="AO76" i="6" a="1"/>
  <c r="AO76" i="6" s="1"/>
  <c r="AO77" i="6" a="1"/>
  <c r="AO77" i="6" s="1"/>
  <c r="AO78" i="6" a="1"/>
  <c r="AO78" i="6" s="1"/>
  <c r="AO81" i="6" a="1"/>
  <c r="AO81" i="6" s="1"/>
  <c r="AO82" i="6" a="1"/>
  <c r="AO82" i="6" s="1"/>
  <c r="AO83" i="6" a="1"/>
  <c r="AO83" i="6" s="1"/>
  <c r="AO84" i="6" a="1"/>
  <c r="AO84" i="6" s="1"/>
  <c r="AO87" i="6" a="1"/>
  <c r="AO87" i="6" s="1"/>
  <c r="AO88" i="6" a="1"/>
  <c r="AO88" i="6" s="1"/>
  <c r="AO89" i="6" a="1"/>
  <c r="AO89" i="6" s="1"/>
  <c r="AO90" i="6" a="1"/>
  <c r="AO90" i="6" s="1"/>
  <c r="AO91" i="6" a="1"/>
  <c r="AO91" i="6" s="1"/>
  <c r="AO93" i="6" a="1"/>
  <c r="AO93" i="6" s="1"/>
  <c r="AO94" i="6" a="1"/>
  <c r="AO94" i="6" s="1"/>
  <c r="AO95" i="6" a="1"/>
  <c r="AO95" i="6" s="1"/>
  <c r="AO96" i="6" a="1"/>
  <c r="AO96" i="6" s="1"/>
  <c r="AO99" i="6" a="1"/>
  <c r="AO99" i="6" s="1"/>
  <c r="AO100" i="6" a="1"/>
  <c r="AO100" i="6" s="1"/>
  <c r="AO101" i="6" a="1"/>
  <c r="AO101" i="6" s="1"/>
  <c r="AO102" i="6" a="1"/>
  <c r="AO102" i="6" s="1"/>
  <c r="L3" i="6" a="1"/>
  <c r="L3" i="6" s="1"/>
  <c r="E3" i="6" a="1"/>
  <c r="E3" i="6" s="1"/>
  <c r="L4" i="6" a="1"/>
  <c r="L4" i="6" s="1"/>
  <c r="L5" i="6" a="1"/>
  <c r="L5" i="6" s="1"/>
  <c r="L6" i="6" a="1"/>
  <c r="L6" i="6" s="1"/>
  <c r="L7" i="6" a="1"/>
  <c r="L7" i="6" s="1"/>
  <c r="L8" i="6" a="1"/>
  <c r="L8" i="6" s="1"/>
  <c r="L9" i="6" a="1"/>
  <c r="L9" i="6" s="1"/>
  <c r="L10" i="6" a="1"/>
  <c r="L10" i="6" s="1"/>
  <c r="L11" i="6" a="1"/>
  <c r="L11" i="6" s="1"/>
  <c r="L12" i="6" a="1"/>
  <c r="L12" i="6" s="1"/>
  <c r="L13" i="6" a="1"/>
  <c r="L13" i="6" s="1"/>
  <c r="L14" i="6" a="1"/>
  <c r="L14" i="6" s="1"/>
  <c r="L15" i="6" a="1"/>
  <c r="L15" i="6" s="1"/>
  <c r="L16" i="6" a="1"/>
  <c r="L16" i="6" s="1"/>
  <c r="L17" i="6" a="1"/>
  <c r="L17" i="6" s="1"/>
  <c r="L18" i="6" a="1"/>
  <c r="L18" i="6" s="1"/>
  <c r="L19" i="6" a="1"/>
  <c r="L19" i="6" s="1"/>
  <c r="L20" i="6" a="1"/>
  <c r="L20" i="6" s="1"/>
  <c r="L21" i="6" a="1"/>
  <c r="L21" i="6" s="1"/>
  <c r="L22" i="6" a="1"/>
  <c r="L22" i="6" s="1"/>
  <c r="L23" i="6" a="1"/>
  <c r="L23" i="6" s="1"/>
  <c r="L24" i="6" a="1"/>
  <c r="L24" i="6" s="1"/>
  <c r="L25" i="6" a="1"/>
  <c r="L25" i="6" s="1"/>
  <c r="L26" i="6" a="1"/>
  <c r="L26" i="6" s="1"/>
  <c r="L27" i="6" a="1"/>
  <c r="L27" i="6" s="1"/>
  <c r="L28" i="6" a="1"/>
  <c r="L28" i="6" s="1"/>
  <c r="L29" i="6" a="1"/>
  <c r="L29" i="6" s="1"/>
  <c r="L30" i="6" a="1"/>
  <c r="L30" i="6" s="1"/>
  <c r="L31" i="6" a="1"/>
  <c r="L31" i="6" s="1"/>
  <c r="L32" i="6" a="1"/>
  <c r="L32" i="6" s="1"/>
  <c r="L33" i="6" a="1"/>
  <c r="L33" i="6" s="1"/>
  <c r="L34" i="6" a="1"/>
  <c r="L34" i="6" s="1"/>
  <c r="L35" i="6" a="1"/>
  <c r="L35" i="6" s="1"/>
  <c r="L36" i="6" a="1"/>
  <c r="L36" i="6" s="1"/>
  <c r="L37" i="6" a="1"/>
  <c r="L37" i="6" s="1"/>
  <c r="L38" i="6" a="1"/>
  <c r="L38" i="6" s="1"/>
  <c r="L39" i="6" a="1"/>
  <c r="L39" i="6" s="1"/>
  <c r="L40" i="6" a="1"/>
  <c r="L40" i="6" s="1"/>
  <c r="L41" i="6" a="1"/>
  <c r="L41" i="6" s="1"/>
  <c r="L42" i="6" a="1"/>
  <c r="L42" i="6" s="1"/>
  <c r="L43" i="6" a="1"/>
  <c r="L43" i="6" s="1"/>
  <c r="L44" i="6" a="1"/>
  <c r="L44" i="6" s="1"/>
  <c r="L45" i="6" a="1"/>
  <c r="L45" i="6" s="1"/>
  <c r="L46" i="6" a="1"/>
  <c r="L46" i="6" s="1"/>
  <c r="L47" i="6" a="1"/>
  <c r="L47" i="6" s="1"/>
  <c r="L48" i="6" a="1"/>
  <c r="L48" i="6" s="1"/>
  <c r="L49" i="6" a="1"/>
  <c r="L49" i="6" s="1"/>
  <c r="L50" i="6" a="1"/>
  <c r="L50" i="6" s="1"/>
  <c r="L51" i="6" a="1"/>
  <c r="L51" i="6" s="1"/>
  <c r="L52" i="6" a="1"/>
  <c r="L52" i="6" s="1"/>
  <c r="L53" i="6" a="1"/>
  <c r="L53" i="6" s="1"/>
  <c r="L54" i="6" a="1"/>
  <c r="L54" i="6" s="1"/>
  <c r="L55" i="6" a="1"/>
  <c r="L55" i="6" s="1"/>
  <c r="L56" i="6" a="1"/>
  <c r="L56" i="6" s="1"/>
  <c r="L57" i="6" a="1"/>
  <c r="L57" i="6" s="1"/>
  <c r="L58" i="6" a="1"/>
  <c r="L58" i="6" s="1"/>
  <c r="L59" i="6" a="1"/>
  <c r="L59" i="6" s="1"/>
  <c r="L60" i="6" a="1"/>
  <c r="L60" i="6" s="1"/>
  <c r="L61" i="6" a="1"/>
  <c r="L61" i="6" s="1"/>
  <c r="L62" i="6" a="1"/>
  <c r="L62" i="6" s="1"/>
  <c r="L63" i="6" a="1"/>
  <c r="L63" i="6" s="1"/>
  <c r="L64" i="6" a="1"/>
  <c r="L64" i="6" s="1"/>
  <c r="L65" i="6" a="1"/>
  <c r="L65" i="6" s="1"/>
  <c r="L66" i="6" a="1"/>
  <c r="L66" i="6" s="1"/>
  <c r="L67" i="6" a="1"/>
  <c r="L67" i="6" s="1"/>
  <c r="L68" i="6" a="1"/>
  <c r="L68" i="6" s="1"/>
  <c r="L69" i="6" a="1"/>
  <c r="L69" i="6" s="1"/>
  <c r="L70" i="6" a="1"/>
  <c r="L70" i="6" s="1"/>
  <c r="L71" i="6" a="1"/>
  <c r="L71" i="6" s="1"/>
  <c r="L72" i="6" a="1"/>
  <c r="L72" i="6" s="1"/>
  <c r="L73" i="6" a="1"/>
  <c r="L73" i="6" s="1"/>
  <c r="L74" i="6" a="1"/>
  <c r="L74" i="6" s="1"/>
  <c r="L75" i="6" a="1"/>
  <c r="L75" i="6" s="1"/>
  <c r="L76" i="6" a="1"/>
  <c r="L76" i="6" s="1"/>
  <c r="L77" i="6" a="1"/>
  <c r="L77" i="6" s="1"/>
  <c r="L78" i="6" a="1"/>
  <c r="L78" i="6" s="1"/>
  <c r="L79" i="6" a="1"/>
  <c r="L79" i="6" s="1"/>
  <c r="L80" i="6" a="1"/>
  <c r="L80" i="6" s="1"/>
  <c r="L81" i="6" a="1"/>
  <c r="L81" i="6" s="1"/>
  <c r="L82" i="6" a="1"/>
  <c r="L82" i="6" s="1"/>
  <c r="L83" i="6" a="1"/>
  <c r="L83" i="6" s="1"/>
  <c r="L84" i="6" a="1"/>
  <c r="L84" i="6" s="1"/>
  <c r="L85" i="6" a="1"/>
  <c r="L85" i="6" s="1"/>
  <c r="L86" i="6" a="1"/>
  <c r="L86" i="6" s="1"/>
  <c r="L87" i="6" a="1"/>
  <c r="L87" i="6" s="1"/>
  <c r="L88" i="6" a="1"/>
  <c r="L88" i="6" s="1"/>
  <c r="L89" i="6" a="1"/>
  <c r="L89" i="6" s="1"/>
  <c r="L90" i="6" a="1"/>
  <c r="L90" i="6" s="1"/>
  <c r="L91" i="6" a="1"/>
  <c r="L91" i="6" s="1"/>
  <c r="L92" i="6" a="1"/>
  <c r="L92" i="6" s="1"/>
  <c r="L93" i="6" a="1"/>
  <c r="L93" i="6" s="1"/>
  <c r="E4" i="6" a="1"/>
  <c r="E4" i="6" s="1"/>
  <c r="E5" i="6" a="1"/>
  <c r="E5" i="6" s="1"/>
  <c r="E6" i="6" a="1"/>
  <c r="E6" i="6" s="1"/>
  <c r="E7" i="6" a="1"/>
  <c r="E7" i="6" s="1"/>
  <c r="E8" i="6" a="1"/>
  <c r="E8" i="6" s="1"/>
  <c r="E9" i="6" a="1"/>
  <c r="E9" i="6" s="1"/>
  <c r="E10" i="6" a="1"/>
  <c r="E10" i="6" s="1"/>
  <c r="E11" i="6" a="1"/>
  <c r="E11" i="6" s="1"/>
  <c r="E12" i="6" a="1"/>
  <c r="E12" i="6" s="1"/>
  <c r="E13" i="6" a="1"/>
  <c r="E13" i="6" s="1"/>
  <c r="E14" i="6" a="1"/>
  <c r="E14" i="6" s="1"/>
  <c r="E15" i="6" a="1"/>
  <c r="E15" i="6" s="1"/>
  <c r="E16" i="6" a="1"/>
  <c r="E16" i="6" s="1"/>
  <c r="E17" i="6" a="1"/>
  <c r="E17" i="6" s="1"/>
  <c r="E18" i="6" a="1"/>
  <c r="E18" i="6" s="1"/>
  <c r="E19" i="6" a="1"/>
  <c r="E19" i="6" s="1"/>
  <c r="E20" i="6" a="1"/>
  <c r="E20" i="6" s="1"/>
  <c r="E21" i="6" a="1"/>
  <c r="E21" i="6" s="1"/>
  <c r="E22" i="6" a="1"/>
  <c r="E22" i="6" s="1"/>
  <c r="E23" i="6" a="1"/>
  <c r="E23" i="6" s="1"/>
  <c r="E24" i="6" a="1"/>
  <c r="E24" i="6" s="1"/>
  <c r="E25" i="6" a="1"/>
  <c r="E25" i="6" s="1"/>
  <c r="E26" i="6" a="1"/>
  <c r="E26" i="6" s="1"/>
  <c r="E27" i="6" a="1"/>
  <c r="E27" i="6" s="1"/>
  <c r="E28" i="6" a="1"/>
  <c r="E28" i="6" s="1"/>
  <c r="E29" i="6" a="1"/>
  <c r="E29" i="6" s="1"/>
  <c r="E30" i="6" a="1"/>
  <c r="E30" i="6" s="1"/>
  <c r="E31" i="6" a="1"/>
  <c r="E31" i="6" s="1"/>
  <c r="E32" i="6" a="1"/>
  <c r="E32" i="6" s="1"/>
  <c r="E33" i="6" a="1"/>
  <c r="E33" i="6" s="1"/>
  <c r="E34" i="6" a="1"/>
  <c r="E34" i="6" s="1"/>
  <c r="E35" i="6" a="1"/>
  <c r="E35" i="6" s="1"/>
  <c r="E36" i="6" a="1"/>
  <c r="E36" i="6" s="1"/>
  <c r="E37" i="6" a="1"/>
  <c r="E37" i="6" s="1"/>
  <c r="E38" i="6" a="1"/>
  <c r="E38" i="6" s="1"/>
  <c r="E39" i="6" a="1"/>
  <c r="E39" i="6" s="1"/>
  <c r="E40" i="6" a="1"/>
  <c r="E40" i="6" s="1"/>
  <c r="E41" i="6" a="1"/>
  <c r="E41" i="6" s="1"/>
  <c r="E42" i="6" a="1"/>
  <c r="E42" i="6" s="1"/>
  <c r="E43" i="6" a="1"/>
  <c r="E43" i="6" s="1"/>
  <c r="E44" i="6" a="1"/>
  <c r="E44" i="6" s="1"/>
  <c r="E45" i="6" a="1"/>
  <c r="E45" i="6" s="1"/>
  <c r="E46" i="6" a="1"/>
  <c r="E46" i="6" s="1"/>
  <c r="E47" i="6" a="1"/>
  <c r="E47" i="6" s="1"/>
  <c r="E48" i="6" a="1"/>
  <c r="E48" i="6" s="1"/>
  <c r="E49" i="6" a="1"/>
  <c r="E49" i="6" s="1"/>
  <c r="E50" i="6" a="1"/>
  <c r="E50" i="6" s="1"/>
  <c r="E51" i="6" a="1"/>
  <c r="E51" i="6" s="1"/>
  <c r="E52" i="6" a="1"/>
  <c r="E52" i="6" s="1"/>
  <c r="E53" i="6" a="1"/>
  <c r="E53" i="6" s="1"/>
  <c r="E54" i="6" a="1"/>
  <c r="E54" i="6" s="1"/>
  <c r="E55" i="6" a="1"/>
  <c r="E55" i="6" s="1"/>
  <c r="E56" i="6" a="1"/>
  <c r="E56" i="6" s="1"/>
  <c r="E57" i="6" a="1"/>
  <c r="E57" i="6" s="1"/>
  <c r="E58" i="6" a="1"/>
  <c r="E58" i="6" s="1"/>
  <c r="E59" i="6" a="1"/>
  <c r="E59" i="6" s="1"/>
  <c r="E60" i="6" a="1"/>
  <c r="E60" i="6" s="1"/>
  <c r="E61" i="6" a="1"/>
  <c r="E61" i="6" s="1"/>
  <c r="E62" i="6" a="1"/>
  <c r="E62" i="6" s="1"/>
  <c r="E63" i="6" a="1"/>
  <c r="E63" i="6" s="1"/>
  <c r="E64" i="6" a="1"/>
  <c r="E64" i="6" s="1"/>
  <c r="E65" i="6" a="1"/>
  <c r="E65" i="6" s="1"/>
  <c r="E66" i="6" a="1"/>
  <c r="E66" i="6" s="1"/>
  <c r="E67" i="6" a="1"/>
  <c r="E67" i="6" s="1"/>
  <c r="E68" i="6" a="1"/>
  <c r="E68" i="6" s="1"/>
  <c r="E69" i="6" a="1"/>
  <c r="E69" i="6" s="1"/>
  <c r="E70" i="6" a="1"/>
  <c r="E70" i="6" s="1"/>
  <c r="E71" i="6" a="1"/>
  <c r="E71" i="6" s="1"/>
  <c r="E72" i="6" a="1"/>
  <c r="E72" i="6" s="1"/>
  <c r="E73" i="6" a="1"/>
  <c r="E73" i="6" s="1"/>
  <c r="E74" i="6" a="1"/>
  <c r="E74" i="6" s="1"/>
  <c r="E75" i="6" a="1"/>
  <c r="E75" i="6" s="1"/>
  <c r="E76" i="6" a="1"/>
  <c r="E76" i="6" s="1"/>
  <c r="E77" i="6" a="1"/>
  <c r="E77" i="6" s="1"/>
  <c r="E78" i="6" a="1"/>
  <c r="E78" i="6" s="1"/>
  <c r="E79" i="6" a="1"/>
  <c r="E79" i="6" s="1"/>
  <c r="E80" i="6" a="1"/>
  <c r="E80" i="6" s="1"/>
  <c r="E81" i="6" a="1"/>
  <c r="E81" i="6" s="1"/>
  <c r="E82" i="6" a="1"/>
  <c r="E82" i="6" s="1"/>
  <c r="E83" i="6" a="1"/>
  <c r="E83" i="6" s="1"/>
  <c r="E84" i="6" a="1"/>
  <c r="E84" i="6" s="1"/>
  <c r="E85" i="6" a="1"/>
  <c r="E85" i="6" s="1"/>
  <c r="E86" i="6" a="1"/>
  <c r="E86" i="6" s="1"/>
  <c r="E87" i="6" a="1"/>
  <c r="E87" i="6" s="1"/>
  <c r="E88" i="6" a="1"/>
  <c r="E88" i="6" s="1"/>
  <c r="E89" i="6" a="1"/>
  <c r="E89" i="6" s="1"/>
  <c r="E90" i="6" a="1"/>
  <c r="E90" i="6" s="1"/>
  <c r="E91" i="6" a="1"/>
  <c r="E91" i="6" s="1"/>
  <c r="E92" i="6" a="1"/>
  <c r="E92" i="6" s="1"/>
  <c r="E93" i="6" a="1"/>
  <c r="E93" i="6" s="1"/>
  <c r="J4" i="6"/>
  <c r="M4" i="6" s="1"/>
  <c r="J5" i="6"/>
  <c r="J6" i="6"/>
  <c r="M6" i="6" s="1"/>
  <c r="J7" i="6"/>
  <c r="J8" i="6"/>
  <c r="M8" i="6" s="1"/>
  <c r="J9" i="6"/>
  <c r="J10" i="6"/>
  <c r="M10" i="6" s="1"/>
  <c r="J11" i="6"/>
  <c r="J12" i="6"/>
  <c r="M12" i="6" s="1"/>
  <c r="J13" i="6"/>
  <c r="J14" i="6"/>
  <c r="M14" i="6" s="1"/>
  <c r="J15" i="6"/>
  <c r="J16" i="6"/>
  <c r="M16" i="6" s="1"/>
  <c r="J17" i="6"/>
  <c r="J18" i="6"/>
  <c r="M18" i="6" s="1"/>
  <c r="J19" i="6"/>
  <c r="J20" i="6"/>
  <c r="M20" i="6" s="1"/>
  <c r="J21" i="6"/>
  <c r="J22" i="6"/>
  <c r="M22" i="6" s="1"/>
  <c r="J23" i="6"/>
  <c r="J24" i="6"/>
  <c r="M24" i="6" s="1"/>
  <c r="J25" i="6"/>
  <c r="J26" i="6"/>
  <c r="M26" i="6" s="1"/>
  <c r="J27" i="6"/>
  <c r="J28" i="6"/>
  <c r="M28" i="6" s="1"/>
  <c r="J29" i="6"/>
  <c r="J30" i="6"/>
  <c r="M30" i="6" s="1"/>
  <c r="J31" i="6"/>
  <c r="J32" i="6"/>
  <c r="M32" i="6" s="1"/>
  <c r="J33" i="6"/>
  <c r="J34" i="6"/>
  <c r="M34" i="6" s="1"/>
  <c r="J35" i="6"/>
  <c r="J36" i="6"/>
  <c r="M36" i="6" s="1"/>
  <c r="J37" i="6"/>
  <c r="J38" i="6"/>
  <c r="M38" i="6" s="1"/>
  <c r="J39" i="6"/>
  <c r="J40" i="6"/>
  <c r="M40" i="6" s="1"/>
  <c r="J41" i="6"/>
  <c r="J42" i="6"/>
  <c r="M42" i="6" s="1"/>
  <c r="J43" i="6"/>
  <c r="J44" i="6"/>
  <c r="M44" i="6" s="1"/>
  <c r="J45" i="6"/>
  <c r="J46" i="6"/>
  <c r="M46" i="6" s="1"/>
  <c r="J47" i="6"/>
  <c r="J48" i="6"/>
  <c r="M48" i="6" s="1"/>
  <c r="J49" i="6"/>
  <c r="J50" i="6"/>
  <c r="M50" i="6" s="1"/>
  <c r="J51" i="6"/>
  <c r="J52" i="6"/>
  <c r="M52" i="6" s="1"/>
  <c r="J53" i="6"/>
  <c r="J54" i="6"/>
  <c r="M54" i="6" s="1"/>
  <c r="J55" i="6"/>
  <c r="J56" i="6"/>
  <c r="M56" i="6" s="1"/>
  <c r="J57" i="6"/>
  <c r="J58" i="6"/>
  <c r="M58" i="6" s="1"/>
  <c r="J59" i="6"/>
  <c r="J60" i="6"/>
  <c r="M60" i="6" s="1"/>
  <c r="J61" i="6"/>
  <c r="J62" i="6"/>
  <c r="M62" i="6" s="1"/>
  <c r="J63" i="6"/>
  <c r="J64" i="6"/>
  <c r="M64" i="6" s="1"/>
  <c r="J65" i="6"/>
  <c r="J66" i="6"/>
  <c r="M66" i="6" s="1"/>
  <c r="J67" i="6"/>
  <c r="J68" i="6"/>
  <c r="M68" i="6" s="1"/>
  <c r="J69" i="6"/>
  <c r="J70" i="6"/>
  <c r="M70" i="6" s="1"/>
  <c r="J71" i="6"/>
  <c r="J72" i="6"/>
  <c r="M72" i="6" s="1"/>
  <c r="J73" i="6"/>
  <c r="J74" i="6"/>
  <c r="M74" i="6" s="1"/>
  <c r="J75" i="6"/>
  <c r="J76" i="6"/>
  <c r="M76" i="6" s="1"/>
  <c r="J77" i="6"/>
  <c r="J78" i="6"/>
  <c r="M78" i="6" s="1"/>
  <c r="J79" i="6"/>
  <c r="J80" i="6"/>
  <c r="M80" i="6" s="1"/>
  <c r="J81" i="6"/>
  <c r="J82" i="6"/>
  <c r="M82" i="6" s="1"/>
  <c r="J83" i="6"/>
  <c r="J84" i="6"/>
  <c r="M84" i="6" s="1"/>
  <c r="J85" i="6"/>
  <c r="J86" i="6"/>
  <c r="M86" i="6" s="1"/>
  <c r="J87" i="6"/>
  <c r="J88" i="6"/>
  <c r="M88" i="6" s="1"/>
  <c r="J89" i="6"/>
  <c r="J90" i="6"/>
  <c r="M90" i="6" s="1"/>
  <c r="J91" i="6"/>
  <c r="J92" i="6"/>
  <c r="M92" i="6" s="1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X103" i="6" s="1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3" i="6"/>
  <c r="W3" i="6" a="1"/>
  <c r="W3" i="6" s="1"/>
  <c r="AD103" i="6" a="1"/>
  <c r="AD103" i="6" s="1"/>
  <c r="AD4" i="6" a="1"/>
  <c r="AD4" i="6" s="1"/>
  <c r="AD5" i="6" a="1"/>
  <c r="AD5" i="6" s="1"/>
  <c r="AD6" i="6" a="1"/>
  <c r="AD6" i="6" s="1"/>
  <c r="AD7" i="6" a="1"/>
  <c r="AD7" i="6" s="1"/>
  <c r="AD8" i="6" a="1"/>
  <c r="AD8" i="6" s="1"/>
  <c r="AD9" i="6" a="1"/>
  <c r="AD9" i="6" s="1"/>
  <c r="AD10" i="6" a="1"/>
  <c r="AD10" i="6" s="1"/>
  <c r="AD11" i="6" a="1"/>
  <c r="AD11" i="6" s="1"/>
  <c r="AD12" i="6" a="1"/>
  <c r="AD12" i="6" s="1"/>
  <c r="AD13" i="6" a="1"/>
  <c r="AD13" i="6" s="1"/>
  <c r="AD14" i="6" a="1"/>
  <c r="AD14" i="6" s="1"/>
  <c r="AD15" i="6" a="1"/>
  <c r="AD15" i="6" s="1"/>
  <c r="AD16" i="6" a="1"/>
  <c r="AD16" i="6" s="1"/>
  <c r="AD17" i="6" a="1"/>
  <c r="AD17" i="6" s="1"/>
  <c r="AD18" i="6" a="1"/>
  <c r="AD18" i="6" s="1"/>
  <c r="AD19" i="6" a="1"/>
  <c r="AD19" i="6" s="1"/>
  <c r="AD20" i="6" a="1"/>
  <c r="AD20" i="6" s="1"/>
  <c r="AD21" i="6" a="1"/>
  <c r="AD21" i="6" s="1"/>
  <c r="AD22" i="6" a="1"/>
  <c r="AD22" i="6" s="1"/>
  <c r="AD23" i="6" a="1"/>
  <c r="AD23" i="6" s="1"/>
  <c r="AD24" i="6" a="1"/>
  <c r="AD24" i="6" s="1"/>
  <c r="AD25" i="6" a="1"/>
  <c r="AD25" i="6" s="1"/>
  <c r="AD26" i="6" a="1"/>
  <c r="AD26" i="6" s="1"/>
  <c r="AD27" i="6" a="1"/>
  <c r="AD27" i="6" s="1"/>
  <c r="AD28" i="6" a="1"/>
  <c r="AD28" i="6" s="1"/>
  <c r="AD29" i="6" a="1"/>
  <c r="AD29" i="6" s="1"/>
  <c r="AD30" i="6" a="1"/>
  <c r="AD30" i="6" s="1"/>
  <c r="AD31" i="6" a="1"/>
  <c r="AD31" i="6" s="1"/>
  <c r="AD32" i="6" a="1"/>
  <c r="AD32" i="6" s="1"/>
  <c r="AD33" i="6" a="1"/>
  <c r="AD33" i="6" s="1"/>
  <c r="AD34" i="6" a="1"/>
  <c r="AD34" i="6" s="1"/>
  <c r="AD35" i="6" a="1"/>
  <c r="AD35" i="6" s="1"/>
  <c r="AD36" i="6" a="1"/>
  <c r="AD36" i="6" s="1"/>
  <c r="AD37" i="6" a="1"/>
  <c r="AD37" i="6" s="1"/>
  <c r="AD38" i="6" a="1"/>
  <c r="AD38" i="6" s="1"/>
  <c r="AD39" i="6" a="1"/>
  <c r="AD39" i="6" s="1"/>
  <c r="AD40" i="6" a="1"/>
  <c r="AD40" i="6" s="1"/>
  <c r="AD41" i="6" a="1"/>
  <c r="AD41" i="6" s="1"/>
  <c r="AD42" i="6" a="1"/>
  <c r="AD42" i="6" s="1"/>
  <c r="AD43" i="6" a="1"/>
  <c r="AD43" i="6" s="1"/>
  <c r="AD44" i="6" a="1"/>
  <c r="AD44" i="6" s="1"/>
  <c r="AD45" i="6" a="1"/>
  <c r="AD45" i="6" s="1"/>
  <c r="AD46" i="6" a="1"/>
  <c r="AD46" i="6" s="1"/>
  <c r="AD47" i="6" a="1"/>
  <c r="AD47" i="6" s="1"/>
  <c r="AD48" i="6" a="1"/>
  <c r="AD48" i="6" s="1"/>
  <c r="AD49" i="6" a="1"/>
  <c r="AD49" i="6" s="1"/>
  <c r="AD50" i="6" a="1"/>
  <c r="AD50" i="6" s="1"/>
  <c r="AD51" i="6" a="1"/>
  <c r="AD51" i="6" s="1"/>
  <c r="AD52" i="6" a="1"/>
  <c r="AD52" i="6" s="1"/>
  <c r="AD53" i="6" a="1"/>
  <c r="AD53" i="6" s="1"/>
  <c r="AD54" i="6" a="1"/>
  <c r="AD54" i="6" s="1"/>
  <c r="AD55" i="6" a="1"/>
  <c r="AD55" i="6" s="1"/>
  <c r="AD56" i="6" a="1"/>
  <c r="AD56" i="6" s="1"/>
  <c r="AD57" i="6" a="1"/>
  <c r="AD57" i="6" s="1"/>
  <c r="AD58" i="6" a="1"/>
  <c r="AD58" i="6" s="1"/>
  <c r="AD59" i="6" a="1"/>
  <c r="AD59" i="6" s="1"/>
  <c r="AD60" i="6" a="1"/>
  <c r="AD60" i="6" s="1"/>
  <c r="AD61" i="6" a="1"/>
  <c r="AD61" i="6" s="1"/>
  <c r="AD62" i="6" a="1"/>
  <c r="AD62" i="6" s="1"/>
  <c r="AD63" i="6" a="1"/>
  <c r="AD63" i="6" s="1"/>
  <c r="AD64" i="6" a="1"/>
  <c r="AD64" i="6" s="1"/>
  <c r="AD65" i="6" a="1"/>
  <c r="AD65" i="6" s="1"/>
  <c r="AD66" i="6" a="1"/>
  <c r="AD66" i="6" s="1"/>
  <c r="AD67" i="6" a="1"/>
  <c r="AD67" i="6" s="1"/>
  <c r="AD68" i="6" a="1"/>
  <c r="AD68" i="6" s="1"/>
  <c r="AD69" i="6" a="1"/>
  <c r="AD69" i="6" s="1"/>
  <c r="AD70" i="6" a="1"/>
  <c r="AD70" i="6" s="1"/>
  <c r="AD71" i="6" a="1"/>
  <c r="AD71" i="6" s="1"/>
  <c r="AD72" i="6" a="1"/>
  <c r="AD72" i="6" s="1"/>
  <c r="AD73" i="6" a="1"/>
  <c r="AD73" i="6" s="1"/>
  <c r="AD74" i="6" a="1"/>
  <c r="AD74" i="6" s="1"/>
  <c r="AD75" i="6" a="1"/>
  <c r="AD75" i="6" s="1"/>
  <c r="AD76" i="6" a="1"/>
  <c r="AD76" i="6" s="1"/>
  <c r="AD77" i="6" a="1"/>
  <c r="AD77" i="6" s="1"/>
  <c r="AD78" i="6" a="1"/>
  <c r="AD78" i="6" s="1"/>
  <c r="AD79" i="6" a="1"/>
  <c r="AD79" i="6" s="1"/>
  <c r="AD80" i="6" a="1"/>
  <c r="AD80" i="6" s="1"/>
  <c r="AD81" i="6" a="1"/>
  <c r="AD81" i="6" s="1"/>
  <c r="AD82" i="6" a="1"/>
  <c r="AD82" i="6" s="1"/>
  <c r="AD83" i="6" a="1"/>
  <c r="AD83" i="6" s="1"/>
  <c r="AD84" i="6" a="1"/>
  <c r="AD84" i="6" s="1"/>
  <c r="AD85" i="6" a="1"/>
  <c r="AD85" i="6" s="1"/>
  <c r="AD86" i="6" a="1"/>
  <c r="AD86" i="6" s="1"/>
  <c r="AD87" i="6" a="1"/>
  <c r="AD87" i="6" s="1"/>
  <c r="AD88" i="6" a="1"/>
  <c r="AD88" i="6" s="1"/>
  <c r="AD89" i="6" a="1"/>
  <c r="AD89" i="6" s="1"/>
  <c r="AD90" i="6" a="1"/>
  <c r="AD90" i="6" s="1"/>
  <c r="AD91" i="6" a="1"/>
  <c r="AD91" i="6" s="1"/>
  <c r="AD92" i="6" a="1"/>
  <c r="AD92" i="6" s="1"/>
  <c r="AD93" i="6" a="1"/>
  <c r="AD93" i="6" s="1"/>
  <c r="AD94" i="6" a="1"/>
  <c r="AD94" i="6" s="1"/>
  <c r="AD95" i="6" a="1"/>
  <c r="AD95" i="6" s="1"/>
  <c r="AD96" i="6" a="1"/>
  <c r="AD96" i="6" s="1"/>
  <c r="AD97" i="6" a="1"/>
  <c r="AD97" i="6" s="1"/>
  <c r="AD98" i="6" a="1"/>
  <c r="AD98" i="6" s="1"/>
  <c r="AD99" i="6" a="1"/>
  <c r="AD99" i="6" s="1"/>
  <c r="AD100" i="6" a="1"/>
  <c r="AD100" i="6" s="1"/>
  <c r="AD101" i="6" a="1"/>
  <c r="AD101" i="6" s="1"/>
  <c r="AD102" i="6" a="1"/>
  <c r="AD102" i="6" s="1"/>
  <c r="AD3" i="6" a="1"/>
  <c r="AD3" i="6" s="1"/>
  <c r="AM4" i="6"/>
  <c r="AP4" i="6" s="1"/>
  <c r="AM5" i="6"/>
  <c r="AM6" i="6"/>
  <c r="AM7" i="6"/>
  <c r="AP7" i="6" s="1"/>
  <c r="AM8" i="6"/>
  <c r="AM9" i="6"/>
  <c r="AM10" i="6"/>
  <c r="AM11" i="6"/>
  <c r="AM12" i="6"/>
  <c r="AM13" i="6"/>
  <c r="AM14" i="6"/>
  <c r="AM15" i="6"/>
  <c r="AM16" i="6"/>
  <c r="AM17" i="6"/>
  <c r="AM18" i="6"/>
  <c r="AM19" i="6"/>
  <c r="AP19" i="6" s="1"/>
  <c r="AM20" i="6"/>
  <c r="AP20" i="6" s="1"/>
  <c r="AM21" i="6"/>
  <c r="AM22" i="6"/>
  <c r="AM23" i="6"/>
  <c r="AM24" i="6"/>
  <c r="AM25" i="6"/>
  <c r="AM26" i="6"/>
  <c r="AM27" i="6"/>
  <c r="AM28" i="6"/>
  <c r="AM29" i="6"/>
  <c r="AM30" i="6"/>
  <c r="AM31" i="6"/>
  <c r="AM32" i="6"/>
  <c r="AP32" i="6" s="1"/>
  <c r="AM33" i="6"/>
  <c r="AP33" i="6" s="1"/>
  <c r="AM34" i="6"/>
  <c r="AP34" i="6" s="1"/>
  <c r="AM35" i="6"/>
  <c r="AM36" i="6"/>
  <c r="AM37" i="6"/>
  <c r="AM38" i="6"/>
  <c r="AM39" i="6"/>
  <c r="AM40" i="6"/>
  <c r="AM41" i="6"/>
  <c r="AM42" i="6"/>
  <c r="AM43" i="6"/>
  <c r="AM44" i="6"/>
  <c r="AM45" i="6"/>
  <c r="AM46" i="6"/>
  <c r="AP46" i="6" s="1"/>
  <c r="AM47" i="6"/>
  <c r="AM48" i="6"/>
  <c r="AM49" i="6"/>
  <c r="AM50" i="6"/>
  <c r="AM51" i="6"/>
  <c r="AM52" i="6"/>
  <c r="AM53" i="6"/>
  <c r="AM54" i="6"/>
  <c r="AM55" i="6"/>
  <c r="AM56" i="6"/>
  <c r="AM57" i="6"/>
  <c r="AP57" i="6" s="1"/>
  <c r="AM58" i="6"/>
  <c r="AP58" i="6" s="1"/>
  <c r="AM59" i="6"/>
  <c r="AP59" i="6" s="1"/>
  <c r="AM60" i="6"/>
  <c r="AP60" i="6" s="1"/>
  <c r="AM61" i="6"/>
  <c r="AM62" i="6"/>
  <c r="AM63" i="6"/>
  <c r="AM64" i="6"/>
  <c r="AM65" i="6"/>
  <c r="AM66" i="6"/>
  <c r="AM67" i="6"/>
  <c r="AM68" i="6"/>
  <c r="AM69" i="6"/>
  <c r="AM70" i="6"/>
  <c r="AM71" i="6"/>
  <c r="AM72" i="6"/>
  <c r="AM73" i="6"/>
  <c r="AM74" i="6"/>
  <c r="AM75" i="6"/>
  <c r="AM76" i="6"/>
  <c r="AM77" i="6"/>
  <c r="AM78" i="6"/>
  <c r="AM79" i="6"/>
  <c r="AM80" i="6"/>
  <c r="AM81" i="6"/>
  <c r="AM82" i="6"/>
  <c r="AM83" i="6"/>
  <c r="AM84" i="6"/>
  <c r="AM85" i="6"/>
  <c r="AM86" i="6"/>
  <c r="AM87" i="6"/>
  <c r="AM88" i="6"/>
  <c r="AP88" i="6" s="1"/>
  <c r="AM89" i="6"/>
  <c r="AM90" i="6"/>
  <c r="AM91" i="6"/>
  <c r="AM92" i="6"/>
  <c r="AM93" i="6"/>
  <c r="AM94" i="6"/>
  <c r="AM95" i="6"/>
  <c r="AM96" i="6"/>
  <c r="AM97" i="6"/>
  <c r="AP97" i="6" s="1"/>
  <c r="AM98" i="6"/>
  <c r="AP98" i="6" s="1"/>
  <c r="AM99" i="6"/>
  <c r="AP99" i="6" s="1"/>
  <c r="AM100" i="6"/>
  <c r="AP100" i="6" s="1"/>
  <c r="AM101" i="6"/>
  <c r="AP101" i="6" s="1"/>
  <c r="AM102" i="6"/>
  <c r="AP102" i="6" s="1"/>
  <c r="AM103" i="6"/>
  <c r="AM104" i="6"/>
  <c r="AM105" i="6"/>
  <c r="AM106" i="6"/>
  <c r="AM107" i="6"/>
  <c r="AM108" i="6"/>
  <c r="AM109" i="6"/>
  <c r="AM110" i="6"/>
  <c r="AM111" i="6"/>
  <c r="AM112" i="6"/>
  <c r="AM113" i="6"/>
  <c r="AM114" i="6"/>
  <c r="AM115" i="6"/>
  <c r="AM116" i="6"/>
  <c r="AM117" i="6"/>
  <c r="AM118" i="6"/>
  <c r="AM119" i="6"/>
  <c r="AM120" i="6"/>
  <c r="AM121" i="6"/>
  <c r="AM122" i="6"/>
  <c r="AM123" i="6"/>
  <c r="AM124" i="6"/>
  <c r="AM125" i="6"/>
  <c r="AM126" i="6"/>
  <c r="AM127" i="6"/>
  <c r="AM128" i="6"/>
  <c r="AM129" i="6"/>
  <c r="AM130" i="6"/>
  <c r="AM131" i="6"/>
  <c r="AM132" i="6"/>
  <c r="AM133" i="6"/>
  <c r="AM134" i="6"/>
  <c r="AM135" i="6"/>
  <c r="AM136" i="6"/>
  <c r="AM137" i="6"/>
  <c r="AM138" i="6"/>
  <c r="AM139" i="6"/>
  <c r="AM140" i="6"/>
  <c r="AM141" i="6"/>
  <c r="AM142" i="6"/>
  <c r="AM143" i="6"/>
  <c r="AM144" i="6"/>
  <c r="AM145" i="6"/>
  <c r="AM146" i="6"/>
  <c r="AM147" i="6"/>
  <c r="AM148" i="6"/>
  <c r="AM149" i="6"/>
  <c r="AM150" i="6"/>
  <c r="AM151" i="6"/>
  <c r="AM152" i="6"/>
  <c r="AM153" i="6"/>
  <c r="AM154" i="6"/>
  <c r="AM155" i="6"/>
  <c r="AM156" i="6"/>
  <c r="AM157" i="6"/>
  <c r="AM158" i="6"/>
  <c r="AM159" i="6"/>
  <c r="AM160" i="6"/>
  <c r="AM161" i="6"/>
  <c r="AM162" i="6"/>
  <c r="AM163" i="6"/>
  <c r="AM164" i="6"/>
  <c r="AM165" i="6"/>
  <c r="AM166" i="6"/>
  <c r="AM167" i="6"/>
  <c r="AM168" i="6"/>
  <c r="AM169" i="6"/>
  <c r="AM170" i="6"/>
  <c r="AM171" i="6"/>
  <c r="AM172" i="6"/>
  <c r="AM173" i="6"/>
  <c r="AM174" i="6"/>
  <c r="AM175" i="6"/>
  <c r="AM176" i="6"/>
  <c r="AM177" i="6"/>
  <c r="AM178" i="6"/>
  <c r="AM179" i="6"/>
  <c r="AM180" i="6"/>
  <c r="AM181" i="6"/>
  <c r="AM182" i="6"/>
  <c r="AM183" i="6"/>
  <c r="AM184" i="6"/>
  <c r="AM185" i="6"/>
  <c r="AM186" i="6"/>
  <c r="AM187" i="6"/>
  <c r="AM188" i="6"/>
  <c r="AM189" i="6"/>
  <c r="AM190" i="6"/>
  <c r="AM191" i="6"/>
  <c r="AM192" i="6"/>
  <c r="AM193" i="6"/>
  <c r="AM194" i="6"/>
  <c r="AM195" i="6"/>
  <c r="AM196" i="6"/>
  <c r="AM197" i="6"/>
  <c r="AM198" i="6"/>
  <c r="AM199" i="6"/>
  <c r="AM200" i="6"/>
  <c r="AM201" i="6"/>
  <c r="AM202" i="6"/>
  <c r="AM203" i="6"/>
  <c r="AM3" i="6"/>
  <c r="AB4" i="6"/>
  <c r="AB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71" i="6"/>
  <c r="AB172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3" i="6"/>
  <c r="AE3" i="6" s="1"/>
  <c r="W4" i="6" a="1"/>
  <c r="W4" i="6" s="1"/>
  <c r="F104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3" i="6"/>
  <c r="W102" i="6" a="1"/>
  <c r="W102" i="6" s="1"/>
  <c r="W5" i="6" a="1"/>
  <c r="W5" i="6" s="1"/>
  <c r="W6" i="6" a="1"/>
  <c r="W6" i="6" s="1"/>
  <c r="W7" i="6" a="1"/>
  <c r="W7" i="6" s="1"/>
  <c r="W8" i="6" a="1"/>
  <c r="W8" i="6" s="1"/>
  <c r="W9" i="6" a="1"/>
  <c r="W9" i="6" s="1"/>
  <c r="W10" i="6" a="1"/>
  <c r="W10" i="6" s="1"/>
  <c r="W11" i="6" a="1"/>
  <c r="W11" i="6" s="1"/>
  <c r="W12" i="6" a="1"/>
  <c r="W12" i="6" s="1"/>
  <c r="W13" i="6" a="1"/>
  <c r="W13" i="6" s="1"/>
  <c r="W14" i="6" a="1"/>
  <c r="W14" i="6" s="1"/>
  <c r="W15" i="6" a="1"/>
  <c r="W15" i="6" s="1"/>
  <c r="W16" i="6" a="1"/>
  <c r="W16" i="6" s="1"/>
  <c r="W17" i="6" a="1"/>
  <c r="W17" i="6" s="1"/>
  <c r="W18" i="6" a="1"/>
  <c r="W18" i="6" s="1"/>
  <c r="W19" i="6" a="1"/>
  <c r="W19" i="6" s="1"/>
  <c r="W20" i="6" a="1"/>
  <c r="W20" i="6" s="1"/>
  <c r="W21" i="6" a="1"/>
  <c r="W21" i="6" s="1"/>
  <c r="W22" i="6" a="1"/>
  <c r="W22" i="6" s="1"/>
  <c r="W23" i="6" a="1"/>
  <c r="W23" i="6" s="1"/>
  <c r="W24" i="6" a="1"/>
  <c r="W24" i="6" s="1"/>
  <c r="W25" i="6" a="1"/>
  <c r="W25" i="6" s="1"/>
  <c r="W26" i="6" a="1"/>
  <c r="W26" i="6" s="1"/>
  <c r="W27" i="6" a="1"/>
  <c r="W27" i="6" s="1"/>
  <c r="W28" i="6" a="1"/>
  <c r="W28" i="6" s="1"/>
  <c r="W29" i="6" a="1"/>
  <c r="W29" i="6" s="1"/>
  <c r="W30" i="6" a="1"/>
  <c r="W30" i="6" s="1"/>
  <c r="W31" i="6" a="1"/>
  <c r="W31" i="6" s="1"/>
  <c r="W32" i="6" a="1"/>
  <c r="W32" i="6" s="1"/>
  <c r="W33" i="6" a="1"/>
  <c r="W33" i="6" s="1"/>
  <c r="W34" i="6" a="1"/>
  <c r="W34" i="6" s="1"/>
  <c r="W35" i="6" a="1"/>
  <c r="W35" i="6" s="1"/>
  <c r="W36" i="6" a="1"/>
  <c r="W36" i="6" s="1"/>
  <c r="W37" i="6" a="1"/>
  <c r="W37" i="6" s="1"/>
  <c r="W38" i="6" a="1"/>
  <c r="W38" i="6" s="1"/>
  <c r="W39" i="6" a="1"/>
  <c r="W39" i="6" s="1"/>
  <c r="W40" i="6" a="1"/>
  <c r="W40" i="6" s="1"/>
  <c r="W41" i="6" a="1"/>
  <c r="W41" i="6" s="1"/>
  <c r="W42" i="6" a="1"/>
  <c r="W42" i="6" s="1"/>
  <c r="W43" i="6" a="1"/>
  <c r="W43" i="6" s="1"/>
  <c r="W44" i="6" a="1"/>
  <c r="W44" i="6" s="1"/>
  <c r="W45" i="6" a="1"/>
  <c r="W45" i="6" s="1"/>
  <c r="W46" i="6" a="1"/>
  <c r="W46" i="6" s="1"/>
  <c r="W47" i="6" a="1"/>
  <c r="W47" i="6" s="1"/>
  <c r="W48" i="6" a="1"/>
  <c r="W48" i="6" s="1"/>
  <c r="W49" i="6" a="1"/>
  <c r="W49" i="6" s="1"/>
  <c r="W50" i="6" a="1"/>
  <c r="W50" i="6" s="1"/>
  <c r="W51" i="6" a="1"/>
  <c r="W51" i="6" s="1"/>
  <c r="W52" i="6" a="1"/>
  <c r="W52" i="6" s="1"/>
  <c r="W53" i="6" a="1"/>
  <c r="W53" i="6" s="1"/>
  <c r="W54" i="6" a="1"/>
  <c r="W54" i="6" s="1"/>
  <c r="W55" i="6" a="1"/>
  <c r="W55" i="6" s="1"/>
  <c r="W56" i="6" a="1"/>
  <c r="W56" i="6" s="1"/>
  <c r="W57" i="6" a="1"/>
  <c r="W57" i="6" s="1"/>
  <c r="W58" i="6" a="1"/>
  <c r="W58" i="6" s="1"/>
  <c r="W59" i="6" a="1"/>
  <c r="W59" i="6" s="1"/>
  <c r="W60" i="6" a="1"/>
  <c r="W60" i="6" s="1"/>
  <c r="W61" i="6" a="1"/>
  <c r="W61" i="6" s="1"/>
  <c r="W62" i="6" a="1"/>
  <c r="W62" i="6" s="1"/>
  <c r="W63" i="6" a="1"/>
  <c r="W63" i="6" s="1"/>
  <c r="W64" i="6" a="1"/>
  <c r="W64" i="6" s="1"/>
  <c r="W65" i="6" a="1"/>
  <c r="W65" i="6" s="1"/>
  <c r="W66" i="6" a="1"/>
  <c r="W66" i="6" s="1"/>
  <c r="W67" i="6" a="1"/>
  <c r="W67" i="6" s="1"/>
  <c r="W68" i="6" a="1"/>
  <c r="W68" i="6" s="1"/>
  <c r="W69" i="6" a="1"/>
  <c r="W69" i="6" s="1"/>
  <c r="W70" i="6" a="1"/>
  <c r="W70" i="6" s="1"/>
  <c r="W71" i="6" a="1"/>
  <c r="W71" i="6" s="1"/>
  <c r="W72" i="6" a="1"/>
  <c r="W72" i="6" s="1"/>
  <c r="W73" i="6" a="1"/>
  <c r="W73" i="6" s="1"/>
  <c r="W74" i="6" a="1"/>
  <c r="W74" i="6" s="1"/>
  <c r="W75" i="6" a="1"/>
  <c r="W75" i="6" s="1"/>
  <c r="W76" i="6" a="1"/>
  <c r="W76" i="6" s="1"/>
  <c r="W77" i="6" a="1"/>
  <c r="W77" i="6" s="1"/>
  <c r="W78" i="6" a="1"/>
  <c r="W78" i="6" s="1"/>
  <c r="W79" i="6" a="1"/>
  <c r="W79" i="6" s="1"/>
  <c r="W80" i="6" a="1"/>
  <c r="W80" i="6" s="1"/>
  <c r="W81" i="6" a="1"/>
  <c r="W81" i="6" s="1"/>
  <c r="W82" i="6" a="1"/>
  <c r="W82" i="6" s="1"/>
  <c r="W83" i="6" a="1"/>
  <c r="W83" i="6" s="1"/>
  <c r="W84" i="6" a="1"/>
  <c r="W84" i="6" s="1"/>
  <c r="W85" i="6" a="1"/>
  <c r="W85" i="6" s="1"/>
  <c r="W86" i="6" a="1"/>
  <c r="W86" i="6" s="1"/>
  <c r="W87" i="6" a="1"/>
  <c r="W87" i="6" s="1"/>
  <c r="W88" i="6" a="1"/>
  <c r="W88" i="6" s="1"/>
  <c r="W89" i="6" a="1"/>
  <c r="W89" i="6" s="1"/>
  <c r="W90" i="6" a="1"/>
  <c r="W90" i="6" s="1"/>
  <c r="W91" i="6" a="1"/>
  <c r="W91" i="6" s="1"/>
  <c r="W92" i="6" a="1"/>
  <c r="W92" i="6" s="1"/>
  <c r="W93" i="6" a="1"/>
  <c r="W93" i="6" s="1"/>
  <c r="W94" i="6" a="1"/>
  <c r="W94" i="6" s="1"/>
  <c r="W95" i="6" a="1"/>
  <c r="W95" i="6" s="1"/>
  <c r="W96" i="6" a="1"/>
  <c r="W96" i="6" s="1"/>
  <c r="W97" i="6" a="1"/>
  <c r="W97" i="6" s="1"/>
  <c r="W98" i="6" a="1"/>
  <c r="W98" i="6" s="1"/>
  <c r="W99" i="6" a="1"/>
  <c r="W99" i="6" s="1"/>
  <c r="W100" i="6" a="1"/>
  <c r="W100" i="6" s="1"/>
  <c r="W101" i="6" a="1"/>
  <c r="W101" i="6" s="1"/>
  <c r="F18" i="4"/>
  <c r="C10" i="2"/>
  <c r="C11" i="2"/>
  <c r="BS1" i="6"/>
  <c r="BS21" i="6" s="1"/>
  <c r="BA9" i="6"/>
  <c r="AI1" i="6"/>
  <c r="AI28" i="6" s="1"/>
  <c r="BN1" i="6" l="1"/>
  <c r="BH110" i="6"/>
  <c r="BH104" i="6"/>
  <c r="BH86" i="6"/>
  <c r="BH80" i="6"/>
  <c r="BH67" i="6"/>
  <c r="BH55" i="6"/>
  <c r="BH228" i="6"/>
  <c r="BH38" i="6"/>
  <c r="BH218" i="6"/>
  <c r="BH158" i="6"/>
  <c r="BH152" i="6"/>
  <c r="BH187" i="6"/>
  <c r="BH139" i="6"/>
  <c r="BH222" i="6"/>
  <c r="BH216" i="6"/>
  <c r="BH210" i="6"/>
  <c r="BH204" i="6"/>
  <c r="BH192" i="6"/>
  <c r="BH186" i="6"/>
  <c r="BH180" i="6"/>
  <c r="BH174" i="6"/>
  <c r="BH168" i="6"/>
  <c r="BH156" i="6"/>
  <c r="BH150" i="6"/>
  <c r="BH144" i="6"/>
  <c r="BH138" i="6"/>
  <c r="BH132" i="6"/>
  <c r="BH72" i="6"/>
  <c r="BH42" i="6"/>
  <c r="BH36" i="6"/>
  <c r="BH24" i="6"/>
  <c r="BH18" i="6"/>
  <c r="BH12" i="6"/>
  <c r="BH169" i="6"/>
  <c r="BH233" i="6"/>
  <c r="BH227" i="6"/>
  <c r="BH221" i="6"/>
  <c r="BH215" i="6"/>
  <c r="BH209" i="6"/>
  <c r="BH41" i="6"/>
  <c r="BH35" i="6"/>
  <c r="BH29" i="6"/>
  <c r="BH23" i="6"/>
  <c r="BH181" i="6"/>
  <c r="BH232" i="6"/>
  <c r="BH226" i="6"/>
  <c r="BH58" i="6"/>
  <c r="BH163" i="6"/>
  <c r="BH133" i="6"/>
  <c r="BH69" i="6"/>
  <c r="BH63" i="6"/>
  <c r="BH51" i="6"/>
  <c r="BH9" i="6"/>
  <c r="BH162" i="6"/>
  <c r="BH203" i="6"/>
  <c r="BH107" i="6"/>
  <c r="BH11" i="6"/>
  <c r="BH157" i="6"/>
  <c r="BH151" i="6"/>
  <c r="BH127" i="6"/>
  <c r="BH122" i="6"/>
  <c r="BH61" i="6"/>
  <c r="BH25" i="6"/>
  <c r="BH220" i="6"/>
  <c r="BH214" i="6"/>
  <c r="BH208" i="6"/>
  <c r="BH112" i="6"/>
  <c r="BH52" i="6"/>
  <c r="BH46" i="6"/>
  <c r="BH34" i="6"/>
  <c r="BH16" i="6"/>
  <c r="BH121" i="6"/>
  <c r="BH19" i="6"/>
  <c r="BH14" i="6"/>
  <c r="BH30" i="6"/>
  <c r="BH231" i="6"/>
  <c r="BH225" i="6"/>
  <c r="BH177" i="6"/>
  <c r="BH123" i="6"/>
  <c r="BH117" i="6"/>
  <c r="BH111" i="6"/>
  <c r="BH57" i="6"/>
  <c r="BH21" i="6"/>
  <c r="BH13" i="6"/>
  <c r="BH102" i="6"/>
  <c r="BH199" i="6"/>
  <c r="BH194" i="6"/>
  <c r="BH98" i="6"/>
  <c r="BH43" i="6"/>
  <c r="BH198" i="6"/>
  <c r="BH126" i="6"/>
  <c r="BH193" i="6"/>
  <c r="BH97" i="6"/>
  <c r="BH73" i="6"/>
  <c r="BH68" i="6"/>
  <c r="BH37" i="6"/>
  <c r="BH7" i="6"/>
  <c r="BH120" i="6"/>
  <c r="BH66" i="6"/>
  <c r="BH64" i="6"/>
  <c r="BH10" i="6"/>
  <c r="BH213" i="6"/>
  <c r="AW42" i="6"/>
  <c r="AW18" i="6"/>
  <c r="AW66" i="6"/>
  <c r="AW48" i="6"/>
  <c r="AW30" i="6"/>
  <c r="AW12" i="6"/>
  <c r="AW54" i="6"/>
  <c r="AW36" i="6"/>
  <c r="AW24" i="6"/>
  <c r="AP79" i="6"/>
  <c r="AP55" i="6"/>
  <c r="AP49" i="6"/>
  <c r="AW16" i="6"/>
  <c r="AP89" i="6"/>
  <c r="AP64" i="6"/>
  <c r="AP40" i="6"/>
  <c r="AP16" i="6"/>
  <c r="AW60" i="6"/>
  <c r="AP74" i="6"/>
  <c r="AP44" i="6"/>
  <c r="AP96" i="6"/>
  <c r="AP78" i="6"/>
  <c r="AP72" i="6"/>
  <c r="AP42" i="6"/>
  <c r="AP30" i="6"/>
  <c r="AP24" i="6"/>
  <c r="AP18" i="6"/>
  <c r="AW99" i="6"/>
  <c r="AW93" i="6"/>
  <c r="AW87" i="6"/>
  <c r="AW81" i="6"/>
  <c r="AW75" i="6"/>
  <c r="AW69" i="6"/>
  <c r="AW63" i="6"/>
  <c r="AW57" i="6"/>
  <c r="AW51" i="6"/>
  <c r="AW45" i="6"/>
  <c r="AW33" i="6"/>
  <c r="AW27" i="6"/>
  <c r="AW15" i="6"/>
  <c r="AW9" i="6"/>
  <c r="AP23" i="6"/>
  <c r="AP11" i="6"/>
  <c r="AP81" i="6"/>
  <c r="AP63" i="6"/>
  <c r="AP51" i="6"/>
  <c r="AP39" i="6"/>
  <c r="AP27" i="6"/>
  <c r="AP15" i="6"/>
  <c r="AP9" i="6"/>
  <c r="AW102" i="6"/>
  <c r="AW96" i="6"/>
  <c r="AW90" i="6"/>
  <c r="AW84" i="6"/>
  <c r="AW78" i="6"/>
  <c r="AW72" i="6"/>
  <c r="AW71" i="6"/>
  <c r="AW23" i="6"/>
  <c r="AP85" i="6"/>
  <c r="AP61" i="6"/>
  <c r="AP31" i="6"/>
  <c r="AP52" i="6"/>
  <c r="AP28" i="6"/>
  <c r="AW103" i="6"/>
  <c r="AW97" i="6"/>
  <c r="AW91" i="6"/>
  <c r="AW85" i="6"/>
  <c r="AW79" i="6"/>
  <c r="AW73" i="6"/>
  <c r="AW67" i="6"/>
  <c r="AW61" i="6"/>
  <c r="AW55" i="6"/>
  <c r="AW49" i="6"/>
  <c r="AW43" i="6"/>
  <c r="AW37" i="6"/>
  <c r="AW31" i="6"/>
  <c r="AW25" i="6"/>
  <c r="AW19" i="6"/>
  <c r="AW13" i="6"/>
  <c r="AW89" i="6"/>
  <c r="AW53" i="6"/>
  <c r="AW35" i="6"/>
  <c r="AW101" i="6"/>
  <c r="AW95" i="6"/>
  <c r="AW83" i="6"/>
  <c r="AW77" i="6"/>
  <c r="AW65" i="6"/>
  <c r="AW59" i="6"/>
  <c r="AW47" i="6"/>
  <c r="AW41" i="6"/>
  <c r="AW29" i="6"/>
  <c r="X99" i="6"/>
  <c r="AP90" i="6"/>
  <c r="AP48" i="6"/>
  <c r="AP65" i="6"/>
  <c r="AP41" i="6"/>
  <c r="AP17" i="6"/>
  <c r="AW20" i="6"/>
  <c r="AW14" i="6"/>
  <c r="AW21" i="6"/>
  <c r="AP77" i="6"/>
  <c r="AP53" i="6"/>
  <c r="AP29" i="6"/>
  <c r="AW98" i="6"/>
  <c r="AW92" i="6"/>
  <c r="AW86" i="6"/>
  <c r="AW80" i="6"/>
  <c r="AW74" i="6"/>
  <c r="AW68" i="6"/>
  <c r="AW62" i="6"/>
  <c r="AW56" i="6"/>
  <c r="AW50" i="6"/>
  <c r="AW44" i="6"/>
  <c r="AW38" i="6"/>
  <c r="AW32" i="6"/>
  <c r="AW26" i="6"/>
  <c r="AW8" i="6"/>
  <c r="AE97" i="6"/>
  <c r="AE85" i="6"/>
  <c r="AE79" i="6"/>
  <c r="AE67" i="6"/>
  <c r="AE61" i="6"/>
  <c r="AE49" i="6"/>
  <c r="AE43" i="6"/>
  <c r="AE37" i="6"/>
  <c r="AE31" i="6"/>
  <c r="AE25" i="6"/>
  <c r="AE19" i="6"/>
  <c r="AE13" i="6"/>
  <c r="AE7" i="6"/>
  <c r="AP94" i="6"/>
  <c r="AP82" i="6"/>
  <c r="AP70" i="6"/>
  <c r="AP10" i="6"/>
  <c r="AW7" i="6"/>
  <c r="AW3" i="6"/>
  <c r="AP80" i="6"/>
  <c r="AP56" i="6"/>
  <c r="AP26" i="6"/>
  <c r="AW17" i="6"/>
  <c r="AW11" i="6"/>
  <c r="AW6" i="6"/>
  <c r="AP87" i="6"/>
  <c r="AP103" i="6"/>
  <c r="AP73" i="6"/>
  <c r="AP25" i="6"/>
  <c r="AW100" i="6"/>
  <c r="AW94" i="6"/>
  <c r="AW88" i="6"/>
  <c r="AW82" i="6"/>
  <c r="AW76" i="6"/>
  <c r="AW70" i="6"/>
  <c r="AW64" i="6"/>
  <c r="AW58" i="6"/>
  <c r="AW52" i="6"/>
  <c r="AW46" i="6"/>
  <c r="AW40" i="6"/>
  <c r="AW34" i="6"/>
  <c r="AW22" i="6"/>
  <c r="AW10" i="6"/>
  <c r="AW4" i="6"/>
  <c r="AW5" i="6"/>
  <c r="AW39" i="6"/>
  <c r="AW28" i="6"/>
  <c r="AP91" i="6"/>
  <c r="AP43" i="6"/>
  <c r="AP37" i="6"/>
  <c r="AP66" i="6"/>
  <c r="AP54" i="6"/>
  <c r="AP12" i="6"/>
  <c r="AP83" i="6"/>
  <c r="AP35" i="6"/>
  <c r="AP5" i="6"/>
  <c r="AP75" i="6"/>
  <c r="AP21" i="6"/>
  <c r="AP86" i="6"/>
  <c r="AP62" i="6"/>
  <c r="AP8" i="6"/>
  <c r="AP76" i="6"/>
  <c r="AP22" i="6"/>
  <c r="AP93" i="6"/>
  <c r="AP69" i="6"/>
  <c r="AP45" i="6"/>
  <c r="AP92" i="6"/>
  <c r="AP38" i="6"/>
  <c r="AP14" i="6"/>
  <c r="AP67" i="6"/>
  <c r="AP13" i="6"/>
  <c r="AP95" i="6"/>
  <c r="AP71" i="6"/>
  <c r="AP47" i="6"/>
  <c r="AP84" i="6"/>
  <c r="AP36" i="6"/>
  <c r="AP6" i="6"/>
  <c r="AP3" i="6"/>
  <c r="M3" i="6"/>
  <c r="AO68" i="6" a="1"/>
  <c r="AO68" i="6" s="1"/>
  <c r="AP68" i="6" s="1"/>
  <c r="AO50" i="6" a="1"/>
  <c r="AO50" i="6" s="1"/>
  <c r="AP50" i="6" s="1"/>
  <c r="F89" i="6"/>
  <c r="F83" i="6"/>
  <c r="F77" i="6"/>
  <c r="F71" i="6"/>
  <c r="F65" i="6"/>
  <c r="F59" i="6"/>
  <c r="F53" i="6"/>
  <c r="F47" i="6"/>
  <c r="F41" i="6"/>
  <c r="F35" i="6"/>
  <c r="F29" i="6"/>
  <c r="F23" i="6"/>
  <c r="F17" i="6"/>
  <c r="F5" i="6"/>
  <c r="F90" i="6"/>
  <c r="F72" i="6"/>
  <c r="F54" i="6"/>
  <c r="F36" i="6"/>
  <c r="F18" i="6"/>
  <c r="X78" i="6"/>
  <c r="X60" i="6"/>
  <c r="X42" i="6"/>
  <c r="X24" i="6"/>
  <c r="X6" i="6"/>
  <c r="X96" i="6"/>
  <c r="X102" i="6"/>
  <c r="AE100" i="6"/>
  <c r="AE94" i="6"/>
  <c r="AE88" i="6"/>
  <c r="AE82" i="6"/>
  <c r="AE76" i="6"/>
  <c r="AE70" i="6"/>
  <c r="AE64" i="6"/>
  <c r="AE58" i="6"/>
  <c r="AE52" i="6"/>
  <c r="AE46" i="6"/>
  <c r="AE40" i="6"/>
  <c r="AE34" i="6"/>
  <c r="AE28" i="6"/>
  <c r="AE22" i="6"/>
  <c r="AE16" i="6"/>
  <c r="AE10" i="6"/>
  <c r="AE4" i="6"/>
  <c r="M89" i="6"/>
  <c r="M83" i="6"/>
  <c r="M77" i="6"/>
  <c r="M71" i="6"/>
  <c r="M65" i="6"/>
  <c r="M59" i="6"/>
  <c r="M53" i="6"/>
  <c r="M47" i="6"/>
  <c r="M41" i="6"/>
  <c r="M35" i="6"/>
  <c r="M29" i="6"/>
  <c r="M23" i="6"/>
  <c r="M17" i="6"/>
  <c r="M11" i="6"/>
  <c r="M5" i="6"/>
  <c r="M93" i="6"/>
  <c r="M87" i="6"/>
  <c r="M81" i="6"/>
  <c r="M75" i="6"/>
  <c r="M69" i="6"/>
  <c r="M63" i="6"/>
  <c r="M57" i="6"/>
  <c r="M51" i="6"/>
  <c r="M45" i="6"/>
  <c r="M39" i="6"/>
  <c r="M33" i="6"/>
  <c r="M27" i="6"/>
  <c r="M21" i="6"/>
  <c r="M15" i="6"/>
  <c r="M9" i="6"/>
  <c r="F81" i="6"/>
  <c r="F63" i="6"/>
  <c r="F45" i="6"/>
  <c r="F27" i="6"/>
  <c r="F11" i="6"/>
  <c r="F92" i="6"/>
  <c r="F86" i="6"/>
  <c r="F80" i="6"/>
  <c r="F74" i="6"/>
  <c r="F68" i="6"/>
  <c r="F62" i="6"/>
  <c r="F56" i="6"/>
  <c r="F50" i="6"/>
  <c r="F44" i="6"/>
  <c r="F38" i="6"/>
  <c r="F32" i="6"/>
  <c r="F26" i="6"/>
  <c r="F20" i="6"/>
  <c r="F14" i="6"/>
  <c r="F9" i="6"/>
  <c r="AE99" i="6"/>
  <c r="AE93" i="6"/>
  <c r="AE87" i="6"/>
  <c r="AE81" i="6"/>
  <c r="AE75" i="6"/>
  <c r="AE69" i="6"/>
  <c r="AE63" i="6"/>
  <c r="AE57" i="6"/>
  <c r="AE51" i="6"/>
  <c r="AE45" i="6"/>
  <c r="AE39" i="6"/>
  <c r="AE33" i="6"/>
  <c r="AE27" i="6"/>
  <c r="AE21" i="6"/>
  <c r="AE15" i="6"/>
  <c r="AE9" i="6"/>
  <c r="M91" i="6"/>
  <c r="M85" i="6"/>
  <c r="M79" i="6"/>
  <c r="M73" i="6"/>
  <c r="M67" i="6"/>
  <c r="M61" i="6"/>
  <c r="M55" i="6"/>
  <c r="M49" i="6"/>
  <c r="M43" i="6"/>
  <c r="M37" i="6"/>
  <c r="M31" i="6"/>
  <c r="M25" i="6"/>
  <c r="M19" i="6"/>
  <c r="M13" i="6"/>
  <c r="M7" i="6"/>
  <c r="F8" i="6"/>
  <c r="F85" i="6"/>
  <c r="F76" i="6"/>
  <c r="F67" i="6"/>
  <c r="F58" i="6"/>
  <c r="F49" i="6"/>
  <c r="F40" i="6"/>
  <c r="F31" i="6"/>
  <c r="F22" i="6"/>
  <c r="F13" i="6"/>
  <c r="F4" i="6"/>
  <c r="F93" i="6"/>
  <c r="F84" i="6"/>
  <c r="F75" i="6"/>
  <c r="F66" i="6"/>
  <c r="F57" i="6"/>
  <c r="F48" i="6"/>
  <c r="F39" i="6"/>
  <c r="F30" i="6"/>
  <c r="F21" i="6"/>
  <c r="F12" i="6"/>
  <c r="F3" i="6"/>
  <c r="F88" i="6"/>
  <c r="F79" i="6"/>
  <c r="F70" i="6"/>
  <c r="F61" i="6"/>
  <c r="F52" i="6"/>
  <c r="F43" i="6"/>
  <c r="F34" i="6"/>
  <c r="F25" i="6"/>
  <c r="F16" i="6"/>
  <c r="F7" i="6"/>
  <c r="F87" i="6"/>
  <c r="F78" i="6"/>
  <c r="F69" i="6"/>
  <c r="F60" i="6"/>
  <c r="F51" i="6"/>
  <c r="F42" i="6"/>
  <c r="F33" i="6"/>
  <c r="F24" i="6"/>
  <c r="F15" i="6"/>
  <c r="F6" i="6"/>
  <c r="F91" i="6"/>
  <c r="F82" i="6"/>
  <c r="F73" i="6"/>
  <c r="F64" i="6"/>
  <c r="F55" i="6"/>
  <c r="F46" i="6"/>
  <c r="F37" i="6"/>
  <c r="F28" i="6"/>
  <c r="F19" i="6"/>
  <c r="F10" i="6"/>
  <c r="X91" i="6"/>
  <c r="X73" i="6"/>
  <c r="X55" i="6"/>
  <c r="X90" i="6"/>
  <c r="X84" i="6"/>
  <c r="X72" i="6"/>
  <c r="X66" i="6"/>
  <c r="X54" i="6"/>
  <c r="X48" i="6"/>
  <c r="X36" i="6"/>
  <c r="X30" i="6"/>
  <c r="X18" i="6"/>
  <c r="X12" i="6"/>
  <c r="X85" i="6"/>
  <c r="X67" i="6"/>
  <c r="X49" i="6"/>
  <c r="X43" i="6"/>
  <c r="X37" i="6"/>
  <c r="X31" i="6"/>
  <c r="X25" i="6"/>
  <c r="X19" i="6"/>
  <c r="X13" i="6"/>
  <c r="X7" i="6"/>
  <c r="X97" i="6"/>
  <c r="X79" i="6"/>
  <c r="X61" i="6"/>
  <c r="X3" i="6"/>
  <c r="X93" i="6"/>
  <c r="X87" i="6"/>
  <c r="X81" i="6"/>
  <c r="X75" i="6"/>
  <c r="X69" i="6"/>
  <c r="X63" i="6"/>
  <c r="X57" i="6"/>
  <c r="X51" i="6"/>
  <c r="X45" i="6"/>
  <c r="X39" i="6"/>
  <c r="X33" i="6"/>
  <c r="X27" i="6"/>
  <c r="X21" i="6"/>
  <c r="X15" i="6"/>
  <c r="X9" i="6"/>
  <c r="X101" i="6"/>
  <c r="X95" i="6"/>
  <c r="X89" i="6"/>
  <c r="X83" i="6"/>
  <c r="X77" i="6"/>
  <c r="X71" i="6"/>
  <c r="X65" i="6"/>
  <c r="X59" i="6"/>
  <c r="X53" i="6"/>
  <c r="X47" i="6"/>
  <c r="X41" i="6"/>
  <c r="X35" i="6"/>
  <c r="X29" i="6"/>
  <c r="X23" i="6"/>
  <c r="X17" i="6"/>
  <c r="X11" i="6"/>
  <c r="X5" i="6"/>
  <c r="X100" i="6"/>
  <c r="X94" i="6"/>
  <c r="X88" i="6"/>
  <c r="X82" i="6"/>
  <c r="X76" i="6"/>
  <c r="X70" i="6"/>
  <c r="X64" i="6"/>
  <c r="X58" i="6"/>
  <c r="X52" i="6"/>
  <c r="X46" i="6"/>
  <c r="X40" i="6"/>
  <c r="X34" i="6"/>
  <c r="X28" i="6"/>
  <c r="X22" i="6"/>
  <c r="X16" i="6"/>
  <c r="X10" i="6"/>
  <c r="X4" i="6"/>
  <c r="X98" i="6"/>
  <c r="X92" i="6"/>
  <c r="X86" i="6"/>
  <c r="X80" i="6"/>
  <c r="X74" i="6"/>
  <c r="X68" i="6"/>
  <c r="X62" i="6"/>
  <c r="X56" i="6"/>
  <c r="X50" i="6"/>
  <c r="X44" i="6"/>
  <c r="X38" i="6"/>
  <c r="X32" i="6"/>
  <c r="X26" i="6"/>
  <c r="X20" i="6"/>
  <c r="X14" i="6"/>
  <c r="X8" i="6"/>
  <c r="AE98" i="6"/>
  <c r="AE92" i="6"/>
  <c r="AE86" i="6"/>
  <c r="AE80" i="6"/>
  <c r="AE74" i="6"/>
  <c r="AE68" i="6"/>
  <c r="AE62" i="6"/>
  <c r="AE56" i="6"/>
  <c r="AE50" i="6"/>
  <c r="AE44" i="6"/>
  <c r="AE38" i="6"/>
  <c r="AE32" i="6"/>
  <c r="AE26" i="6"/>
  <c r="AE20" i="6"/>
  <c r="AE14" i="6"/>
  <c r="AE8" i="6"/>
  <c r="AE103" i="6"/>
  <c r="AE91" i="6"/>
  <c r="AE73" i="6"/>
  <c r="AE55" i="6"/>
  <c r="AE101" i="6"/>
  <c r="AE95" i="6"/>
  <c r="AE89" i="6"/>
  <c r="AE83" i="6"/>
  <c r="AE77" i="6"/>
  <c r="AE71" i="6"/>
  <c r="AE65" i="6"/>
  <c r="AE59" i="6"/>
  <c r="AE53" i="6"/>
  <c r="AE47" i="6"/>
  <c r="AE41" i="6"/>
  <c r="AE35" i="6"/>
  <c r="AE29" i="6"/>
  <c r="AE23" i="6"/>
  <c r="AE17" i="6"/>
  <c r="AE11" i="6"/>
  <c r="AE5" i="6"/>
  <c r="AE102" i="6"/>
  <c r="AE96" i="6"/>
  <c r="AE90" i="6"/>
  <c r="AE84" i="6"/>
  <c r="AE78" i="6"/>
  <c r="AE72" i="6"/>
  <c r="AE66" i="6"/>
  <c r="AE60" i="6"/>
  <c r="AE54" i="6"/>
  <c r="AE48" i="6"/>
  <c r="AE42" i="6"/>
  <c r="AE36" i="6"/>
  <c r="AE30" i="6"/>
  <c r="AE24" i="6"/>
  <c r="AE18" i="6"/>
  <c r="AE12" i="6"/>
  <c r="AE6" i="6"/>
  <c r="AI272" i="6"/>
  <c r="AI254" i="6"/>
  <c r="AI236" i="6"/>
  <c r="AI218" i="6"/>
  <c r="AI200" i="6"/>
  <c r="AI182" i="6"/>
  <c r="AI164" i="6"/>
  <c r="AI146" i="6"/>
  <c r="AI128" i="6"/>
  <c r="AI110" i="6"/>
  <c r="AI92" i="6"/>
  <c r="AI74" i="6"/>
  <c r="AI51" i="6"/>
  <c r="AI16" i="6"/>
  <c r="BA250" i="6"/>
  <c r="BA189" i="6"/>
  <c r="BA124" i="6"/>
  <c r="BA59" i="6"/>
  <c r="BS276" i="6"/>
  <c r="BS211" i="6"/>
  <c r="BS142" i="6"/>
  <c r="BS60" i="6"/>
  <c r="AI271" i="6"/>
  <c r="AI253" i="6"/>
  <c r="AI235" i="6"/>
  <c r="AI217" i="6"/>
  <c r="AI199" i="6"/>
  <c r="AI181" i="6"/>
  <c r="AI163" i="6"/>
  <c r="AI145" i="6"/>
  <c r="AI127" i="6"/>
  <c r="AI109" i="6"/>
  <c r="AI91" i="6"/>
  <c r="AI73" i="6"/>
  <c r="AI50" i="6"/>
  <c r="AI15" i="6"/>
  <c r="BA247" i="6"/>
  <c r="BA185" i="6"/>
  <c r="BA120" i="6"/>
  <c r="BA55" i="6"/>
  <c r="BS273" i="6"/>
  <c r="BS208" i="6"/>
  <c r="BS137" i="6"/>
  <c r="BS57" i="6"/>
  <c r="AI277" i="6"/>
  <c r="AI241" i="6"/>
  <c r="AI205" i="6"/>
  <c r="AI169" i="6"/>
  <c r="AI97" i="6"/>
  <c r="AI58" i="6"/>
  <c r="BA265" i="6"/>
  <c r="BA142" i="6"/>
  <c r="BA12" i="6"/>
  <c r="BS83" i="6"/>
  <c r="AI284" i="6"/>
  <c r="AI266" i="6"/>
  <c r="AI248" i="6"/>
  <c r="AI230" i="6"/>
  <c r="AI212" i="6"/>
  <c r="AI194" i="6"/>
  <c r="AI176" i="6"/>
  <c r="AI158" i="6"/>
  <c r="AI140" i="6"/>
  <c r="AI122" i="6"/>
  <c r="AI104" i="6"/>
  <c r="AI86" i="6"/>
  <c r="AI68" i="6"/>
  <c r="AI40" i="6"/>
  <c r="AI4" i="6"/>
  <c r="BA232" i="6"/>
  <c r="BA167" i="6"/>
  <c r="BA102" i="6"/>
  <c r="BA37" i="6"/>
  <c r="BS255" i="6"/>
  <c r="BS190" i="6"/>
  <c r="BS114" i="6"/>
  <c r="BS34" i="6"/>
  <c r="AI259" i="6"/>
  <c r="AI223" i="6"/>
  <c r="AI187" i="6"/>
  <c r="AI151" i="6"/>
  <c r="AI133" i="6"/>
  <c r="AI115" i="6"/>
  <c r="AI79" i="6"/>
  <c r="AI27" i="6"/>
  <c r="BA207" i="6"/>
  <c r="BA77" i="6"/>
  <c r="BS229" i="6"/>
  <c r="BS165" i="6"/>
  <c r="AI283" i="6"/>
  <c r="AI265" i="6"/>
  <c r="AI247" i="6"/>
  <c r="AI229" i="6"/>
  <c r="AI211" i="6"/>
  <c r="AI193" i="6"/>
  <c r="AI175" i="6"/>
  <c r="AI157" i="6"/>
  <c r="AI139" i="6"/>
  <c r="AI121" i="6"/>
  <c r="AI103" i="6"/>
  <c r="AI85" i="6"/>
  <c r="AI67" i="6"/>
  <c r="AI39" i="6"/>
  <c r="BA283" i="6"/>
  <c r="BA228" i="6"/>
  <c r="BA163" i="6"/>
  <c r="BA99" i="6"/>
  <c r="BA34" i="6"/>
  <c r="BS251" i="6"/>
  <c r="BS186" i="6"/>
  <c r="BS111" i="6"/>
  <c r="BS29" i="6"/>
  <c r="AI278" i="6"/>
  <c r="AI260" i="6"/>
  <c r="AI242" i="6"/>
  <c r="AI224" i="6"/>
  <c r="AI206" i="6"/>
  <c r="AI188" i="6"/>
  <c r="AI170" i="6"/>
  <c r="AI152" i="6"/>
  <c r="AI134" i="6"/>
  <c r="AI116" i="6"/>
  <c r="AI98" i="6"/>
  <c r="AI80" i="6"/>
  <c r="AI61" i="6"/>
  <c r="BA268" i="6"/>
  <c r="BA210" i="6"/>
  <c r="BA145" i="6"/>
  <c r="BA81" i="6"/>
  <c r="BA16" i="6"/>
  <c r="BS233" i="6"/>
  <c r="BS168" i="6"/>
  <c r="BS88" i="6"/>
  <c r="Q7" i="6"/>
  <c r="Q13" i="6"/>
  <c r="Q19" i="6"/>
  <c r="Q25" i="6"/>
  <c r="Q31" i="6"/>
  <c r="Q37" i="6"/>
  <c r="Q43" i="6"/>
  <c r="Q49" i="6"/>
  <c r="Q55" i="6"/>
  <c r="Q61" i="6"/>
  <c r="Q67" i="6"/>
  <c r="Q73" i="6"/>
  <c r="Q79" i="6"/>
  <c r="Q85" i="6"/>
  <c r="Q91" i="6"/>
  <c r="Q97" i="6"/>
  <c r="Q103" i="6"/>
  <c r="Q109" i="6"/>
  <c r="Q8" i="6"/>
  <c r="Q15" i="6"/>
  <c r="Q22" i="6"/>
  <c r="Q29" i="6"/>
  <c r="Q36" i="6"/>
  <c r="Q44" i="6"/>
  <c r="Q51" i="6"/>
  <c r="Q58" i="6"/>
  <c r="Q65" i="6"/>
  <c r="Q72" i="6"/>
  <c r="Q80" i="6"/>
  <c r="Q87" i="6"/>
  <c r="Q94" i="6"/>
  <c r="Q101" i="6"/>
  <c r="Q108" i="6"/>
  <c r="Q115" i="6"/>
  <c r="Q121" i="6"/>
  <c r="Q127" i="6"/>
  <c r="Q133" i="6"/>
  <c r="Q139" i="6"/>
  <c r="Q145" i="6"/>
  <c r="Q151" i="6"/>
  <c r="Q157" i="6"/>
  <c r="Q163" i="6"/>
  <c r="Q169" i="6"/>
  <c r="Q175" i="6"/>
  <c r="Q181" i="6"/>
  <c r="Q187" i="6"/>
  <c r="Q193" i="6"/>
  <c r="Q199" i="6"/>
  <c r="Q205" i="6"/>
  <c r="Q211" i="6"/>
  <c r="Q217" i="6"/>
  <c r="Q223" i="6"/>
  <c r="Q229" i="6"/>
  <c r="Q235" i="6"/>
  <c r="Q241" i="6"/>
  <c r="Q247" i="6"/>
  <c r="Q253" i="6"/>
  <c r="Q259" i="6"/>
  <c r="Q265" i="6"/>
  <c r="Q271" i="6"/>
  <c r="Q277" i="6"/>
  <c r="Q283" i="6"/>
  <c r="Q194" i="6"/>
  <c r="Q212" i="6"/>
  <c r="Q224" i="6"/>
  <c r="Q230" i="6"/>
  <c r="Q242" i="6"/>
  <c r="Q248" i="6"/>
  <c r="Q254" i="6"/>
  <c r="Q266" i="6"/>
  <c r="Q272" i="6"/>
  <c r="Q278" i="6"/>
  <c r="Q17" i="6"/>
  <c r="Q32" i="6"/>
  <c r="Q39" i="6"/>
  <c r="Q53" i="6"/>
  <c r="Q60" i="6"/>
  <c r="Q75" i="6"/>
  <c r="Q82" i="6"/>
  <c r="Q96" i="6"/>
  <c r="Q111" i="6"/>
  <c r="Q123" i="6"/>
  <c r="Q135" i="6"/>
  <c r="Q147" i="6"/>
  <c r="Q159" i="6"/>
  <c r="Q165" i="6"/>
  <c r="Q177" i="6"/>
  <c r="Q189" i="6"/>
  <c r="Q207" i="6"/>
  <c r="Q219" i="6"/>
  <c r="Q231" i="6"/>
  <c r="Q249" i="6"/>
  <c r="Q267" i="6"/>
  <c r="Q3" i="6"/>
  <c r="Q4" i="6"/>
  <c r="Q18" i="6"/>
  <c r="Q26" i="6"/>
  <c r="Q40" i="6"/>
  <c r="Q54" i="6"/>
  <c r="Q62" i="6"/>
  <c r="Q76" i="6"/>
  <c r="Q83" i="6"/>
  <c r="Q98" i="6"/>
  <c r="Q9" i="6"/>
  <c r="Q16" i="6"/>
  <c r="Q23" i="6"/>
  <c r="Q30" i="6"/>
  <c r="Q38" i="6"/>
  <c r="Q45" i="6"/>
  <c r="Q52" i="6"/>
  <c r="Q59" i="6"/>
  <c r="Q66" i="6"/>
  <c r="Q74" i="6"/>
  <c r="Q81" i="6"/>
  <c r="Q88" i="6"/>
  <c r="Q95" i="6"/>
  <c r="Q102" i="6"/>
  <c r="Q110" i="6"/>
  <c r="Q116" i="6"/>
  <c r="Q122" i="6"/>
  <c r="Q128" i="6"/>
  <c r="Q134" i="6"/>
  <c r="Q140" i="6"/>
  <c r="Q146" i="6"/>
  <c r="Q152" i="6"/>
  <c r="Q158" i="6"/>
  <c r="Q164" i="6"/>
  <c r="Q170" i="6"/>
  <c r="Q176" i="6"/>
  <c r="Q182" i="6"/>
  <c r="Q188" i="6"/>
  <c r="Q200" i="6"/>
  <c r="Q206" i="6"/>
  <c r="Q218" i="6"/>
  <c r="Q236" i="6"/>
  <c r="Q260" i="6"/>
  <c r="Q284" i="6"/>
  <c r="Q10" i="6"/>
  <c r="Q24" i="6"/>
  <c r="Q46" i="6"/>
  <c r="Q68" i="6"/>
  <c r="Q89" i="6"/>
  <c r="Q104" i="6"/>
  <c r="Q117" i="6"/>
  <c r="Q129" i="6"/>
  <c r="Q141" i="6"/>
  <c r="Q153" i="6"/>
  <c r="Q171" i="6"/>
  <c r="Q183" i="6"/>
  <c r="Q195" i="6"/>
  <c r="Q201" i="6"/>
  <c r="Q213" i="6"/>
  <c r="Q225" i="6"/>
  <c r="Q237" i="6"/>
  <c r="Q243" i="6"/>
  <c r="Q255" i="6"/>
  <c r="Q261" i="6"/>
  <c r="Q273" i="6"/>
  <c r="Q279" i="6"/>
  <c r="Q11" i="6"/>
  <c r="Q33" i="6"/>
  <c r="Q47" i="6"/>
  <c r="Q69" i="6"/>
  <c r="Q90" i="6"/>
  <c r="Q105" i="6"/>
  <c r="Q118" i="6"/>
  <c r="Q262" i="6"/>
  <c r="Q238" i="6"/>
  <c r="Q214" i="6"/>
  <c r="Q190" i="6"/>
  <c r="Q166" i="6"/>
  <c r="Q142" i="6"/>
  <c r="Q114" i="6"/>
  <c r="Q77" i="6"/>
  <c r="Q34" i="6"/>
  <c r="Q282" i="6"/>
  <c r="Q258" i="6"/>
  <c r="Q234" i="6"/>
  <c r="Q210" i="6"/>
  <c r="Q186" i="6"/>
  <c r="Q162" i="6"/>
  <c r="Q138" i="6"/>
  <c r="Q113" i="6"/>
  <c r="Q71" i="6"/>
  <c r="Q28" i="6"/>
  <c r="Q281" i="6"/>
  <c r="Q269" i="6"/>
  <c r="Q245" i="6"/>
  <c r="Q221" i="6"/>
  <c r="Q197" i="6"/>
  <c r="Q173" i="6"/>
  <c r="Q149" i="6"/>
  <c r="Q125" i="6"/>
  <c r="Q70" i="6"/>
  <c r="Q27" i="6"/>
  <c r="Q280" i="6"/>
  <c r="Q244" i="6"/>
  <c r="Q220" i="6"/>
  <c r="Q196" i="6"/>
  <c r="Q172" i="6"/>
  <c r="Q148" i="6"/>
  <c r="Q107" i="6"/>
  <c r="Q64" i="6"/>
  <c r="Q42" i="6"/>
  <c r="Q264" i="6"/>
  <c r="Q228" i="6"/>
  <c r="Q180" i="6"/>
  <c r="Q144" i="6"/>
  <c r="Q120" i="6"/>
  <c r="Q106" i="6"/>
  <c r="Q84" i="6"/>
  <c r="Q63" i="6"/>
  <c r="Q41" i="6"/>
  <c r="Q20" i="6"/>
  <c r="Q274" i="6"/>
  <c r="Q250" i="6"/>
  <c r="Q226" i="6"/>
  <c r="Q202" i="6"/>
  <c r="Q178" i="6"/>
  <c r="Q154" i="6"/>
  <c r="Q130" i="6"/>
  <c r="Q99" i="6"/>
  <c r="Q56" i="6"/>
  <c r="Q12" i="6"/>
  <c r="Q270" i="6"/>
  <c r="Q246" i="6"/>
  <c r="Q222" i="6"/>
  <c r="Q198" i="6"/>
  <c r="Q174" i="6"/>
  <c r="Q150" i="6"/>
  <c r="Q126" i="6"/>
  <c r="Q93" i="6"/>
  <c r="Q50" i="6"/>
  <c r="Q6" i="6"/>
  <c r="Q257" i="6"/>
  <c r="Q233" i="6"/>
  <c r="Q209" i="6"/>
  <c r="Q185" i="6"/>
  <c r="Q161" i="6"/>
  <c r="Q137" i="6"/>
  <c r="Q112" i="6"/>
  <c r="Q92" i="6"/>
  <c r="Q48" i="6"/>
  <c r="Q5" i="6"/>
  <c r="Q268" i="6"/>
  <c r="Q256" i="6"/>
  <c r="Q232" i="6"/>
  <c r="Q208" i="6"/>
  <c r="Q184" i="6"/>
  <c r="Q160" i="6"/>
  <c r="Q136" i="6"/>
  <c r="Q124" i="6"/>
  <c r="Q86" i="6"/>
  <c r="Q21" i="6"/>
  <c r="Q276" i="6"/>
  <c r="Q252" i="6"/>
  <c r="Q240" i="6"/>
  <c r="Q216" i="6"/>
  <c r="Q204" i="6"/>
  <c r="Q192" i="6"/>
  <c r="Q168" i="6"/>
  <c r="Q156" i="6"/>
  <c r="Q132" i="6"/>
  <c r="Q275" i="6"/>
  <c r="Q263" i="6"/>
  <c r="Q251" i="6"/>
  <c r="Q239" i="6"/>
  <c r="Q227" i="6"/>
  <c r="Q215" i="6"/>
  <c r="Q203" i="6"/>
  <c r="Q191" i="6"/>
  <c r="Q179" i="6"/>
  <c r="Q167" i="6"/>
  <c r="Q155" i="6"/>
  <c r="Q143" i="6"/>
  <c r="Q131" i="6"/>
  <c r="Q119" i="6"/>
  <c r="Q100" i="6"/>
  <c r="Q78" i="6"/>
  <c r="Q57" i="6"/>
  <c r="Q35" i="6"/>
  <c r="Q14" i="6"/>
  <c r="AI8" i="6"/>
  <c r="AI14" i="6"/>
  <c r="AI20" i="6"/>
  <c r="AI26" i="6"/>
  <c r="AI32" i="6"/>
  <c r="AI38" i="6"/>
  <c r="AI44" i="6"/>
  <c r="AI5" i="6"/>
  <c r="AI11" i="6"/>
  <c r="AI17" i="6"/>
  <c r="AI23" i="6"/>
  <c r="AI29" i="6"/>
  <c r="AI35" i="6"/>
  <c r="AI41" i="6"/>
  <c r="AI47" i="6"/>
  <c r="AI53" i="6"/>
  <c r="AI59" i="6"/>
  <c r="AI6" i="6"/>
  <c r="AI12" i="6"/>
  <c r="AI18" i="6"/>
  <c r="AI24" i="6"/>
  <c r="AI30" i="6"/>
  <c r="AI36" i="6"/>
  <c r="AI42" i="6"/>
  <c r="AI48" i="6"/>
  <c r="AI54" i="6"/>
  <c r="AI60" i="6"/>
  <c r="AI66" i="6"/>
  <c r="AI282" i="6"/>
  <c r="AI276" i="6"/>
  <c r="AI270" i="6"/>
  <c r="AI264" i="6"/>
  <c r="AI258" i="6"/>
  <c r="AI252" i="6"/>
  <c r="AI246" i="6"/>
  <c r="AI240" i="6"/>
  <c r="AI234" i="6"/>
  <c r="AI228" i="6"/>
  <c r="AI222" i="6"/>
  <c r="AI216" i="6"/>
  <c r="AI210" i="6"/>
  <c r="AI204" i="6"/>
  <c r="AI198" i="6"/>
  <c r="AI192" i="6"/>
  <c r="AI186" i="6"/>
  <c r="AI180" i="6"/>
  <c r="AI174" i="6"/>
  <c r="AI168" i="6"/>
  <c r="AI162" i="6"/>
  <c r="AI156" i="6"/>
  <c r="AI150" i="6"/>
  <c r="AI144" i="6"/>
  <c r="AI138" i="6"/>
  <c r="AI132" i="6"/>
  <c r="AI126" i="6"/>
  <c r="AI120" i="6"/>
  <c r="AI114" i="6"/>
  <c r="AI108" i="6"/>
  <c r="AI102" i="6"/>
  <c r="AI96" i="6"/>
  <c r="AI90" i="6"/>
  <c r="AI84" i="6"/>
  <c r="AI78" i="6"/>
  <c r="AI72" i="6"/>
  <c r="AI65" i="6"/>
  <c r="AI57" i="6"/>
  <c r="AI49" i="6"/>
  <c r="AI37" i="6"/>
  <c r="AI25" i="6"/>
  <c r="AI13" i="6"/>
  <c r="BA280" i="6"/>
  <c r="BA262" i="6"/>
  <c r="BA244" i="6"/>
  <c r="BA225" i="6"/>
  <c r="BA203" i="6"/>
  <c r="BA181" i="6"/>
  <c r="BA160" i="6"/>
  <c r="BA138" i="6"/>
  <c r="BA117" i="6"/>
  <c r="BA95" i="6"/>
  <c r="BA73" i="6"/>
  <c r="BA52" i="6"/>
  <c r="BA30" i="6"/>
  <c r="BS269" i="6"/>
  <c r="BS247" i="6"/>
  <c r="BS226" i="6"/>
  <c r="BS204" i="6"/>
  <c r="BS183" i="6"/>
  <c r="BS160" i="6"/>
  <c r="BS132" i="6"/>
  <c r="BS106" i="6"/>
  <c r="BS78" i="6"/>
  <c r="BS52" i="6"/>
  <c r="BS24" i="6"/>
  <c r="BA8" i="6"/>
  <c r="BA14" i="6"/>
  <c r="BA20" i="6"/>
  <c r="BA26" i="6"/>
  <c r="BA32" i="6"/>
  <c r="BA38" i="6"/>
  <c r="BA44" i="6"/>
  <c r="BA50" i="6"/>
  <c r="BA56" i="6"/>
  <c r="BA62" i="6"/>
  <c r="BA68" i="6"/>
  <c r="BA74" i="6"/>
  <c r="BA80" i="6"/>
  <c r="BA86" i="6"/>
  <c r="BA92" i="6"/>
  <c r="BA98" i="6"/>
  <c r="BA104" i="6"/>
  <c r="BA110" i="6"/>
  <c r="BA116" i="6"/>
  <c r="BA122" i="6"/>
  <c r="BA128" i="6"/>
  <c r="BA134" i="6"/>
  <c r="BA140" i="6"/>
  <c r="BA146" i="6"/>
  <c r="BA152" i="6"/>
  <c r="BA158" i="6"/>
  <c r="BA164" i="6"/>
  <c r="BA170" i="6"/>
  <c r="BA176" i="6"/>
  <c r="BA182" i="6"/>
  <c r="BA188" i="6"/>
  <c r="BA194" i="6"/>
  <c r="BA200" i="6"/>
  <c r="BA206" i="6"/>
  <c r="BA212" i="6"/>
  <c r="BA218" i="6"/>
  <c r="BA224" i="6"/>
  <c r="BA230" i="6"/>
  <c r="BA6" i="6"/>
  <c r="BA13" i="6"/>
  <c r="BA21" i="6"/>
  <c r="BA28" i="6"/>
  <c r="BA35" i="6"/>
  <c r="BA42" i="6"/>
  <c r="BA49" i="6"/>
  <c r="BA57" i="6"/>
  <c r="BA64" i="6"/>
  <c r="BA71" i="6"/>
  <c r="BA78" i="6"/>
  <c r="BA85" i="6"/>
  <c r="BA93" i="6"/>
  <c r="BA100" i="6"/>
  <c r="BA107" i="6"/>
  <c r="BA114" i="6"/>
  <c r="BA121" i="6"/>
  <c r="BA129" i="6"/>
  <c r="BA136" i="6"/>
  <c r="BA143" i="6"/>
  <c r="BA150" i="6"/>
  <c r="BA157" i="6"/>
  <c r="BA165" i="6"/>
  <c r="BA172" i="6"/>
  <c r="BA179" i="6"/>
  <c r="BA186" i="6"/>
  <c r="BA193" i="6"/>
  <c r="BA201" i="6"/>
  <c r="BA208" i="6"/>
  <c r="BA215" i="6"/>
  <c r="BA222" i="6"/>
  <c r="BA229" i="6"/>
  <c r="BA236" i="6"/>
  <c r="BA242" i="6"/>
  <c r="BA248" i="6"/>
  <c r="BA254" i="6"/>
  <c r="BA260" i="6"/>
  <c r="BA266" i="6"/>
  <c r="BA272" i="6"/>
  <c r="BA278" i="6"/>
  <c r="BA284" i="6"/>
  <c r="BA7" i="6"/>
  <c r="BA15" i="6"/>
  <c r="BA22" i="6"/>
  <c r="BA29" i="6"/>
  <c r="BA36" i="6"/>
  <c r="BA43" i="6"/>
  <c r="BA51" i="6"/>
  <c r="BA58" i="6"/>
  <c r="BA65" i="6"/>
  <c r="BA72" i="6"/>
  <c r="BA79" i="6"/>
  <c r="BA87" i="6"/>
  <c r="BA94" i="6"/>
  <c r="BA101" i="6"/>
  <c r="BA108" i="6"/>
  <c r="BA115" i="6"/>
  <c r="BA123" i="6"/>
  <c r="BA130" i="6"/>
  <c r="BA137" i="6"/>
  <c r="BA144" i="6"/>
  <c r="BA151" i="6"/>
  <c r="BA159" i="6"/>
  <c r="BA166" i="6"/>
  <c r="BA173" i="6"/>
  <c r="BA180" i="6"/>
  <c r="BA187" i="6"/>
  <c r="BA195" i="6"/>
  <c r="BA202" i="6"/>
  <c r="BA209" i="6"/>
  <c r="BA216" i="6"/>
  <c r="BA223" i="6"/>
  <c r="BA231" i="6"/>
  <c r="BA237" i="6"/>
  <c r="BA243" i="6"/>
  <c r="BA249" i="6"/>
  <c r="BA255" i="6"/>
  <c r="BA261" i="6"/>
  <c r="BA267" i="6"/>
  <c r="BA273" i="6"/>
  <c r="BA279" i="6"/>
  <c r="BA3" i="6"/>
  <c r="BA10" i="6"/>
  <c r="BA17" i="6"/>
  <c r="BA24" i="6"/>
  <c r="BA31" i="6"/>
  <c r="BA39" i="6"/>
  <c r="BA46" i="6"/>
  <c r="BA53" i="6"/>
  <c r="BA60" i="6"/>
  <c r="BA67" i="6"/>
  <c r="BA75" i="6"/>
  <c r="BA82" i="6"/>
  <c r="BA89" i="6"/>
  <c r="BA96" i="6"/>
  <c r="BA103" i="6"/>
  <c r="BA111" i="6"/>
  <c r="BA118" i="6"/>
  <c r="BA125" i="6"/>
  <c r="BA132" i="6"/>
  <c r="BA139" i="6"/>
  <c r="BA147" i="6"/>
  <c r="BA154" i="6"/>
  <c r="BA161" i="6"/>
  <c r="BA168" i="6"/>
  <c r="BA175" i="6"/>
  <c r="BA183" i="6"/>
  <c r="BA190" i="6"/>
  <c r="BA197" i="6"/>
  <c r="BA204" i="6"/>
  <c r="BA211" i="6"/>
  <c r="BA219" i="6"/>
  <c r="BA226" i="6"/>
  <c r="BA233" i="6"/>
  <c r="BA239" i="6"/>
  <c r="BA245" i="6"/>
  <c r="BA251" i="6"/>
  <c r="BA257" i="6"/>
  <c r="BA263" i="6"/>
  <c r="BA269" i="6"/>
  <c r="BA275" i="6"/>
  <c r="BA281" i="6"/>
  <c r="BA4" i="6"/>
  <c r="BA11" i="6"/>
  <c r="BA18" i="6"/>
  <c r="BA25" i="6"/>
  <c r="BA33" i="6"/>
  <c r="BA40" i="6"/>
  <c r="BA47" i="6"/>
  <c r="BA54" i="6"/>
  <c r="BA61" i="6"/>
  <c r="BA69" i="6"/>
  <c r="BA76" i="6"/>
  <c r="BA83" i="6"/>
  <c r="BA90" i="6"/>
  <c r="BA97" i="6"/>
  <c r="BA105" i="6"/>
  <c r="BA112" i="6"/>
  <c r="BA119" i="6"/>
  <c r="BA126" i="6"/>
  <c r="BA133" i="6"/>
  <c r="BA141" i="6"/>
  <c r="BA148" i="6"/>
  <c r="BA162" i="6"/>
  <c r="BA169" i="6"/>
  <c r="BA177" i="6"/>
  <c r="BA184" i="6"/>
  <c r="BA191" i="6"/>
  <c r="BA198" i="6"/>
  <c r="BA205" i="6"/>
  <c r="BA213" i="6"/>
  <c r="BA220" i="6"/>
  <c r="BA227" i="6"/>
  <c r="BA234" i="6"/>
  <c r="BA240" i="6"/>
  <c r="BA246" i="6"/>
  <c r="BA252" i="6"/>
  <c r="BA258" i="6"/>
  <c r="BA264" i="6"/>
  <c r="BA270" i="6"/>
  <c r="BA276" i="6"/>
  <c r="BA282" i="6"/>
  <c r="AI281" i="6"/>
  <c r="AI275" i="6"/>
  <c r="AI269" i="6"/>
  <c r="AI263" i="6"/>
  <c r="AI257" i="6"/>
  <c r="AI251" i="6"/>
  <c r="AI245" i="6"/>
  <c r="AI239" i="6"/>
  <c r="AI233" i="6"/>
  <c r="AI227" i="6"/>
  <c r="AI221" i="6"/>
  <c r="AI215" i="6"/>
  <c r="AI209" i="6"/>
  <c r="AI203" i="6"/>
  <c r="AI197" i="6"/>
  <c r="AI191" i="6"/>
  <c r="AI185" i="6"/>
  <c r="AI179" i="6"/>
  <c r="AI173" i="6"/>
  <c r="AI167" i="6"/>
  <c r="AI161" i="6"/>
  <c r="AI155" i="6"/>
  <c r="AI149" i="6"/>
  <c r="AI143" i="6"/>
  <c r="AI137" i="6"/>
  <c r="AI131" i="6"/>
  <c r="AI125" i="6"/>
  <c r="AI119" i="6"/>
  <c r="AI113" i="6"/>
  <c r="AI107" i="6"/>
  <c r="AI101" i="6"/>
  <c r="AI95" i="6"/>
  <c r="AI89" i="6"/>
  <c r="AI83" i="6"/>
  <c r="AI77" i="6"/>
  <c r="AI71" i="6"/>
  <c r="AI64" i="6"/>
  <c r="AI56" i="6"/>
  <c r="AI46" i="6"/>
  <c r="AI34" i="6"/>
  <c r="AI22" i="6"/>
  <c r="AI10" i="6"/>
  <c r="BA277" i="6"/>
  <c r="BA259" i="6"/>
  <c r="BA241" i="6"/>
  <c r="BA221" i="6"/>
  <c r="BA199" i="6"/>
  <c r="BA178" i="6"/>
  <c r="BA156" i="6"/>
  <c r="BA135" i="6"/>
  <c r="BA113" i="6"/>
  <c r="BA91" i="6"/>
  <c r="BA70" i="6"/>
  <c r="BA48" i="6"/>
  <c r="BA27" i="6"/>
  <c r="BA5" i="6"/>
  <c r="BS265" i="6"/>
  <c r="BS244" i="6"/>
  <c r="BS222" i="6"/>
  <c r="BS201" i="6"/>
  <c r="BS179" i="6"/>
  <c r="BS155" i="6"/>
  <c r="BS129" i="6"/>
  <c r="BS101" i="6"/>
  <c r="BS75" i="6"/>
  <c r="BS47" i="6"/>
  <c r="BS7" i="6"/>
  <c r="BS13" i="6"/>
  <c r="BS19" i="6"/>
  <c r="BS25" i="6"/>
  <c r="BS31" i="6"/>
  <c r="BS37" i="6"/>
  <c r="BS43" i="6"/>
  <c r="BS49" i="6"/>
  <c r="BS55" i="6"/>
  <c r="BS61" i="6"/>
  <c r="BS67" i="6"/>
  <c r="BS73" i="6"/>
  <c r="BS79" i="6"/>
  <c r="BS85" i="6"/>
  <c r="BS91" i="6"/>
  <c r="BS97" i="6"/>
  <c r="BS103" i="6"/>
  <c r="BS109" i="6"/>
  <c r="BS115" i="6"/>
  <c r="BS121" i="6"/>
  <c r="BS127" i="6"/>
  <c r="BS133" i="6"/>
  <c r="BS139" i="6"/>
  <c r="BS145" i="6"/>
  <c r="BS151" i="6"/>
  <c r="BS157" i="6"/>
  <c r="BS163" i="6"/>
  <c r="BS8" i="6"/>
  <c r="BS14" i="6"/>
  <c r="BS20" i="6"/>
  <c r="BS26" i="6"/>
  <c r="BS32" i="6"/>
  <c r="BS38" i="6"/>
  <c r="BS44" i="6"/>
  <c r="BS50" i="6"/>
  <c r="BS56" i="6"/>
  <c r="BS62" i="6"/>
  <c r="BS68" i="6"/>
  <c r="BS74" i="6"/>
  <c r="BS80" i="6"/>
  <c r="BS86" i="6"/>
  <c r="BS92" i="6"/>
  <c r="BS98" i="6"/>
  <c r="BS104" i="6"/>
  <c r="BS110" i="6"/>
  <c r="BS116" i="6"/>
  <c r="BS122" i="6"/>
  <c r="BS128" i="6"/>
  <c r="BS134" i="6"/>
  <c r="BS140" i="6"/>
  <c r="BS146" i="6"/>
  <c r="BS152" i="6"/>
  <c r="BS158" i="6"/>
  <c r="BS164" i="6"/>
  <c r="BS170" i="6"/>
  <c r="BS176" i="6"/>
  <c r="BS182" i="6"/>
  <c r="BS188" i="6"/>
  <c r="BS194" i="6"/>
  <c r="BS200" i="6"/>
  <c r="BS206" i="6"/>
  <c r="BS212" i="6"/>
  <c r="BS218" i="6"/>
  <c r="BS224" i="6"/>
  <c r="BS230" i="6"/>
  <c r="BS236" i="6"/>
  <c r="BS242" i="6"/>
  <c r="BS248" i="6"/>
  <c r="BS254" i="6"/>
  <c r="BS260" i="6"/>
  <c r="BS266" i="6"/>
  <c r="BS272" i="6"/>
  <c r="BS278" i="6"/>
  <c r="BS284" i="6"/>
  <c r="BS11" i="6"/>
  <c r="BS4" i="6"/>
  <c r="BS12" i="6"/>
  <c r="BS22" i="6"/>
  <c r="BS30" i="6"/>
  <c r="BS40" i="6"/>
  <c r="BS48" i="6"/>
  <c r="BS58" i="6"/>
  <c r="BS66" i="6"/>
  <c r="BS76" i="6"/>
  <c r="BS84" i="6"/>
  <c r="BS94" i="6"/>
  <c r="BS102" i="6"/>
  <c r="BS112" i="6"/>
  <c r="BS120" i="6"/>
  <c r="BS130" i="6"/>
  <c r="BS138" i="6"/>
  <c r="BS148" i="6"/>
  <c r="BS156" i="6"/>
  <c r="BS166" i="6"/>
  <c r="BS173" i="6"/>
  <c r="BS180" i="6"/>
  <c r="BS187" i="6"/>
  <c r="BS195" i="6"/>
  <c r="BS202" i="6"/>
  <c r="BS209" i="6"/>
  <c r="BS216" i="6"/>
  <c r="BS223" i="6"/>
  <c r="BS231" i="6"/>
  <c r="BS238" i="6"/>
  <c r="BS245" i="6"/>
  <c r="BS252" i="6"/>
  <c r="BS259" i="6"/>
  <c r="BS267" i="6"/>
  <c r="BS274" i="6"/>
  <c r="BS281" i="6"/>
  <c r="BS5" i="6"/>
  <c r="BS15" i="6"/>
  <c r="BS23" i="6"/>
  <c r="BS33" i="6"/>
  <c r="BS41" i="6"/>
  <c r="BS51" i="6"/>
  <c r="BS59" i="6"/>
  <c r="BS69" i="6"/>
  <c r="BS77" i="6"/>
  <c r="BS87" i="6"/>
  <c r="BS95" i="6"/>
  <c r="BS105" i="6"/>
  <c r="BS113" i="6"/>
  <c r="BS123" i="6"/>
  <c r="BS131" i="6"/>
  <c r="BS141" i="6"/>
  <c r="BS149" i="6"/>
  <c r="BS159" i="6"/>
  <c r="BS167" i="6"/>
  <c r="BS174" i="6"/>
  <c r="BS181" i="6"/>
  <c r="BS189" i="6"/>
  <c r="BS196" i="6"/>
  <c r="BS203" i="6"/>
  <c r="BS210" i="6"/>
  <c r="BS217" i="6"/>
  <c r="BS225" i="6"/>
  <c r="BS232" i="6"/>
  <c r="BS239" i="6"/>
  <c r="BS246" i="6"/>
  <c r="BS253" i="6"/>
  <c r="BS261" i="6"/>
  <c r="BS268" i="6"/>
  <c r="BS275" i="6"/>
  <c r="BS282" i="6"/>
  <c r="BS6" i="6"/>
  <c r="BS9" i="6"/>
  <c r="BS17" i="6"/>
  <c r="BS27" i="6"/>
  <c r="BS35" i="6"/>
  <c r="BS45" i="6"/>
  <c r="BS53" i="6"/>
  <c r="BS63" i="6"/>
  <c r="BS71" i="6"/>
  <c r="BS81" i="6"/>
  <c r="BS89" i="6"/>
  <c r="BS99" i="6"/>
  <c r="BS107" i="6"/>
  <c r="BS117" i="6"/>
  <c r="BS125" i="6"/>
  <c r="BS135" i="6"/>
  <c r="BS143" i="6"/>
  <c r="BS153" i="6"/>
  <c r="BS161" i="6"/>
  <c r="BS169" i="6"/>
  <c r="BS177" i="6"/>
  <c r="BS184" i="6"/>
  <c r="BS191" i="6"/>
  <c r="BS198" i="6"/>
  <c r="BS205" i="6"/>
  <c r="BS213" i="6"/>
  <c r="BS220" i="6"/>
  <c r="BS227" i="6"/>
  <c r="BS234" i="6"/>
  <c r="BS241" i="6"/>
  <c r="BS249" i="6"/>
  <c r="BS256" i="6"/>
  <c r="BS263" i="6"/>
  <c r="BS270" i="6"/>
  <c r="BS277" i="6"/>
  <c r="BS3" i="6"/>
  <c r="BS10" i="6"/>
  <c r="BS18" i="6"/>
  <c r="BS28" i="6"/>
  <c r="BS36" i="6"/>
  <c r="BS46" i="6"/>
  <c r="BS54" i="6"/>
  <c r="BS64" i="6"/>
  <c r="BS72" i="6"/>
  <c r="BS82" i="6"/>
  <c r="BS90" i="6"/>
  <c r="BS100" i="6"/>
  <c r="BS108" i="6"/>
  <c r="BS118" i="6"/>
  <c r="BS126" i="6"/>
  <c r="BS136" i="6"/>
  <c r="BS144" i="6"/>
  <c r="BS154" i="6"/>
  <c r="BS162" i="6"/>
  <c r="BS171" i="6"/>
  <c r="BS178" i="6"/>
  <c r="BS185" i="6"/>
  <c r="BS192" i="6"/>
  <c r="BS199" i="6"/>
  <c r="BS207" i="6"/>
  <c r="BS214" i="6"/>
  <c r="BS221" i="6"/>
  <c r="BS228" i="6"/>
  <c r="BS235" i="6"/>
  <c r="BS243" i="6"/>
  <c r="BS250" i="6"/>
  <c r="BS257" i="6"/>
  <c r="BS264" i="6"/>
  <c r="BS271" i="6"/>
  <c r="BS279" i="6"/>
  <c r="AI280" i="6"/>
  <c r="AI274" i="6"/>
  <c r="AI268" i="6"/>
  <c r="AI262" i="6"/>
  <c r="AI256" i="6"/>
  <c r="AI250" i="6"/>
  <c r="AI244" i="6"/>
  <c r="AI238" i="6"/>
  <c r="AI232" i="6"/>
  <c r="AI226" i="6"/>
  <c r="AI220" i="6"/>
  <c r="AI214" i="6"/>
  <c r="AI208" i="6"/>
  <c r="AI202" i="6"/>
  <c r="AI196" i="6"/>
  <c r="AI190" i="6"/>
  <c r="AI184" i="6"/>
  <c r="AI178" i="6"/>
  <c r="AI172" i="6"/>
  <c r="AI166" i="6"/>
  <c r="AI160" i="6"/>
  <c r="AI154" i="6"/>
  <c r="AI148" i="6"/>
  <c r="AI142" i="6"/>
  <c r="AI136" i="6"/>
  <c r="AI130" i="6"/>
  <c r="AI124" i="6"/>
  <c r="AI118" i="6"/>
  <c r="AI112" i="6"/>
  <c r="AI106" i="6"/>
  <c r="AI100" i="6"/>
  <c r="AI94" i="6"/>
  <c r="AI88" i="6"/>
  <c r="AI82" i="6"/>
  <c r="AI76" i="6"/>
  <c r="AI70" i="6"/>
  <c r="AI63" i="6"/>
  <c r="AI55" i="6"/>
  <c r="AI45" i="6"/>
  <c r="AI33" i="6"/>
  <c r="AI21" i="6"/>
  <c r="AI9" i="6"/>
  <c r="BA274" i="6"/>
  <c r="BA256" i="6"/>
  <c r="BA238" i="6"/>
  <c r="BA217" i="6"/>
  <c r="BA196" i="6"/>
  <c r="BA174" i="6"/>
  <c r="BA153" i="6"/>
  <c r="BA131" i="6"/>
  <c r="BA109" i="6"/>
  <c r="BA88" i="6"/>
  <c r="BA66" i="6"/>
  <c r="BA45" i="6"/>
  <c r="BA23" i="6"/>
  <c r="BS283" i="6"/>
  <c r="BS262" i="6"/>
  <c r="BS240" i="6"/>
  <c r="BS219" i="6"/>
  <c r="BS197" i="6"/>
  <c r="BS175" i="6"/>
  <c r="BS150" i="6"/>
  <c r="BS124" i="6"/>
  <c r="BS96" i="6"/>
  <c r="BS70" i="6"/>
  <c r="BS42" i="6"/>
  <c r="BS16" i="6"/>
  <c r="AI3" i="6"/>
  <c r="AI279" i="6"/>
  <c r="AI273" i="6"/>
  <c r="AI267" i="6"/>
  <c r="AI261" i="6"/>
  <c r="AI255" i="6"/>
  <c r="AI249" i="6"/>
  <c r="AI243" i="6"/>
  <c r="AI237" i="6"/>
  <c r="AI231" i="6"/>
  <c r="AI225" i="6"/>
  <c r="AI219" i="6"/>
  <c r="AI213" i="6"/>
  <c r="AI207" i="6"/>
  <c r="AI201" i="6"/>
  <c r="AI195" i="6"/>
  <c r="AI189" i="6"/>
  <c r="AI183" i="6"/>
  <c r="AI177" i="6"/>
  <c r="AI171" i="6"/>
  <c r="AI165" i="6"/>
  <c r="AI159" i="6"/>
  <c r="AI153" i="6"/>
  <c r="AI147" i="6"/>
  <c r="AI141" i="6"/>
  <c r="AI135" i="6"/>
  <c r="AI129" i="6"/>
  <c r="AI123" i="6"/>
  <c r="AI117" i="6"/>
  <c r="AI111" i="6"/>
  <c r="AI105" i="6"/>
  <c r="AI99" i="6"/>
  <c r="AI93" i="6"/>
  <c r="AI87" i="6"/>
  <c r="AI81" i="6"/>
  <c r="AI75" i="6"/>
  <c r="AI69" i="6"/>
  <c r="AI62" i="6"/>
  <c r="AI52" i="6"/>
  <c r="AI43" i="6"/>
  <c r="AI31" i="6"/>
  <c r="AI19" i="6"/>
  <c r="AI7" i="6"/>
  <c r="BA271" i="6"/>
  <c r="BA253" i="6"/>
  <c r="BA235" i="6"/>
  <c r="BA214" i="6"/>
  <c r="BA192" i="6"/>
  <c r="BA171" i="6"/>
  <c r="BA149" i="6"/>
  <c r="BA127" i="6"/>
  <c r="BA106" i="6"/>
  <c r="BA84" i="6"/>
  <c r="BA63" i="6"/>
  <c r="BA41" i="6"/>
  <c r="BA19" i="6"/>
  <c r="BS280" i="6"/>
  <c r="BS258" i="6"/>
  <c r="BS237" i="6"/>
  <c r="BS215" i="6"/>
  <c r="BS193" i="6"/>
  <c r="BS172" i="6"/>
  <c r="BS147" i="6"/>
  <c r="BS119" i="6"/>
  <c r="BS93" i="6"/>
  <c r="BS65" i="6"/>
  <c r="BS39" i="6"/>
  <c r="F19" i="4"/>
  <c r="F20" i="4"/>
  <c r="F21" i="4"/>
  <c r="F22" i="4"/>
  <c r="F24" i="4"/>
  <c r="G24" i="4" s="1"/>
  <c r="H24" i="4" s="1"/>
  <c r="F23" i="4"/>
  <c r="G23" i="4" s="1"/>
  <c r="H23" i="4" s="1"/>
  <c r="G18" i="4" l="1"/>
  <c r="AV1" i="6"/>
  <c r="BG1" i="6"/>
  <c r="L1" i="6"/>
  <c r="D1" i="6"/>
  <c r="W1" i="6"/>
  <c r="AD1" i="6"/>
  <c r="F38" i="4"/>
  <c r="F37" i="4"/>
  <c r="F36" i="4"/>
  <c r="F31" i="4"/>
  <c r="F11" i="4"/>
  <c r="F25" i="4"/>
  <c r="G25" i="4" s="1"/>
  <c r="H25" i="4" s="1"/>
  <c r="F10" i="4"/>
  <c r="F12" i="4"/>
  <c r="F9" i="4"/>
  <c r="G37" i="4" l="1"/>
  <c r="G38" i="4"/>
  <c r="G31" i="4"/>
  <c r="G36" i="4"/>
  <c r="G11" i="4"/>
  <c r="G10" i="4"/>
  <c r="G9" i="4"/>
  <c r="G12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<sst xmlns="http://schemas.openxmlformats.org/spreadsheetml/2006/main" count="610" uniqueCount="229">
  <si>
    <t>Profils</t>
  </si>
  <si>
    <t>Rendements</t>
  </si>
  <si>
    <t>Référence</t>
  </si>
  <si>
    <t>Energie</t>
  </si>
  <si>
    <t>Orientation</t>
  </si>
  <si>
    <t>FOC</t>
  </si>
  <si>
    <t>Détecteur</t>
  </si>
  <si>
    <t>1x1</t>
  </si>
  <si>
    <t>X6</t>
  </si>
  <si>
    <t>MD</t>
  </si>
  <si>
    <t>Crossline</t>
  </si>
  <si>
    <t>Inline</t>
  </si>
  <si>
    <t>Facteurs d'influence</t>
  </si>
  <si>
    <t>Taille de champ (cm2)</t>
  </si>
  <si>
    <t>Profondeur 10 cm</t>
  </si>
  <si>
    <t>Facteur correctif</t>
  </si>
  <si>
    <t>Avec</t>
  </si>
  <si>
    <t>Sans</t>
  </si>
  <si>
    <t>Taille de champ carré (cm)</t>
  </si>
  <si>
    <t>/</t>
  </si>
  <si>
    <t xml:space="preserve">Conditions de mesures </t>
  </si>
  <si>
    <t xml:space="preserve">Taille de champs </t>
  </si>
  <si>
    <t>0,5x0,5</t>
  </si>
  <si>
    <t>3x3</t>
  </si>
  <si>
    <t>Détecteurs</t>
  </si>
  <si>
    <t>Diode</t>
  </si>
  <si>
    <t>Semiflex/pinpoint</t>
  </si>
  <si>
    <t>Energies</t>
  </si>
  <si>
    <t>Symétrie (%)</t>
  </si>
  <si>
    <t>Pénombre dosimétrique (mm)</t>
  </si>
  <si>
    <t>Pression</t>
  </si>
  <si>
    <t>Date des mesures</t>
  </si>
  <si>
    <t>Cuve utilisée</t>
  </si>
  <si>
    <t>Température</t>
  </si>
  <si>
    <t>Chauffe</t>
  </si>
  <si>
    <t>DSP</t>
  </si>
  <si>
    <t>Electromètre</t>
  </si>
  <si>
    <t>Appareil de traitement</t>
  </si>
  <si>
    <t>Pénombre géométrique (mm)</t>
  </si>
  <si>
    <t>D20/D10</t>
  </si>
  <si>
    <t>Dpeau (%)</t>
  </si>
  <si>
    <t>Graphiques</t>
  </si>
  <si>
    <t>vitesse de déplacement (cm/s)</t>
  </si>
  <si>
    <t>Pas d'intégration (mm)</t>
  </si>
  <si>
    <t>Longueur explorée (mm)</t>
  </si>
  <si>
    <t>Profondeur de mesures</t>
  </si>
  <si>
    <t>avec et sans application du facteur correctif TRS-483</t>
  </si>
  <si>
    <t>UM</t>
  </si>
  <si>
    <t>Mesure 1</t>
  </si>
  <si>
    <t>Mesure 2</t>
  </si>
  <si>
    <t>Mesure 3</t>
  </si>
  <si>
    <t>Moyenne</t>
  </si>
  <si>
    <t>6FFF</t>
  </si>
  <si>
    <t>Profondeur</t>
  </si>
  <si>
    <t>Facteurs correctifs AIEA</t>
  </si>
  <si>
    <t>TrueBeam</t>
  </si>
  <si>
    <t>DSP 90 cm</t>
  </si>
  <si>
    <t>Diode 60017, CI</t>
  </si>
  <si>
    <t>Diode, semiflex</t>
  </si>
  <si>
    <t>Diode 60017, semiflex</t>
  </si>
  <si>
    <t>Cone 1,5 ? 1,25 ?</t>
  </si>
  <si>
    <t>0,5x0,5; 3x3</t>
  </si>
  <si>
    <t>0,5; 1;2; 3; 10 (ref)</t>
  </si>
  <si>
    <t>Profils de centrages</t>
  </si>
  <si>
    <t xml:space="preserve">profondeurs </t>
  </si>
  <si>
    <t>1,3 cm</t>
  </si>
  <si>
    <t>25 cm</t>
  </si>
  <si>
    <t>1ère Session</t>
  </si>
  <si>
    <t>2ieme Session</t>
  </si>
  <si>
    <t>1x1, 6FFF, MD</t>
  </si>
  <si>
    <t>10x10, 6FFF, MD</t>
  </si>
  <si>
    <t>6FFF MD</t>
  </si>
  <si>
    <t>X6 MD</t>
  </si>
  <si>
    <t>10x10, 6FFF, D</t>
  </si>
  <si>
    <t>Cône</t>
  </si>
  <si>
    <t>4 mm</t>
  </si>
  <si>
    <t>10 mm</t>
  </si>
  <si>
    <t>7,5 mm</t>
  </si>
  <si>
    <t>6 mm</t>
  </si>
  <si>
    <t>6FFF, MD</t>
  </si>
  <si>
    <t>Mode step by step</t>
  </si>
  <si>
    <t>pas (cm)</t>
  </si>
  <si>
    <t>Intégration (s)</t>
  </si>
  <si>
    <t>Continu</t>
  </si>
  <si>
    <t>Speed scan (cm/s)</t>
  </si>
  <si>
    <t>crossline 1 cm x 1 cm</t>
  </si>
  <si>
    <t>DSP 90</t>
  </si>
  <si>
    <t>cross</t>
  </si>
  <si>
    <t>Rdmt</t>
  </si>
  <si>
    <t>in</t>
  </si>
  <si>
    <t>6MV</t>
  </si>
  <si>
    <t>Queues</t>
  </si>
  <si>
    <t>2,5cm/s continu</t>
  </si>
  <si>
    <t>1 cm/s continu</t>
  </si>
  <si>
    <t xml:space="preserve">0,5cm/s continu </t>
  </si>
  <si>
    <t>chauffe</t>
  </si>
  <si>
    <t>10x10</t>
  </si>
  <si>
    <t>mode_acquisition</t>
  </si>
  <si>
    <t>2000 UM</t>
  </si>
  <si>
    <t>in à prof 1,3cm</t>
  </si>
  <si>
    <t>cross à prof 1,3cm</t>
  </si>
  <si>
    <t>cross à prof 20cm</t>
  </si>
  <si>
    <t>in à prof 20cm</t>
  </si>
  <si>
    <t>centrage 1x1</t>
  </si>
  <si>
    <t>Centrage avec MLC uniquement pour la plus petite taille de champ</t>
  </si>
  <si>
    <t>1s-0,05cm</t>
  </si>
  <si>
    <t>Pas à 0,1cm, 1s</t>
  </si>
  <si>
    <t>d'abord se placer à la bonne profondeur et lancer une normalisation avant de lancer la queue</t>
  </si>
  <si>
    <t>haute sensibility en profondeur</t>
  </si>
  <si>
    <t>en inline : -0,01cm; en crossline 0,01cm et -0,03cm</t>
  </si>
  <si>
    <t>Mesure du 10x10 en référence après chaque mesure de FOC</t>
  </si>
  <si>
    <t>10x10, X6, MD 1</t>
  </si>
  <si>
    <t>10 cm</t>
  </si>
  <si>
    <t>90 cm</t>
  </si>
  <si>
    <t xml:space="preserve"> IBA</t>
  </si>
  <si>
    <t>1x1, pas à 0,01 cm pour profil, 3mm/s jusqu'au build up (2 cm de profondeur) puis 1mm/s pour rendement</t>
  </si>
  <si>
    <t>en Gy</t>
  </si>
  <si>
    <t>3,2 cm de pré collimation avec machoire</t>
  </si>
  <si>
    <t>Pré collimation</t>
  </si>
  <si>
    <t>MLC (cm²)</t>
  </si>
  <si>
    <t>0,8x0,8</t>
  </si>
  <si>
    <t>1,2x1,2</t>
  </si>
  <si>
    <t>3,2x3,2</t>
  </si>
  <si>
    <t>In</t>
  </si>
  <si>
    <t>Finalement pas de FOC à 2x2 et 4x4 car necessite profil cross et In (pas intéressant)</t>
  </si>
  <si>
    <t>mâchoire (cm²)</t>
  </si>
  <si>
    <t>6FFF D</t>
  </si>
  <si>
    <t>MD_premiere_session_rdt_profils_0,5x0,5_ok</t>
  </si>
  <si>
    <t>MD_premiere_session_rdt_profils_3x3_ok</t>
  </si>
  <si>
    <t>MD_premiere_session_rdt_profils_1x1_ok</t>
  </si>
  <si>
    <t>MD_premiere_session_rdt_profils_1x1_X6_ok</t>
  </si>
  <si>
    <t>FOC pour 2ieme session uniquement sur le diode pas blindée car pas de facteurs corectif de disponible pour la semiflex</t>
  </si>
  <si>
    <t>ordre 1ère session de mesure</t>
  </si>
  <si>
    <t>iba Blue phantom 2</t>
  </si>
  <si>
    <t>2s-0,01cm</t>
  </si>
  <si>
    <t>0,1s-0,01cm</t>
  </si>
  <si>
    <t>0,3 cm/s continu</t>
  </si>
  <si>
    <t>6FFF 0,5x0,5</t>
  </si>
  <si>
    <t xml:space="preserve"> Crossline</t>
  </si>
  <si>
    <t xml:space="preserve"> Ratio</t>
  </si>
  <si>
    <t xml:space="preserve"> Depth</t>
  </si>
  <si>
    <t>6FFF 1x1</t>
  </si>
  <si>
    <t xml:space="preserve"> Depth (mm)</t>
  </si>
  <si>
    <t>Inline (mm)</t>
  </si>
  <si>
    <t xml:space="preserve"> Crossline (mm)</t>
  </si>
  <si>
    <t>6MV 1x1</t>
  </si>
  <si>
    <t>6FFF 3x3</t>
  </si>
  <si>
    <t>Normalisation</t>
  </si>
  <si>
    <t>Max</t>
  </si>
  <si>
    <t>Pour CI :</t>
  </si>
  <si>
    <t>ordre 2ieme session de mesure (diode)</t>
  </si>
  <si>
    <t>date</t>
  </si>
  <si>
    <t>temp</t>
  </si>
  <si>
    <t>pression</t>
  </si>
  <si>
    <t>R100 (cm)</t>
  </si>
  <si>
    <t>R50 (cm)</t>
  </si>
  <si>
    <t>0,21-0,21</t>
  </si>
  <si>
    <t>taille de champ (cm)</t>
  </si>
  <si>
    <t>0,20-0,19</t>
  </si>
  <si>
    <t>Tailles de champ</t>
  </si>
  <si>
    <t>Tailles de champ (cm2)</t>
  </si>
  <si>
    <t>0,24-0,25</t>
  </si>
  <si>
    <t>Taille de champ (cm)</t>
  </si>
  <si>
    <t>0,23-0,24</t>
  </si>
  <si>
    <t>0,24-0,24</t>
  </si>
  <si>
    <t>0,26-0,27</t>
  </si>
  <si>
    <t>0,27-0,27</t>
  </si>
  <si>
    <t xml:space="preserve">0,3cm/s continu </t>
  </si>
  <si>
    <t xml:space="preserve">NV TB </t>
  </si>
  <si>
    <t>cône 4 mm</t>
  </si>
  <si>
    <t>cône 6 mm</t>
  </si>
  <si>
    <t>cône 7,5 mm</t>
  </si>
  <si>
    <t xml:space="preserve">1x1, pas à 0,01 cm pour profil, 3mm/s jusqu'au build up (2 cm de profondeur) </t>
  </si>
  <si>
    <t>1x1, pas à 0,01 cm pour profil, 3mm/s jusqu'au build up (2 cm de profondeur)</t>
  </si>
  <si>
    <t>cône 10 mm</t>
  </si>
  <si>
    <t>ordre 2ieme session de mesure (semiflex)</t>
  </si>
  <si>
    <t>retournement Gauche</t>
  </si>
  <si>
    <t>symetry %</t>
  </si>
  <si>
    <t>sym =</t>
  </si>
  <si>
    <t>retournement</t>
  </si>
  <si>
    <t>symetry</t>
  </si>
  <si>
    <t>normalisation</t>
  </si>
  <si>
    <t>sym %</t>
  </si>
  <si>
    <t>Sym =</t>
  </si>
  <si>
    <t>Pour la symétrie : considération de la zone plate comme étant celle à 90%, étude de la symétrie dans cette zone avec les raw data.</t>
  </si>
  <si>
    <t>Symétrie</t>
  </si>
  <si>
    <t>sym=</t>
  </si>
  <si>
    <t>Taille de champ</t>
  </si>
  <si>
    <t>Régions</t>
  </si>
  <si>
    <t>Pénombre dosimétrique (cm)</t>
  </si>
  <si>
    <t>0,25-0,25</t>
  </si>
  <si>
    <t>0,24-0,23</t>
  </si>
  <si>
    <t>0,26-0,25</t>
  </si>
  <si>
    <t>0,28-0,27</t>
  </si>
  <si>
    <t>FOC brut</t>
  </si>
  <si>
    <t>Foc corrigé</t>
  </si>
  <si>
    <t>Facteur correctif FOC</t>
  </si>
  <si>
    <t>x</t>
  </si>
  <si>
    <t>centrage à controler uniquement pour les cônes à chaque changement</t>
  </si>
  <si>
    <t>Foc 10x10 à rajouter</t>
  </si>
  <si>
    <t xml:space="preserve">Changer pas  pour 3x3 </t>
  </si>
  <si>
    <t>centre à  cm à 1,3 cm
-0,03 cm cross et +0,01 cm en in à 20 cm</t>
  </si>
  <si>
    <t>recentrage et test a 10 cm de prof car erreur humaine iso. Cross -0,01 cm et in à 0</t>
  </si>
  <si>
    <t>Mesure 1 (Gy)</t>
  </si>
  <si>
    <t>92,5 cm profils</t>
  </si>
  <si>
    <t>2cmx2cm précollimation</t>
  </si>
  <si>
    <t>0,19-0,20</t>
  </si>
  <si>
    <t>Diode 3x3</t>
  </si>
  <si>
    <t>0,25-0,26</t>
  </si>
  <si>
    <t>Diode 1x1</t>
  </si>
  <si>
    <t>Diode 0,5x0,5</t>
  </si>
  <si>
    <t>0,19-0,18</t>
  </si>
  <si>
    <t>uniquement charge dispo sur logiciel</t>
  </si>
  <si>
    <t>0,42-0,43</t>
  </si>
  <si>
    <t>9h30</t>
  </si>
  <si>
    <t>11h50</t>
  </si>
  <si>
    <t>12h15</t>
  </si>
  <si>
    <t>cross à 10 cm profondeur</t>
  </si>
  <si>
    <t>Pas à 0,01cm, 0,5s</t>
  </si>
  <si>
    <t>In à 10 cm de profondeur</t>
  </si>
  <si>
    <t>ordre 2ieme session de mesure cônes avec ???</t>
  </si>
  <si>
    <t>0,41-0,42</t>
  </si>
  <si>
    <t>0,17-0,16</t>
  </si>
  <si>
    <t>FIN 13h20</t>
  </si>
  <si>
    <t>autre 1x1</t>
  </si>
  <si>
    <t>max</t>
  </si>
  <si>
    <t>ratio</t>
  </si>
  <si>
    <t>Iinline</t>
  </si>
  <si>
    <t>semiflex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</si>
</sst>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47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4">
    <xf numFmtId="0" fontId="0" fillId="0" borderId="0" xfId="0"/>
    <xf numFmtId="0" fontId="0" fillId="3" borderId="15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2" borderId="30" xfId="0" applyFill="1" applyBorder="1" applyAlignment="1">
      <alignment horizontal="center" vertical="center"/>
    </xf>
    <xf numFmtId="0" fontId="0" fillId="2" borderId="29" xfId="0" applyFill="1" applyBorder="1"/>
    <xf numFmtId="0" fontId="0" fillId="2" borderId="31" xfId="0" applyFill="1" applyBorder="1"/>
    <xf numFmtId="0" fontId="0" fillId="2" borderId="32" xfId="0" applyFill="1" applyBorder="1"/>
    <xf numFmtId="0" fontId="0" fillId="4" borderId="11" xfId="0" applyFill="1" applyBorder="1" applyAlignment="1">
      <alignment horizontal="center" vertical="center" wrapText="1"/>
    </xf>
    <xf numFmtId="0" fontId="0" fillId="5" borderId="0" xfId="0" applyFill="1"/>
    <xf numFmtId="0" fontId="0" fillId="5" borderId="24" xfId="0" applyFill="1" applyBorder="1"/>
    <xf numFmtId="0" fontId="0" fillId="5" borderId="26" xfId="0" applyFill="1" applyBorder="1"/>
    <xf numFmtId="0" fontId="0" fillId="5" borderId="27" xfId="0" applyFill="1" applyBorder="1"/>
    <xf numFmtId="0" fontId="0" fillId="5" borderId="18" xfId="0" applyFill="1" applyBorder="1"/>
    <xf numFmtId="0" fontId="0" fillId="5" borderId="12" xfId="0" applyFill="1" applyBorder="1"/>
    <xf numFmtId="0" fontId="0" fillId="5" borderId="19" xfId="0" applyFill="1" applyBorder="1"/>
    <xf numFmtId="0" fontId="0" fillId="5" borderId="20" xfId="0" applyFill="1" applyBorder="1"/>
    <xf numFmtId="0" fontId="0" fillId="5" borderId="21" xfId="0" applyFill="1" applyBorder="1"/>
    <xf numFmtId="0" fontId="0" fillId="5" borderId="22" xfId="0" applyFill="1" applyBorder="1"/>
    <xf numFmtId="0" fontId="0" fillId="5" borderId="16" xfId="0" applyFill="1" applyBorder="1"/>
    <xf numFmtId="0" fontId="0" fillId="5" borderId="13" xfId="0" applyFill="1" applyBorder="1"/>
    <xf numFmtId="0" fontId="0" fillId="5" borderId="17" xfId="0" applyFill="1" applyBorder="1"/>
    <xf numFmtId="0" fontId="0" fillId="4" borderId="14" xfId="0" applyFill="1" applyBorder="1" applyAlignment="1">
      <alignment horizontal="center" vertical="center" wrapText="1"/>
    </xf>
    <xf numFmtId="0" fontId="1" fillId="5" borderId="9" xfId="0" applyFont="1" applyFill="1" applyBorder="1" applyAlignment="1"/>
    <xf numFmtId="0" fontId="1" fillId="5" borderId="10" xfId="0" applyFont="1" applyFill="1" applyBorder="1" applyAlignment="1"/>
    <xf numFmtId="0" fontId="1" fillId="5" borderId="11" xfId="0" applyFont="1" applyFill="1" applyBorder="1" applyAlignment="1"/>
    <xf numFmtId="0" fontId="1" fillId="5" borderId="1" xfId="0" applyFont="1" applyFill="1" applyBorder="1" applyAlignment="1"/>
    <xf numFmtId="0" fontId="1" fillId="5" borderId="0" xfId="0" applyFont="1" applyFill="1" applyBorder="1" applyAlignment="1"/>
    <xf numFmtId="0" fontId="1" fillId="5" borderId="2" xfId="0" applyFont="1" applyFill="1" applyBorder="1" applyAlignment="1"/>
    <xf numFmtId="0" fontId="1" fillId="5" borderId="3" xfId="0" applyFont="1" applyFill="1" applyBorder="1" applyAlignment="1"/>
    <xf numFmtId="0" fontId="1" fillId="5" borderId="4" xfId="0" applyFont="1" applyFill="1" applyBorder="1" applyAlignment="1"/>
    <xf numFmtId="0" fontId="1" fillId="5" borderId="5" xfId="0" applyFont="1" applyFill="1" applyBorder="1" applyAlignment="1"/>
    <xf numFmtId="0" fontId="1" fillId="5" borderId="0" xfId="0" applyFont="1" applyFill="1" applyBorder="1" applyAlignment="1">
      <alignment horizontal="center" vertical="center"/>
    </xf>
    <xf numFmtId="0" fontId="0" fillId="5" borderId="11" xfId="0" applyFill="1" applyBorder="1" applyAlignment="1"/>
    <xf numFmtId="0" fontId="0" fillId="5" borderId="2" xfId="0" applyFill="1" applyBorder="1" applyAlignment="1"/>
    <xf numFmtId="0" fontId="0" fillId="5" borderId="5" xfId="0" applyFill="1" applyBorder="1" applyAlignment="1"/>
    <xf numFmtId="0" fontId="1" fillId="5" borderId="1" xfId="0" applyFont="1" applyFill="1" applyBorder="1" applyAlignment="1">
      <alignment horizontal="left" vertical="center"/>
    </xf>
    <xf numFmtId="0" fontId="1" fillId="4" borderId="14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2" fillId="5" borderId="0" xfId="0" applyFont="1" applyFill="1" applyAlignment="1">
      <alignment vertical="center"/>
    </xf>
    <xf numFmtId="0" fontId="0" fillId="5" borderId="0" xfId="0" applyFill="1" applyAlignment="1">
      <alignment vertical="center"/>
    </xf>
    <xf numFmtId="0" fontId="1" fillId="5" borderId="9" xfId="0" applyFont="1" applyFill="1" applyBorder="1" applyAlignment="1">
      <alignment horizontal="center" vertical="center"/>
    </xf>
    <xf numFmtId="0" fontId="1" fillId="5" borderId="10" xfId="0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0" fillId="5" borderId="1" xfId="0" applyFill="1" applyBorder="1"/>
    <xf numFmtId="0" fontId="0" fillId="5" borderId="0" xfId="0" applyFill="1" applyBorder="1"/>
    <xf numFmtId="0" fontId="0" fillId="5" borderId="2" xfId="0" applyFill="1" applyBorder="1"/>
    <xf numFmtId="0" fontId="0" fillId="5" borderId="3" xfId="0" applyFill="1" applyBorder="1"/>
    <xf numFmtId="0" fontId="0" fillId="5" borderId="4" xfId="0" applyFill="1" applyBorder="1"/>
    <xf numFmtId="0" fontId="0" fillId="5" borderId="5" xfId="0" applyFill="1" applyBorder="1"/>
    <xf numFmtId="0" fontId="2" fillId="5" borderId="0" xfId="0" applyFont="1" applyFill="1"/>
    <xf numFmtId="0" fontId="4" fillId="5" borderId="2" xfId="0" applyFont="1" applyFill="1" applyBorder="1" applyAlignment="1">
      <alignment horizontal="center" vertical="center"/>
    </xf>
    <xf numFmtId="0" fontId="4" fillId="5" borderId="0" xfId="0" applyFont="1" applyFill="1" applyBorder="1" applyAlignment="1">
      <alignment horizontal="center" vertical="center"/>
    </xf>
    <xf numFmtId="0" fontId="4" fillId="5" borderId="5" xfId="0" applyFont="1" applyFill="1" applyBorder="1" applyAlignment="1">
      <alignment horizontal="center" vertical="center"/>
    </xf>
    <xf numFmtId="0" fontId="3" fillId="5" borderId="0" xfId="0" applyFont="1" applyFill="1"/>
    <xf numFmtId="0" fontId="0" fillId="5" borderId="7" xfId="0" applyFill="1" applyBorder="1"/>
    <xf numFmtId="0" fontId="0" fillId="5" borderId="0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5" borderId="0" xfId="0" applyFill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5" borderId="34" xfId="0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1" fillId="5" borderId="14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34" xfId="0" applyFill="1" applyBorder="1" applyAlignment="1">
      <alignment vertical="center"/>
    </xf>
    <xf numFmtId="0" fontId="0" fillId="5" borderId="35" xfId="0" applyFill="1" applyBorder="1" applyAlignment="1">
      <alignment vertical="center"/>
    </xf>
    <xf numFmtId="0" fontId="0" fillId="5" borderId="36" xfId="0" applyFill="1" applyBorder="1" applyAlignment="1">
      <alignment vertical="center"/>
    </xf>
    <xf numFmtId="0" fontId="0" fillId="5" borderId="7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 wrapText="1"/>
    </xf>
    <xf numFmtId="0" fontId="6" fillId="5" borderId="0" xfId="0" applyFont="1" applyFill="1" applyAlignment="1">
      <alignment horizontal="center" vertical="center" wrapText="1"/>
    </xf>
    <xf numFmtId="0" fontId="0" fillId="2" borderId="31" xfId="0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9" xfId="0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1" fillId="5" borderId="9" xfId="0" applyFont="1" applyFill="1" applyBorder="1" applyAlignment="1">
      <alignment horizontal="center" vertical="center" wrapText="1"/>
    </xf>
    <xf numFmtId="0" fontId="1" fillId="5" borderId="1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center" vertical="center" wrapText="1"/>
    </xf>
    <xf numFmtId="0" fontId="0" fillId="5" borderId="2" xfId="0" applyFill="1" applyBorder="1" applyAlignment="1">
      <alignment vertical="center" wrapText="1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14" fontId="1" fillId="5" borderId="0" xfId="0" applyNumberFormat="1" applyFont="1" applyFill="1" applyBorder="1" applyAlignment="1">
      <alignment horizontal="center" vertical="center"/>
    </xf>
    <xf numFmtId="164" fontId="0" fillId="5" borderId="27" xfId="0" applyNumberFormat="1" applyFill="1" applyBorder="1" applyAlignment="1">
      <alignment horizontal="center" vertical="center"/>
    </xf>
    <xf numFmtId="0" fontId="0" fillId="5" borderId="34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2" fillId="2" borderId="0" xfId="0" applyFont="1" applyFill="1"/>
    <xf numFmtId="0" fontId="0" fillId="5" borderId="1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 wrapText="1"/>
    </xf>
    <xf numFmtId="0" fontId="0" fillId="5" borderId="0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5" borderId="6" xfId="0" applyFill="1" applyBorder="1" applyAlignment="1">
      <alignment horizontal="center" vertical="center"/>
    </xf>
    <xf numFmtId="0" fontId="0" fillId="2" borderId="37" xfId="0" applyFill="1" applyBorder="1" applyAlignment="1">
      <alignment horizontal="center" vertical="center"/>
    </xf>
    <xf numFmtId="0" fontId="0" fillId="2" borderId="38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0" fillId="5" borderId="5" xfId="0" applyFill="1" applyBorder="1" applyAlignment="1">
      <alignment vertical="center" wrapText="1"/>
    </xf>
    <xf numFmtId="2" fontId="0" fillId="5" borderId="20" xfId="0" applyNumberFormat="1" applyFill="1" applyBorder="1"/>
    <xf numFmtId="2" fontId="0" fillId="5" borderId="0" xfId="0" applyNumberFormat="1" applyFill="1"/>
    <xf numFmtId="0" fontId="1" fillId="4" borderId="7" xfId="0" applyFont="1" applyFill="1" applyBorder="1" applyAlignment="1">
      <alignment horizontal="center" vertical="center" wrapText="1"/>
    </xf>
    <xf numFmtId="0" fontId="0" fillId="5" borderId="35" xfId="0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1" fillId="4" borderId="34" xfId="0" applyFont="1" applyFill="1" applyBorder="1" applyAlignment="1">
      <alignment horizontal="center" vertical="center" wrapText="1"/>
    </xf>
    <xf numFmtId="0" fontId="1" fillId="7" borderId="14" xfId="0" applyFont="1" applyFill="1" applyBorder="1" applyAlignment="1">
      <alignment horizontal="center" vertical="center"/>
    </xf>
    <xf numFmtId="0" fontId="0" fillId="5" borderId="39" xfId="0" applyFill="1" applyBorder="1" applyAlignment="1">
      <alignment horizontal="center" vertical="center"/>
    </xf>
    <xf numFmtId="0" fontId="0" fillId="5" borderId="40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34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36" xfId="0" applyFill="1" applyBorder="1" applyAlignment="1">
      <alignment horizontal="center" vertical="center"/>
    </xf>
    <xf numFmtId="164" fontId="0" fillId="2" borderId="42" xfId="0" applyNumberFormat="1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0" fontId="1" fillId="5" borderId="5" xfId="0" applyFont="1" applyFill="1" applyBorder="1" applyAlignment="1">
      <alignment horizontal="center" vertical="center"/>
    </xf>
    <xf numFmtId="0" fontId="0" fillId="5" borderId="8" xfId="0" applyFill="1" applyBorder="1"/>
    <xf numFmtId="0" fontId="0" fillId="5" borderId="35" xfId="0" applyFill="1" applyBorder="1"/>
    <xf numFmtId="0" fontId="0" fillId="5" borderId="36" xfId="0" applyFill="1" applyBorder="1"/>
    <xf numFmtId="0" fontId="7" fillId="5" borderId="0" xfId="0" applyFont="1" applyFill="1"/>
    <xf numFmtId="0" fontId="2" fillId="5" borderId="24" xfId="0" applyFont="1" applyFill="1" applyBorder="1" applyAlignment="1">
      <alignment horizontal="center" vertical="center"/>
    </xf>
    <xf numFmtId="0" fontId="0" fillId="0" borderId="9" xfId="0" applyBorder="1"/>
    <xf numFmtId="0" fontId="0" fillId="0" borderId="10" xfId="0" applyBorder="1"/>
    <xf numFmtId="2" fontId="0" fillId="0" borderId="10" xfId="0" applyNumberFormat="1" applyBorder="1"/>
    <xf numFmtId="0" fontId="0" fillId="0" borderId="11" xfId="0" applyBorder="1"/>
    <xf numFmtId="0" fontId="0" fillId="0" borderId="1" xfId="0" applyBorder="1"/>
    <xf numFmtId="0" fontId="0" fillId="0" borderId="0" xfId="0" applyBorder="1"/>
    <xf numFmtId="0" fontId="0" fillId="0" borderId="2" xfId="0" applyBorder="1"/>
    <xf numFmtId="2" fontId="0" fillId="0" borderId="0" xfId="0" applyNumberFormat="1" applyBorder="1"/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164" fontId="0" fillId="0" borderId="0" xfId="0" applyNumberFormat="1" applyBorder="1"/>
    <xf numFmtId="0" fontId="0" fillId="0" borderId="0" xfId="0" applyFill="1" applyBorder="1"/>
    <xf numFmtId="0" fontId="2" fillId="2" borderId="29" xfId="0" applyFont="1" applyFill="1" applyBorder="1" applyAlignment="1">
      <alignment horizontal="center" vertical="center"/>
    </xf>
    <xf numFmtId="0" fontId="2" fillId="5" borderId="18" xfId="0" applyFont="1" applyFill="1" applyBorder="1" applyAlignment="1">
      <alignment horizontal="center" vertical="center"/>
    </xf>
    <xf numFmtId="2" fontId="0" fillId="2" borderId="29" xfId="0" applyNumberFormat="1" applyFill="1" applyBorder="1" applyAlignment="1">
      <alignment horizontal="center" vertical="center"/>
    </xf>
    <xf numFmtId="2" fontId="0" fillId="5" borderId="24" xfId="0" applyNumberFormat="1" applyFill="1" applyBorder="1" applyAlignment="1">
      <alignment horizontal="center" vertical="center"/>
    </xf>
    <xf numFmtId="2" fontId="0" fillId="5" borderId="20" xfId="0" applyNumberFormat="1" applyFill="1" applyBorder="1" applyAlignment="1">
      <alignment horizontal="center" vertical="center"/>
    </xf>
    <xf numFmtId="0" fontId="0" fillId="5" borderId="21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 wrapText="1"/>
    </xf>
    <xf numFmtId="0" fontId="0" fillId="5" borderId="34" xfId="0" applyFill="1" applyBorder="1" applyAlignment="1">
      <alignment horizontal="center" vertical="center" wrapText="1"/>
    </xf>
    <xf numFmtId="2" fontId="0" fillId="2" borderId="32" xfId="0" applyNumberFormat="1" applyFill="1" applyBorder="1" applyAlignment="1">
      <alignment horizontal="center"/>
    </xf>
    <xf numFmtId="2" fontId="0" fillId="5" borderId="27" xfId="0" applyNumberFormat="1" applyFill="1" applyBorder="1" applyAlignment="1">
      <alignment horizontal="center"/>
    </xf>
    <xf numFmtId="0" fontId="0" fillId="2" borderId="8" xfId="0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2" borderId="0" xfId="0" applyFill="1"/>
    <xf numFmtId="0" fontId="0" fillId="2" borderId="9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2" fontId="0" fillId="2" borderId="32" xfId="0" applyNumberFormat="1" applyFill="1" applyBorder="1"/>
    <xf numFmtId="2" fontId="0" fillId="5" borderId="27" xfId="0" applyNumberFormat="1" applyFill="1" applyBorder="1"/>
    <xf numFmtId="2" fontId="0" fillId="5" borderId="33" xfId="0" applyNumberFormat="1" applyFill="1" applyBorder="1"/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3" borderId="45" xfId="0" applyFill="1" applyBorder="1" applyAlignment="1">
      <alignment horizontal="center" vertical="center"/>
    </xf>
    <xf numFmtId="0" fontId="0" fillId="5" borderId="41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5" borderId="14" xfId="0" applyFill="1" applyBorder="1"/>
    <xf numFmtId="0" fontId="0" fillId="5" borderId="43" xfId="0" applyFill="1" applyBorder="1" applyAlignment="1">
      <alignment horizontal="center" vertical="center"/>
    </xf>
    <xf numFmtId="0" fontId="0" fillId="5" borderId="46" xfId="0" applyFill="1" applyBorder="1" applyAlignment="1">
      <alignment horizontal="center" vertical="center"/>
    </xf>
    <xf numFmtId="0" fontId="0" fillId="2" borderId="45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14" fontId="0" fillId="5" borderId="0" xfId="0" applyNumberFormat="1" applyFill="1"/>
    <xf numFmtId="0" fontId="0" fillId="5" borderId="0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0" fillId="2" borderId="10" xfId="0" applyFill="1" applyBorder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/>
    <xf numFmtId="0" fontId="0" fillId="5" borderId="2" xfId="0" applyFill="1" applyBorder="1" applyAlignment="1">
      <alignment horizontal="center" vertical="center" wrapText="1"/>
    </xf>
    <xf numFmtId="0" fontId="0" fillId="5" borderId="34" xfId="0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0" fillId="2" borderId="35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 wrapText="1"/>
    </xf>
    <xf numFmtId="0" fontId="0" fillId="5" borderId="1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1" fillId="5" borderId="9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/>
    </xf>
    <xf numFmtId="0" fontId="1" fillId="5" borderId="7" xfId="0" applyFont="1" applyFill="1" applyBorder="1" applyAlignment="1">
      <alignment horizontal="center"/>
    </xf>
    <xf numFmtId="0" fontId="1" fillId="5" borderId="8" xfId="0" applyFont="1" applyFill="1" applyBorder="1" applyAlignment="1">
      <alignment horizontal="center"/>
    </xf>
    <xf numFmtId="0" fontId="1" fillId="5" borderId="6" xfId="0" applyFont="1" applyFill="1" applyBorder="1" applyAlignment="1">
      <alignment horizontal="center" vertical="center"/>
    </xf>
    <xf numFmtId="0" fontId="1" fillId="5" borderId="7" xfId="0" applyFont="1" applyFill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0" fillId="6" borderId="11" xfId="0" applyFill="1" applyBorder="1" applyAlignment="1">
      <alignment horizontal="center" vertical="center"/>
    </xf>
    <xf numFmtId="0" fontId="5" fillId="5" borderId="10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5" borderId="9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3" xfId="0" applyFill="1" applyBorder="1" applyAlignment="1">
      <alignment horizontal="center" vertical="center" wrapText="1"/>
    </xf>
    <xf numFmtId="0" fontId="0" fillId="5" borderId="10" xfId="0" applyFill="1" applyBorder="1" applyAlignment="1">
      <alignment horizontal="center" vertical="center" wrapText="1"/>
    </xf>
    <xf numFmtId="0" fontId="0" fillId="5" borderId="0" xfId="0" applyFill="1" applyBorder="1" applyAlignment="1">
      <alignment horizontal="center" vertical="center" wrapText="1"/>
    </xf>
    <xf numFmtId="0" fontId="0" fillId="5" borderId="0" xfId="0" applyFill="1" applyBorder="1" applyAlignment="1">
      <alignment horizontal="center"/>
    </xf>
    <xf numFmtId="0" fontId="0" fillId="5" borderId="4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3" fillId="5" borderId="6" xfId="0" applyFont="1" applyFill="1" applyBorder="1" applyAlignment="1">
      <alignment horizontal="center"/>
    </xf>
    <xf numFmtId="0" fontId="3" fillId="5" borderId="7" xfId="0" applyFont="1" applyFill="1" applyBorder="1" applyAlignment="1">
      <alignment horizontal="center"/>
    </xf>
    <xf numFmtId="0" fontId="3" fillId="5" borderId="8" xfId="0" applyFont="1" applyFill="1" applyBorder="1" applyAlignment="1">
      <alignment horizontal="center"/>
    </xf>
    <xf numFmtId="0" fontId="0" fillId="4" borderId="24" xfId="0" applyFill="1" applyBorder="1" applyAlignment="1">
      <alignment horizontal="center" vertical="center"/>
    </xf>
    <xf numFmtId="0" fontId="0" fillId="4" borderId="43" xfId="0" applyFill="1" applyBorder="1" applyAlignment="1">
      <alignment horizontal="center" vertical="center"/>
    </xf>
    <xf numFmtId="0" fontId="0" fillId="4" borderId="20" xfId="0" applyFill="1" applyBorder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44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4" borderId="24" xfId="0" applyFill="1" applyBorder="1" applyAlignment="1">
      <alignment horizontal="center" vertical="center" wrapText="1"/>
    </xf>
    <xf numFmtId="0" fontId="0" fillId="4" borderId="20" xfId="0" applyFill="1" applyBorder="1" applyAlignment="1">
      <alignment horizontal="center" vertical="center" wrapText="1"/>
    </xf>
    <xf numFmtId="0" fontId="0" fillId="5" borderId="10" xfId="0" applyFill="1" applyBorder="1" applyAlignment="1">
      <alignment horizontal="center"/>
    </xf>
    <xf numFmtId="0" fontId="0" fillId="2" borderId="32" xfId="0" applyFill="1" applyBorder="1" applyAlignment="1">
      <alignment horizontal="center" vertical="center"/>
    </xf>
    <xf numFmtId="0" fontId="0" fillId="2" borderId="41" xfId="0" applyFill="1" applyBorder="1" applyAlignment="1">
      <alignment horizontal="center" vertical="center"/>
    </xf>
    <xf numFmtId="0" fontId="0" fillId="2" borderId="42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5" borderId="9" xfId="0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4" borderId="16" xfId="0" applyFill="1" applyBorder="1" applyAlignment="1">
      <alignment horizontal="center" vertical="center" wrapText="1"/>
    </xf>
    <xf numFmtId="0" fontId="0" fillId="4" borderId="18" xfId="0" applyFill="1" applyBorder="1" applyAlignment="1">
      <alignment horizontal="center" vertical="center" wrapText="1"/>
    </xf>
    <xf numFmtId="0" fontId="0" fillId="2" borderId="29" xfId="0" applyFill="1" applyBorder="1" applyAlignment="1">
      <alignment horizontal="center" vertical="center"/>
    </xf>
    <xf numFmtId="0" fontId="0" fillId="2" borderId="43" xfId="0" applyFill="1" applyBorder="1" applyAlignment="1">
      <alignment horizontal="center" vertical="center"/>
    </xf>
    <xf numFmtId="0" fontId="0" fillId="2" borderId="44" xfId="0" applyFill="1" applyBorder="1" applyAlignment="1">
      <alignment horizontal="center" vertical="center"/>
    </xf>
    <xf numFmtId="164" fontId="0" fillId="2" borderId="34" xfId="0" applyNumberFormat="1" applyFill="1" applyBorder="1" applyAlignment="1">
      <alignment horizontal="center" vertical="center"/>
    </xf>
    <xf numFmtId="164" fontId="0" fillId="2" borderId="35" xfId="0" applyNumberFormat="1" applyFill="1" applyBorder="1" applyAlignment="1">
      <alignment horizontal="center" vertical="center"/>
    </xf>
    <xf numFmtId="164" fontId="0" fillId="2" borderId="36" xfId="0" applyNumberFormat="1" applyFill="1" applyBorder="1" applyAlignment="1">
      <alignment horizontal="center" vertical="center"/>
    </xf>
    <xf numFmtId="164" fontId="0" fillId="2" borderId="32" xfId="0" applyNumberFormat="1" applyFill="1" applyBorder="1" applyAlignment="1">
      <alignment horizontal="center" vertical="center"/>
    </xf>
    <xf numFmtId="164" fontId="0" fillId="2" borderId="41" xfId="0" applyNumberFormat="1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9" borderId="0" xfId="0" applyFill="1" applyAlignment="1">
      <alignment horizontal="center"/>
    </xf>
  </cellXfs>
  <cellStyles count="1">
    <cellStyle name="Normal" xfId="0" builtinId="0"/>
  </cellStyles>
  <dxfs count="20"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theme="5" tint="0.39994506668294322"/>
        </patternFill>
      </fill>
    </dxf>
    <dxf>
      <fill>
        <patternFill>
          <bgColor rgb="FF00B05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00B050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theme="5" tint="0.39994506668294322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Profil</a:t>
            </a:r>
            <a:r>
              <a:rPr lang="fr-FR" baseline="0"/>
              <a:t> crossline 6FFF, pour différentes tailles de champs, 10cm profondeur, MD et Diode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4458442694663165E-2"/>
          <c:y val="0.1018397808969531"/>
          <c:w val="0.79197396935552544"/>
          <c:h val="0.69721898893073153"/>
        </c:manualLayout>
      </c:layout>
      <c:scatterChart>
        <c:scatterStyle val="lineMarker"/>
        <c:varyColors val="0"/>
        <c:ser>
          <c:idx val="0"/>
          <c:order val="0"/>
          <c:tx>
            <c:strRef>
              <c:f>raw_data_champs_1!$S$1</c:f>
              <c:strCache>
                <c:ptCount val="1"/>
                <c:pt idx="0">
                  <c:v>6FFF 1x1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raw_data_champs_1!$S$3:$S$203</c:f>
              <c:numCache>
                <c:formatCode>General</c:formatCode>
                <c:ptCount val="201"/>
                <c:pt idx="0">
                  <c:v>10</c:v>
                </c:pt>
                <c:pt idx="1">
                  <c:v>9.8000000000000007</c:v>
                </c:pt>
                <c:pt idx="2">
                  <c:v>9.8000000000000007</c:v>
                </c:pt>
                <c:pt idx="3">
                  <c:v>9.6999999999999993</c:v>
                </c:pt>
                <c:pt idx="4">
                  <c:v>9.6999999999999993</c:v>
                </c:pt>
                <c:pt idx="5">
                  <c:v>9.6</c:v>
                </c:pt>
                <c:pt idx="6">
                  <c:v>9.4</c:v>
                </c:pt>
                <c:pt idx="7">
                  <c:v>9.4</c:v>
                </c:pt>
                <c:pt idx="8">
                  <c:v>9.3000000000000007</c:v>
                </c:pt>
                <c:pt idx="9">
                  <c:v>9.1</c:v>
                </c:pt>
                <c:pt idx="10">
                  <c:v>9</c:v>
                </c:pt>
                <c:pt idx="11">
                  <c:v>8.9</c:v>
                </c:pt>
                <c:pt idx="12">
                  <c:v>8.8000000000000007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8.5</c:v>
                </c:pt>
                <c:pt idx="16">
                  <c:v>8.5</c:v>
                </c:pt>
                <c:pt idx="17">
                  <c:v>8.4</c:v>
                </c:pt>
                <c:pt idx="18">
                  <c:v>8.1999999999999993</c:v>
                </c:pt>
                <c:pt idx="19">
                  <c:v>8.1999999999999993</c:v>
                </c:pt>
                <c:pt idx="20">
                  <c:v>8</c:v>
                </c:pt>
                <c:pt idx="21">
                  <c:v>7.9</c:v>
                </c:pt>
                <c:pt idx="22">
                  <c:v>7.8</c:v>
                </c:pt>
                <c:pt idx="23">
                  <c:v>7.8</c:v>
                </c:pt>
                <c:pt idx="24">
                  <c:v>7.6</c:v>
                </c:pt>
                <c:pt idx="25">
                  <c:v>7.6</c:v>
                </c:pt>
                <c:pt idx="26">
                  <c:v>7.4</c:v>
                </c:pt>
                <c:pt idx="27">
                  <c:v>7.4</c:v>
                </c:pt>
                <c:pt idx="28">
                  <c:v>7.2</c:v>
                </c:pt>
                <c:pt idx="29">
                  <c:v>7.1</c:v>
                </c:pt>
                <c:pt idx="30">
                  <c:v>7.1</c:v>
                </c:pt>
                <c:pt idx="31">
                  <c:v>7</c:v>
                </c:pt>
                <c:pt idx="32">
                  <c:v>6.8</c:v>
                </c:pt>
                <c:pt idx="33">
                  <c:v>6.8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6.3</c:v>
                </c:pt>
                <c:pt idx="38">
                  <c:v>6.3</c:v>
                </c:pt>
                <c:pt idx="39">
                  <c:v>6.1</c:v>
                </c:pt>
                <c:pt idx="40">
                  <c:v>6.1</c:v>
                </c:pt>
                <c:pt idx="41">
                  <c:v>6</c:v>
                </c:pt>
                <c:pt idx="42">
                  <c:v>5.8</c:v>
                </c:pt>
                <c:pt idx="43">
                  <c:v>5.8</c:v>
                </c:pt>
                <c:pt idx="44">
                  <c:v>5.6</c:v>
                </c:pt>
                <c:pt idx="45">
                  <c:v>5.5</c:v>
                </c:pt>
                <c:pt idx="46">
                  <c:v>5.5</c:v>
                </c:pt>
                <c:pt idx="47">
                  <c:v>5.3</c:v>
                </c:pt>
                <c:pt idx="48">
                  <c:v>5.3</c:v>
                </c:pt>
                <c:pt idx="49">
                  <c:v>5.0999999999999996</c:v>
                </c:pt>
                <c:pt idx="50">
                  <c:v>5.0999999999999996</c:v>
                </c:pt>
                <c:pt idx="51">
                  <c:v>5</c:v>
                </c:pt>
                <c:pt idx="52">
                  <c:v>4.9000000000000004</c:v>
                </c:pt>
                <c:pt idx="53">
                  <c:v>4.8</c:v>
                </c:pt>
                <c:pt idx="54">
                  <c:v>4.5</c:v>
                </c:pt>
                <c:pt idx="55">
                  <c:v>4.5999999999999996</c:v>
                </c:pt>
                <c:pt idx="56">
                  <c:v>4.5</c:v>
                </c:pt>
                <c:pt idx="57">
                  <c:v>4.3</c:v>
                </c:pt>
                <c:pt idx="58">
                  <c:v>4.3</c:v>
                </c:pt>
                <c:pt idx="59">
                  <c:v>4.2</c:v>
                </c:pt>
                <c:pt idx="60">
                  <c:v>4</c:v>
                </c:pt>
                <c:pt idx="61">
                  <c:v>3.9</c:v>
                </c:pt>
                <c:pt idx="62">
                  <c:v>3.9</c:v>
                </c:pt>
                <c:pt idx="63">
                  <c:v>3.7</c:v>
                </c:pt>
                <c:pt idx="64">
                  <c:v>3.6</c:v>
                </c:pt>
                <c:pt idx="65">
                  <c:v>3.6</c:v>
                </c:pt>
                <c:pt idx="66">
                  <c:v>3.5</c:v>
                </c:pt>
                <c:pt idx="67">
                  <c:v>3.2</c:v>
                </c:pt>
                <c:pt idx="68">
                  <c:v>3.2</c:v>
                </c:pt>
                <c:pt idx="69">
                  <c:v>3.1</c:v>
                </c:pt>
                <c:pt idx="70">
                  <c:v>3</c:v>
                </c:pt>
                <c:pt idx="71">
                  <c:v>3</c:v>
                </c:pt>
                <c:pt idx="72">
                  <c:v>2.8</c:v>
                </c:pt>
                <c:pt idx="73">
                  <c:v>2.7</c:v>
                </c:pt>
                <c:pt idx="74">
                  <c:v>2.6</c:v>
                </c:pt>
                <c:pt idx="75">
                  <c:v>2.6</c:v>
                </c:pt>
                <c:pt idx="76">
                  <c:v>2.4</c:v>
                </c:pt>
                <c:pt idx="77">
                  <c:v>2.4</c:v>
                </c:pt>
                <c:pt idx="78">
                  <c:v>2.2999999999999998</c:v>
                </c:pt>
                <c:pt idx="79">
                  <c:v>2.1</c:v>
                </c:pt>
                <c:pt idx="80">
                  <c:v>2</c:v>
                </c:pt>
                <c:pt idx="81">
                  <c:v>1.9</c:v>
                </c:pt>
                <c:pt idx="82">
                  <c:v>1.9</c:v>
                </c:pt>
                <c:pt idx="83">
                  <c:v>1.7</c:v>
                </c:pt>
                <c:pt idx="84">
                  <c:v>1.6</c:v>
                </c:pt>
                <c:pt idx="85">
                  <c:v>1.6</c:v>
                </c:pt>
                <c:pt idx="86">
                  <c:v>1.5</c:v>
                </c:pt>
                <c:pt idx="87">
                  <c:v>1.4</c:v>
                </c:pt>
                <c:pt idx="88">
                  <c:v>1.3</c:v>
                </c:pt>
                <c:pt idx="89">
                  <c:v>1.2</c:v>
                </c:pt>
                <c:pt idx="90">
                  <c:v>1</c:v>
                </c:pt>
                <c:pt idx="91">
                  <c:v>0.9</c:v>
                </c:pt>
                <c:pt idx="92">
                  <c:v>0.9</c:v>
                </c:pt>
                <c:pt idx="93">
                  <c:v>0.8</c:v>
                </c:pt>
                <c:pt idx="94">
                  <c:v>0.6</c:v>
                </c:pt>
                <c:pt idx="95">
                  <c:v>0.6</c:v>
                </c:pt>
                <c:pt idx="96">
                  <c:v>0.5</c:v>
                </c:pt>
                <c:pt idx="97">
                  <c:v>0.3</c:v>
                </c:pt>
                <c:pt idx="98">
                  <c:v>0.3</c:v>
                </c:pt>
                <c:pt idx="99">
                  <c:v>0.2</c:v>
                </c:pt>
                <c:pt idx="100">
                  <c:v>0</c:v>
                </c:pt>
                <c:pt idx="101">
                  <c:v>-0.1</c:v>
                </c:pt>
                <c:pt idx="102">
                  <c:v>-0.2</c:v>
                </c:pt>
                <c:pt idx="103">
                  <c:v>-0.2</c:v>
                </c:pt>
                <c:pt idx="104">
                  <c:v>-0.3</c:v>
                </c:pt>
                <c:pt idx="105">
                  <c:v>-0.5</c:v>
                </c:pt>
                <c:pt idx="106">
                  <c:v>-0.6</c:v>
                </c:pt>
                <c:pt idx="107">
                  <c:v>-0.7</c:v>
                </c:pt>
                <c:pt idx="108">
                  <c:v>-0.7</c:v>
                </c:pt>
                <c:pt idx="109">
                  <c:v>-0.9</c:v>
                </c:pt>
                <c:pt idx="110">
                  <c:v>-0.9</c:v>
                </c:pt>
                <c:pt idx="111">
                  <c:v>-1.1000000000000001</c:v>
                </c:pt>
                <c:pt idx="112">
                  <c:v>-1.1000000000000001</c:v>
                </c:pt>
                <c:pt idx="113">
                  <c:v>-1.3</c:v>
                </c:pt>
                <c:pt idx="114">
                  <c:v>-1.5</c:v>
                </c:pt>
                <c:pt idx="115">
                  <c:v>-1.5</c:v>
                </c:pt>
                <c:pt idx="116">
                  <c:v>-1.5</c:v>
                </c:pt>
                <c:pt idx="117">
                  <c:v>-1.6</c:v>
                </c:pt>
                <c:pt idx="118">
                  <c:v>-1.8</c:v>
                </c:pt>
                <c:pt idx="119">
                  <c:v>-1.9</c:v>
                </c:pt>
                <c:pt idx="120">
                  <c:v>-1.9</c:v>
                </c:pt>
                <c:pt idx="121">
                  <c:v>-2.1</c:v>
                </c:pt>
                <c:pt idx="122">
                  <c:v>-2.2000000000000002</c:v>
                </c:pt>
                <c:pt idx="123">
                  <c:v>-2.2999999999999998</c:v>
                </c:pt>
                <c:pt idx="124">
                  <c:v>-2.4</c:v>
                </c:pt>
                <c:pt idx="125">
                  <c:v>-2.4</c:v>
                </c:pt>
                <c:pt idx="126">
                  <c:v>-2.7</c:v>
                </c:pt>
                <c:pt idx="127">
                  <c:v>-2.7</c:v>
                </c:pt>
                <c:pt idx="128">
                  <c:v>-2.7</c:v>
                </c:pt>
                <c:pt idx="129">
                  <c:v>-2.9</c:v>
                </c:pt>
                <c:pt idx="130">
                  <c:v>-2.9</c:v>
                </c:pt>
                <c:pt idx="131">
                  <c:v>-3.1</c:v>
                </c:pt>
                <c:pt idx="132">
                  <c:v>-3.2</c:v>
                </c:pt>
                <c:pt idx="133">
                  <c:v>-3.2</c:v>
                </c:pt>
                <c:pt idx="134">
                  <c:v>-3.3</c:v>
                </c:pt>
                <c:pt idx="135">
                  <c:v>-3.5</c:v>
                </c:pt>
                <c:pt idx="136">
                  <c:v>-3.5</c:v>
                </c:pt>
                <c:pt idx="137">
                  <c:v>-3.8</c:v>
                </c:pt>
                <c:pt idx="138">
                  <c:v>-3.8</c:v>
                </c:pt>
                <c:pt idx="139">
                  <c:v>-3.8</c:v>
                </c:pt>
                <c:pt idx="140">
                  <c:v>-4</c:v>
                </c:pt>
                <c:pt idx="141">
                  <c:v>-4</c:v>
                </c:pt>
                <c:pt idx="142">
                  <c:v>-4.0999999999999996</c:v>
                </c:pt>
                <c:pt idx="143">
                  <c:v>-4.2</c:v>
                </c:pt>
                <c:pt idx="144">
                  <c:v>-4.4000000000000004</c:v>
                </c:pt>
                <c:pt idx="145">
                  <c:v>-4.5</c:v>
                </c:pt>
                <c:pt idx="146">
                  <c:v>-4.5</c:v>
                </c:pt>
                <c:pt idx="147">
                  <c:v>-4.5999999999999996</c:v>
                </c:pt>
                <c:pt idx="148">
                  <c:v>-4.8</c:v>
                </c:pt>
                <c:pt idx="149">
                  <c:v>-4.9000000000000004</c:v>
                </c:pt>
                <c:pt idx="150">
                  <c:v>-5.0999999999999996</c:v>
                </c:pt>
                <c:pt idx="151">
                  <c:v>-5.0999999999999996</c:v>
                </c:pt>
                <c:pt idx="152">
                  <c:v>-5.2</c:v>
                </c:pt>
                <c:pt idx="153">
                  <c:v>-5.3</c:v>
                </c:pt>
                <c:pt idx="154">
                  <c:v>-5.4</c:v>
                </c:pt>
                <c:pt idx="155">
                  <c:v>-5.5</c:v>
                </c:pt>
                <c:pt idx="156">
                  <c:v>-5.6</c:v>
                </c:pt>
                <c:pt idx="157">
                  <c:v>-5.6</c:v>
                </c:pt>
                <c:pt idx="158">
                  <c:v>-5.8</c:v>
                </c:pt>
                <c:pt idx="159">
                  <c:v>-5.8</c:v>
                </c:pt>
                <c:pt idx="160">
                  <c:v>-6</c:v>
                </c:pt>
                <c:pt idx="161">
                  <c:v>-6</c:v>
                </c:pt>
                <c:pt idx="162">
                  <c:v>-6.1</c:v>
                </c:pt>
                <c:pt idx="163">
                  <c:v>-6.3</c:v>
                </c:pt>
                <c:pt idx="164">
                  <c:v>-6.4</c:v>
                </c:pt>
                <c:pt idx="165">
                  <c:v>-6.5</c:v>
                </c:pt>
                <c:pt idx="166">
                  <c:v>-6.5</c:v>
                </c:pt>
                <c:pt idx="167">
                  <c:v>-6.7</c:v>
                </c:pt>
                <c:pt idx="168">
                  <c:v>-6.8</c:v>
                </c:pt>
                <c:pt idx="169">
                  <c:v>-6.8</c:v>
                </c:pt>
                <c:pt idx="170">
                  <c:v>-7</c:v>
                </c:pt>
                <c:pt idx="171">
                  <c:v>-7</c:v>
                </c:pt>
                <c:pt idx="172">
                  <c:v>-7.2</c:v>
                </c:pt>
                <c:pt idx="173">
                  <c:v>-7.3</c:v>
                </c:pt>
                <c:pt idx="174">
                  <c:v>-7.3</c:v>
                </c:pt>
                <c:pt idx="175">
                  <c:v>-7.6</c:v>
                </c:pt>
                <c:pt idx="176">
                  <c:v>-7.6</c:v>
                </c:pt>
                <c:pt idx="177">
                  <c:v>-7.7</c:v>
                </c:pt>
                <c:pt idx="178">
                  <c:v>-7.8</c:v>
                </c:pt>
                <c:pt idx="179">
                  <c:v>-7.9</c:v>
                </c:pt>
                <c:pt idx="180">
                  <c:v>-7.9</c:v>
                </c:pt>
                <c:pt idx="181">
                  <c:v>-8.1</c:v>
                </c:pt>
                <c:pt idx="182">
                  <c:v>-8.1</c:v>
                </c:pt>
                <c:pt idx="183">
                  <c:v>-8.4</c:v>
                </c:pt>
                <c:pt idx="184">
                  <c:v>-8.4</c:v>
                </c:pt>
                <c:pt idx="185">
                  <c:v>-8.4</c:v>
                </c:pt>
                <c:pt idx="186">
                  <c:v>-8.6</c:v>
                </c:pt>
                <c:pt idx="187">
                  <c:v>-8.6</c:v>
                </c:pt>
                <c:pt idx="188">
                  <c:v>-8.8000000000000007</c:v>
                </c:pt>
                <c:pt idx="189">
                  <c:v>-8.8000000000000007</c:v>
                </c:pt>
                <c:pt idx="190">
                  <c:v>-9</c:v>
                </c:pt>
                <c:pt idx="191">
                  <c:v>-9.1</c:v>
                </c:pt>
                <c:pt idx="192">
                  <c:v>-9.1999999999999993</c:v>
                </c:pt>
                <c:pt idx="193">
                  <c:v>-9.3000000000000007</c:v>
                </c:pt>
                <c:pt idx="194">
                  <c:v>-9.3000000000000007</c:v>
                </c:pt>
                <c:pt idx="195">
                  <c:v>-9.5</c:v>
                </c:pt>
                <c:pt idx="196">
                  <c:v>-9.5</c:v>
                </c:pt>
                <c:pt idx="197">
                  <c:v>-9.6999999999999993</c:v>
                </c:pt>
                <c:pt idx="198">
                  <c:v>-9.6999999999999993</c:v>
                </c:pt>
                <c:pt idx="199">
                  <c:v>-9.8000000000000007</c:v>
                </c:pt>
                <c:pt idx="200">
                  <c:v>-10</c:v>
                </c:pt>
              </c:numCache>
            </c:numRef>
          </c:xVal>
          <c:yVal>
            <c:numRef>
              <c:f>raw_data_champs_1!$T$3:$T$203</c:f>
              <c:numCache>
                <c:formatCode>General</c:formatCode>
                <c:ptCount val="201"/>
                <c:pt idx="0">
                  <c:v>2.87</c:v>
                </c:pt>
                <c:pt idx="1">
                  <c:v>3.14</c:v>
                </c:pt>
                <c:pt idx="2">
                  <c:v>3.17</c:v>
                </c:pt>
                <c:pt idx="3">
                  <c:v>3.36</c:v>
                </c:pt>
                <c:pt idx="4">
                  <c:v>3.42</c:v>
                </c:pt>
                <c:pt idx="5">
                  <c:v>3.56</c:v>
                </c:pt>
                <c:pt idx="6">
                  <c:v>3.68</c:v>
                </c:pt>
                <c:pt idx="7">
                  <c:v>3.79</c:v>
                </c:pt>
                <c:pt idx="8">
                  <c:v>3.97</c:v>
                </c:pt>
                <c:pt idx="9">
                  <c:v>4.32</c:v>
                </c:pt>
                <c:pt idx="10">
                  <c:v>4.33</c:v>
                </c:pt>
                <c:pt idx="11">
                  <c:v>4.68</c:v>
                </c:pt>
                <c:pt idx="12">
                  <c:v>4.76</c:v>
                </c:pt>
                <c:pt idx="13">
                  <c:v>4.96</c:v>
                </c:pt>
                <c:pt idx="14">
                  <c:v>4.99</c:v>
                </c:pt>
                <c:pt idx="15">
                  <c:v>5.35</c:v>
                </c:pt>
                <c:pt idx="16">
                  <c:v>5.47</c:v>
                </c:pt>
                <c:pt idx="17">
                  <c:v>5.84</c:v>
                </c:pt>
                <c:pt idx="18">
                  <c:v>6.05</c:v>
                </c:pt>
                <c:pt idx="19">
                  <c:v>6.46</c:v>
                </c:pt>
                <c:pt idx="20">
                  <c:v>6.71</c:v>
                </c:pt>
                <c:pt idx="21">
                  <c:v>7.42</c:v>
                </c:pt>
                <c:pt idx="22">
                  <c:v>7.5</c:v>
                </c:pt>
                <c:pt idx="23">
                  <c:v>7.85</c:v>
                </c:pt>
                <c:pt idx="24">
                  <c:v>8.42</c:v>
                </c:pt>
                <c:pt idx="25">
                  <c:v>8.81</c:v>
                </c:pt>
                <c:pt idx="26">
                  <c:v>9.7100000000000009</c:v>
                </c:pt>
                <c:pt idx="27">
                  <c:v>10.130000000000001</c:v>
                </c:pt>
                <c:pt idx="28">
                  <c:v>10.9</c:v>
                </c:pt>
                <c:pt idx="29">
                  <c:v>11.65</c:v>
                </c:pt>
                <c:pt idx="30">
                  <c:v>12.21</c:v>
                </c:pt>
                <c:pt idx="31">
                  <c:v>13.45</c:v>
                </c:pt>
                <c:pt idx="32">
                  <c:v>14.85</c:v>
                </c:pt>
                <c:pt idx="33">
                  <c:v>15.49</c:v>
                </c:pt>
                <c:pt idx="34">
                  <c:v>18.52</c:v>
                </c:pt>
                <c:pt idx="35">
                  <c:v>18.59</c:v>
                </c:pt>
                <c:pt idx="36">
                  <c:v>20.21</c:v>
                </c:pt>
                <c:pt idx="37">
                  <c:v>22.67</c:v>
                </c:pt>
                <c:pt idx="38">
                  <c:v>23.15</c:v>
                </c:pt>
                <c:pt idx="39">
                  <c:v>26.69</c:v>
                </c:pt>
                <c:pt idx="40">
                  <c:v>27.54</c:v>
                </c:pt>
                <c:pt idx="41">
                  <c:v>30.29</c:v>
                </c:pt>
                <c:pt idx="42">
                  <c:v>34.22</c:v>
                </c:pt>
                <c:pt idx="43">
                  <c:v>35.21</c:v>
                </c:pt>
                <c:pt idx="44">
                  <c:v>39.659999999999997</c:v>
                </c:pt>
                <c:pt idx="45">
                  <c:v>42.88</c:v>
                </c:pt>
                <c:pt idx="46">
                  <c:v>43.27</c:v>
                </c:pt>
                <c:pt idx="47">
                  <c:v>47.87</c:v>
                </c:pt>
                <c:pt idx="48">
                  <c:v>49.24</c:v>
                </c:pt>
                <c:pt idx="49">
                  <c:v>53.74</c:v>
                </c:pt>
                <c:pt idx="50">
                  <c:v>56.3</c:v>
                </c:pt>
                <c:pt idx="51">
                  <c:v>58.75</c:v>
                </c:pt>
                <c:pt idx="52">
                  <c:v>61.75</c:v>
                </c:pt>
                <c:pt idx="53">
                  <c:v>64.2</c:v>
                </c:pt>
                <c:pt idx="54">
                  <c:v>72.45</c:v>
                </c:pt>
                <c:pt idx="55">
                  <c:v>71.010000000000005</c:v>
                </c:pt>
                <c:pt idx="56">
                  <c:v>71.760000000000005</c:v>
                </c:pt>
                <c:pt idx="57">
                  <c:v>74.3</c:v>
                </c:pt>
                <c:pt idx="58">
                  <c:v>76.42</c:v>
                </c:pt>
                <c:pt idx="59">
                  <c:v>78.66</c:v>
                </c:pt>
                <c:pt idx="60">
                  <c:v>80.72</c:v>
                </c:pt>
                <c:pt idx="61">
                  <c:v>82.56</c:v>
                </c:pt>
                <c:pt idx="62">
                  <c:v>82.87</c:v>
                </c:pt>
                <c:pt idx="63">
                  <c:v>84.89</c:v>
                </c:pt>
                <c:pt idx="64">
                  <c:v>86.16</c:v>
                </c:pt>
                <c:pt idx="65">
                  <c:v>87.11</c:v>
                </c:pt>
                <c:pt idx="66">
                  <c:v>88.79</c:v>
                </c:pt>
                <c:pt idx="67">
                  <c:v>90.17</c:v>
                </c:pt>
                <c:pt idx="68">
                  <c:v>90.39</c:v>
                </c:pt>
                <c:pt idx="69">
                  <c:v>92.2</c:v>
                </c:pt>
                <c:pt idx="70">
                  <c:v>92.1</c:v>
                </c:pt>
                <c:pt idx="71">
                  <c:v>92.59</c:v>
                </c:pt>
                <c:pt idx="72">
                  <c:v>93.86</c:v>
                </c:pt>
                <c:pt idx="73">
                  <c:v>93.99</c:v>
                </c:pt>
                <c:pt idx="74">
                  <c:v>94.81</c:v>
                </c:pt>
                <c:pt idx="75">
                  <c:v>94.97</c:v>
                </c:pt>
                <c:pt idx="76">
                  <c:v>95.67</c:v>
                </c:pt>
                <c:pt idx="77">
                  <c:v>95.77</c:v>
                </c:pt>
                <c:pt idx="78">
                  <c:v>96.23</c:v>
                </c:pt>
                <c:pt idx="79">
                  <c:v>96.77</c:v>
                </c:pt>
                <c:pt idx="80">
                  <c:v>97.02</c:v>
                </c:pt>
                <c:pt idx="81">
                  <c:v>97.22</c:v>
                </c:pt>
                <c:pt idx="82">
                  <c:v>97.59</c:v>
                </c:pt>
                <c:pt idx="83">
                  <c:v>97.97</c:v>
                </c:pt>
                <c:pt idx="84">
                  <c:v>97.8</c:v>
                </c:pt>
                <c:pt idx="85">
                  <c:v>98.43</c:v>
                </c:pt>
                <c:pt idx="86">
                  <c:v>98.47</c:v>
                </c:pt>
                <c:pt idx="87">
                  <c:v>98.49</c:v>
                </c:pt>
                <c:pt idx="88">
                  <c:v>98.64</c:v>
                </c:pt>
                <c:pt idx="89">
                  <c:v>98.97</c:v>
                </c:pt>
                <c:pt idx="90">
                  <c:v>99.01</c:v>
                </c:pt>
                <c:pt idx="91">
                  <c:v>99.26</c:v>
                </c:pt>
                <c:pt idx="92">
                  <c:v>99.28</c:v>
                </c:pt>
                <c:pt idx="93">
                  <c:v>99.41</c:v>
                </c:pt>
                <c:pt idx="94">
                  <c:v>99.44</c:v>
                </c:pt>
                <c:pt idx="95">
                  <c:v>99.64</c:v>
                </c:pt>
                <c:pt idx="96">
                  <c:v>99.51</c:v>
                </c:pt>
                <c:pt idx="97">
                  <c:v>99.64</c:v>
                </c:pt>
                <c:pt idx="98">
                  <c:v>99.59</c:v>
                </c:pt>
                <c:pt idx="99">
                  <c:v>99.6</c:v>
                </c:pt>
                <c:pt idx="100">
                  <c:v>99.75</c:v>
                </c:pt>
                <c:pt idx="101">
                  <c:v>99.72</c:v>
                </c:pt>
                <c:pt idx="102">
                  <c:v>99.55</c:v>
                </c:pt>
                <c:pt idx="103">
                  <c:v>99.69</c:v>
                </c:pt>
                <c:pt idx="104">
                  <c:v>99.59</c:v>
                </c:pt>
                <c:pt idx="105">
                  <c:v>99.62</c:v>
                </c:pt>
                <c:pt idx="106">
                  <c:v>99.64</c:v>
                </c:pt>
                <c:pt idx="107">
                  <c:v>99.69</c:v>
                </c:pt>
                <c:pt idx="108">
                  <c:v>99.6</c:v>
                </c:pt>
                <c:pt idx="109">
                  <c:v>99.37</c:v>
                </c:pt>
                <c:pt idx="110">
                  <c:v>99.57</c:v>
                </c:pt>
                <c:pt idx="111">
                  <c:v>99.31</c:v>
                </c:pt>
                <c:pt idx="112">
                  <c:v>99.22</c:v>
                </c:pt>
                <c:pt idx="113">
                  <c:v>99.14</c:v>
                </c:pt>
                <c:pt idx="114">
                  <c:v>99</c:v>
                </c:pt>
                <c:pt idx="115">
                  <c:v>98.92</c:v>
                </c:pt>
                <c:pt idx="116">
                  <c:v>99.06</c:v>
                </c:pt>
                <c:pt idx="117">
                  <c:v>98.67</c:v>
                </c:pt>
                <c:pt idx="118">
                  <c:v>98.78</c:v>
                </c:pt>
                <c:pt idx="119">
                  <c:v>98.24</c:v>
                </c:pt>
                <c:pt idx="120">
                  <c:v>98.32</c:v>
                </c:pt>
                <c:pt idx="121">
                  <c:v>98.09</c:v>
                </c:pt>
                <c:pt idx="122">
                  <c:v>97.66</c:v>
                </c:pt>
                <c:pt idx="123">
                  <c:v>97.54</c:v>
                </c:pt>
                <c:pt idx="124">
                  <c:v>97.35</c:v>
                </c:pt>
                <c:pt idx="125">
                  <c:v>97.19</c:v>
                </c:pt>
                <c:pt idx="126">
                  <c:v>95.83</c:v>
                </c:pt>
                <c:pt idx="127">
                  <c:v>96.19</c:v>
                </c:pt>
                <c:pt idx="128">
                  <c:v>96.29</c:v>
                </c:pt>
                <c:pt idx="129">
                  <c:v>95.28</c:v>
                </c:pt>
                <c:pt idx="130">
                  <c:v>95.08</c:v>
                </c:pt>
                <c:pt idx="131">
                  <c:v>94.66</c:v>
                </c:pt>
                <c:pt idx="132">
                  <c:v>93.99</c:v>
                </c:pt>
                <c:pt idx="133">
                  <c:v>93.36</c:v>
                </c:pt>
                <c:pt idx="134">
                  <c:v>92.89</c:v>
                </c:pt>
                <c:pt idx="135">
                  <c:v>91.72</c:v>
                </c:pt>
                <c:pt idx="136">
                  <c:v>90.84</c:v>
                </c:pt>
                <c:pt idx="137">
                  <c:v>87.16</c:v>
                </c:pt>
                <c:pt idx="138">
                  <c:v>87.77</c:v>
                </c:pt>
                <c:pt idx="139">
                  <c:v>87.63</c:v>
                </c:pt>
                <c:pt idx="140">
                  <c:v>84.31</c:v>
                </c:pt>
                <c:pt idx="141">
                  <c:v>83.92</c:v>
                </c:pt>
                <c:pt idx="142">
                  <c:v>81.3</c:v>
                </c:pt>
                <c:pt idx="143">
                  <c:v>80.489999999999995</c:v>
                </c:pt>
                <c:pt idx="144">
                  <c:v>77.010000000000005</c:v>
                </c:pt>
                <c:pt idx="145">
                  <c:v>74.19</c:v>
                </c:pt>
                <c:pt idx="146">
                  <c:v>73.61</c:v>
                </c:pt>
                <c:pt idx="147">
                  <c:v>69.64</c:v>
                </c:pt>
                <c:pt idx="148">
                  <c:v>67.989999999999995</c:v>
                </c:pt>
                <c:pt idx="149">
                  <c:v>63.61</c:v>
                </c:pt>
                <c:pt idx="150">
                  <c:v>57.74</c:v>
                </c:pt>
                <c:pt idx="151">
                  <c:v>57.01</c:v>
                </c:pt>
                <c:pt idx="152">
                  <c:v>55.71</c:v>
                </c:pt>
                <c:pt idx="153">
                  <c:v>52.68</c:v>
                </c:pt>
                <c:pt idx="154">
                  <c:v>49.7</c:v>
                </c:pt>
                <c:pt idx="155">
                  <c:v>45.05</c:v>
                </c:pt>
                <c:pt idx="156">
                  <c:v>44.24</c:v>
                </c:pt>
                <c:pt idx="157">
                  <c:v>40.25</c:v>
                </c:pt>
                <c:pt idx="158">
                  <c:v>37.79</c:v>
                </c:pt>
                <c:pt idx="159">
                  <c:v>35.69</c:v>
                </c:pt>
                <c:pt idx="160">
                  <c:v>32.22</c:v>
                </c:pt>
                <c:pt idx="161">
                  <c:v>31.2</c:v>
                </c:pt>
                <c:pt idx="162">
                  <c:v>27.87</c:v>
                </c:pt>
                <c:pt idx="163">
                  <c:v>24.44</c:v>
                </c:pt>
                <c:pt idx="164">
                  <c:v>24.25</c:v>
                </c:pt>
                <c:pt idx="165">
                  <c:v>21.72</c:v>
                </c:pt>
                <c:pt idx="166">
                  <c:v>20.77</c:v>
                </c:pt>
                <c:pt idx="167">
                  <c:v>19.420000000000002</c:v>
                </c:pt>
                <c:pt idx="168">
                  <c:v>17.690000000000001</c:v>
                </c:pt>
                <c:pt idx="169">
                  <c:v>16.68</c:v>
                </c:pt>
                <c:pt idx="170">
                  <c:v>15.18</c:v>
                </c:pt>
                <c:pt idx="171">
                  <c:v>14.76</c:v>
                </c:pt>
                <c:pt idx="172">
                  <c:v>13.21</c:v>
                </c:pt>
                <c:pt idx="173">
                  <c:v>12.43</c:v>
                </c:pt>
                <c:pt idx="174">
                  <c:v>11.87</c:v>
                </c:pt>
                <c:pt idx="175">
                  <c:v>9.9</c:v>
                </c:pt>
                <c:pt idx="176">
                  <c:v>9.9499999999999993</c:v>
                </c:pt>
                <c:pt idx="177">
                  <c:v>9.75</c:v>
                </c:pt>
                <c:pt idx="178">
                  <c:v>8.35</c:v>
                </c:pt>
                <c:pt idx="179">
                  <c:v>8.34</c:v>
                </c:pt>
                <c:pt idx="180">
                  <c:v>8.27</c:v>
                </c:pt>
                <c:pt idx="181">
                  <c:v>7.5</c:v>
                </c:pt>
                <c:pt idx="182">
                  <c:v>7.32</c:v>
                </c:pt>
                <c:pt idx="183">
                  <c:v>6.39</c:v>
                </c:pt>
                <c:pt idx="184">
                  <c:v>6.42</c:v>
                </c:pt>
                <c:pt idx="185">
                  <c:v>6.36</c:v>
                </c:pt>
                <c:pt idx="186">
                  <c:v>5.78</c:v>
                </c:pt>
                <c:pt idx="187">
                  <c:v>5.74</c:v>
                </c:pt>
                <c:pt idx="188">
                  <c:v>5.2</c:v>
                </c:pt>
                <c:pt idx="189">
                  <c:v>5.22</c:v>
                </c:pt>
                <c:pt idx="190">
                  <c:v>4.76</c:v>
                </c:pt>
                <c:pt idx="191">
                  <c:v>4.75</c:v>
                </c:pt>
                <c:pt idx="192">
                  <c:v>4.5199999999999996</c:v>
                </c:pt>
                <c:pt idx="193">
                  <c:v>4.26</c:v>
                </c:pt>
                <c:pt idx="194">
                  <c:v>4.21</c:v>
                </c:pt>
                <c:pt idx="195">
                  <c:v>3.95</c:v>
                </c:pt>
                <c:pt idx="196">
                  <c:v>3.86</c:v>
                </c:pt>
                <c:pt idx="197">
                  <c:v>3.61</c:v>
                </c:pt>
                <c:pt idx="198">
                  <c:v>3.6</c:v>
                </c:pt>
                <c:pt idx="199">
                  <c:v>3.51</c:v>
                </c:pt>
                <c:pt idx="200">
                  <c:v>3.29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82-4FAD-957F-776B40E03C80}"/>
            </c:ext>
          </c:extLst>
        </c:ser>
        <c:ser>
          <c:idx val="4"/>
          <c:order val="4"/>
          <c:tx>
            <c:v>6FFF 1x1 Diode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raw_data_champs_2!$A$4:$A$204</c:f>
              <c:numCache>
                <c:formatCode>General</c:formatCode>
                <c:ptCount val="201"/>
                <c:pt idx="0">
                  <c:v>-10</c:v>
                </c:pt>
                <c:pt idx="1">
                  <c:v>-9.9</c:v>
                </c:pt>
                <c:pt idx="2">
                  <c:v>-9.9</c:v>
                </c:pt>
                <c:pt idx="3">
                  <c:v>-9.6999999999999993</c:v>
                </c:pt>
                <c:pt idx="4">
                  <c:v>-9.6</c:v>
                </c:pt>
                <c:pt idx="5">
                  <c:v>-9.5</c:v>
                </c:pt>
                <c:pt idx="6">
                  <c:v>-9.5</c:v>
                </c:pt>
                <c:pt idx="7">
                  <c:v>-9.3000000000000007</c:v>
                </c:pt>
                <c:pt idx="8">
                  <c:v>-9.1999999999999993</c:v>
                </c:pt>
                <c:pt idx="9">
                  <c:v>-9.1999999999999993</c:v>
                </c:pt>
                <c:pt idx="10">
                  <c:v>-9</c:v>
                </c:pt>
                <c:pt idx="11">
                  <c:v>-8.9</c:v>
                </c:pt>
                <c:pt idx="12">
                  <c:v>-8.9</c:v>
                </c:pt>
                <c:pt idx="13">
                  <c:v>-8.8000000000000007</c:v>
                </c:pt>
                <c:pt idx="14">
                  <c:v>-8.6</c:v>
                </c:pt>
                <c:pt idx="15">
                  <c:v>-8.6</c:v>
                </c:pt>
                <c:pt idx="16">
                  <c:v>-8.4</c:v>
                </c:pt>
                <c:pt idx="17">
                  <c:v>-8.3000000000000007</c:v>
                </c:pt>
                <c:pt idx="18">
                  <c:v>-8.3000000000000007</c:v>
                </c:pt>
                <c:pt idx="19">
                  <c:v>-8.1999999999999993</c:v>
                </c:pt>
                <c:pt idx="20">
                  <c:v>-8</c:v>
                </c:pt>
                <c:pt idx="21">
                  <c:v>-7.8</c:v>
                </c:pt>
                <c:pt idx="22">
                  <c:v>-7.8</c:v>
                </c:pt>
                <c:pt idx="23">
                  <c:v>-7.8</c:v>
                </c:pt>
                <c:pt idx="24">
                  <c:v>-7.6</c:v>
                </c:pt>
                <c:pt idx="25">
                  <c:v>-7.5</c:v>
                </c:pt>
                <c:pt idx="26">
                  <c:v>-7.5</c:v>
                </c:pt>
                <c:pt idx="27">
                  <c:v>-7.3</c:v>
                </c:pt>
                <c:pt idx="28">
                  <c:v>-7.2</c:v>
                </c:pt>
                <c:pt idx="29">
                  <c:v>-7.2</c:v>
                </c:pt>
                <c:pt idx="30">
                  <c:v>-7.1</c:v>
                </c:pt>
                <c:pt idx="31">
                  <c:v>-6.9</c:v>
                </c:pt>
                <c:pt idx="32">
                  <c:v>-6.8</c:v>
                </c:pt>
                <c:pt idx="33">
                  <c:v>-6.7</c:v>
                </c:pt>
                <c:pt idx="34">
                  <c:v>-6.7</c:v>
                </c:pt>
                <c:pt idx="35">
                  <c:v>-6.6</c:v>
                </c:pt>
                <c:pt idx="36">
                  <c:v>-6.4</c:v>
                </c:pt>
                <c:pt idx="37">
                  <c:v>-6.3</c:v>
                </c:pt>
                <c:pt idx="38">
                  <c:v>-6.3</c:v>
                </c:pt>
                <c:pt idx="39">
                  <c:v>-6.1</c:v>
                </c:pt>
                <c:pt idx="40">
                  <c:v>-6.1</c:v>
                </c:pt>
                <c:pt idx="41">
                  <c:v>-5.9</c:v>
                </c:pt>
                <c:pt idx="42">
                  <c:v>-5.9</c:v>
                </c:pt>
                <c:pt idx="43">
                  <c:v>-5.8</c:v>
                </c:pt>
                <c:pt idx="44">
                  <c:v>-5.6</c:v>
                </c:pt>
                <c:pt idx="45">
                  <c:v>-5.6</c:v>
                </c:pt>
                <c:pt idx="46">
                  <c:v>-5.4</c:v>
                </c:pt>
                <c:pt idx="47">
                  <c:v>-5.4</c:v>
                </c:pt>
                <c:pt idx="48">
                  <c:v>-5.3</c:v>
                </c:pt>
                <c:pt idx="49">
                  <c:v>-5.0999999999999996</c:v>
                </c:pt>
                <c:pt idx="50">
                  <c:v>-5.0999999999999996</c:v>
                </c:pt>
                <c:pt idx="51">
                  <c:v>-5</c:v>
                </c:pt>
                <c:pt idx="52">
                  <c:v>-4.9000000000000004</c:v>
                </c:pt>
                <c:pt idx="53">
                  <c:v>-4.7</c:v>
                </c:pt>
                <c:pt idx="54">
                  <c:v>-4.5999999999999996</c:v>
                </c:pt>
                <c:pt idx="55">
                  <c:v>-4.5999999999999996</c:v>
                </c:pt>
                <c:pt idx="56">
                  <c:v>-4.4000000000000004</c:v>
                </c:pt>
                <c:pt idx="57">
                  <c:v>-4.3</c:v>
                </c:pt>
                <c:pt idx="58">
                  <c:v>-4.2</c:v>
                </c:pt>
                <c:pt idx="59">
                  <c:v>-4.0999999999999996</c:v>
                </c:pt>
                <c:pt idx="60">
                  <c:v>-4</c:v>
                </c:pt>
                <c:pt idx="61">
                  <c:v>-4</c:v>
                </c:pt>
                <c:pt idx="62">
                  <c:v>-3.8</c:v>
                </c:pt>
                <c:pt idx="63">
                  <c:v>-3.8</c:v>
                </c:pt>
                <c:pt idx="64">
                  <c:v>-3.6</c:v>
                </c:pt>
                <c:pt idx="65">
                  <c:v>-3.5</c:v>
                </c:pt>
                <c:pt idx="66">
                  <c:v>-3.5</c:v>
                </c:pt>
                <c:pt idx="67">
                  <c:v>-3.3</c:v>
                </c:pt>
                <c:pt idx="68">
                  <c:v>-3.2</c:v>
                </c:pt>
                <c:pt idx="69">
                  <c:v>-3.2</c:v>
                </c:pt>
                <c:pt idx="70">
                  <c:v>-3</c:v>
                </c:pt>
                <c:pt idx="71">
                  <c:v>-3</c:v>
                </c:pt>
                <c:pt idx="72">
                  <c:v>-2.8</c:v>
                </c:pt>
                <c:pt idx="73">
                  <c:v>-2.8</c:v>
                </c:pt>
                <c:pt idx="74">
                  <c:v>-2.6</c:v>
                </c:pt>
                <c:pt idx="75">
                  <c:v>-2.6</c:v>
                </c:pt>
                <c:pt idx="76">
                  <c:v>-2.4</c:v>
                </c:pt>
                <c:pt idx="77">
                  <c:v>-2.4</c:v>
                </c:pt>
                <c:pt idx="78">
                  <c:v>-2.2999999999999998</c:v>
                </c:pt>
                <c:pt idx="79">
                  <c:v>-2.1</c:v>
                </c:pt>
                <c:pt idx="80">
                  <c:v>-2</c:v>
                </c:pt>
                <c:pt idx="81">
                  <c:v>-2</c:v>
                </c:pt>
                <c:pt idx="82">
                  <c:v>-1.9</c:v>
                </c:pt>
                <c:pt idx="83">
                  <c:v>-1.7</c:v>
                </c:pt>
                <c:pt idx="84">
                  <c:v>-1.7</c:v>
                </c:pt>
                <c:pt idx="85">
                  <c:v>-1.6</c:v>
                </c:pt>
                <c:pt idx="86">
                  <c:v>-1.4</c:v>
                </c:pt>
                <c:pt idx="87">
                  <c:v>-1.4</c:v>
                </c:pt>
                <c:pt idx="88">
                  <c:v>-1.2</c:v>
                </c:pt>
                <c:pt idx="89">
                  <c:v>-1.2</c:v>
                </c:pt>
                <c:pt idx="90">
                  <c:v>-1</c:v>
                </c:pt>
                <c:pt idx="91">
                  <c:v>-1</c:v>
                </c:pt>
                <c:pt idx="92">
                  <c:v>-0.7</c:v>
                </c:pt>
                <c:pt idx="93">
                  <c:v>-0.8</c:v>
                </c:pt>
                <c:pt idx="94">
                  <c:v>-0.7</c:v>
                </c:pt>
                <c:pt idx="95">
                  <c:v>-0.5</c:v>
                </c:pt>
                <c:pt idx="96">
                  <c:v>-0.5</c:v>
                </c:pt>
                <c:pt idx="97">
                  <c:v>-0.2</c:v>
                </c:pt>
                <c:pt idx="98">
                  <c:v>-0.3</c:v>
                </c:pt>
                <c:pt idx="99">
                  <c:v>-0.1</c:v>
                </c:pt>
                <c:pt idx="100">
                  <c:v>0</c:v>
                </c:pt>
                <c:pt idx="101">
                  <c:v>0.1</c:v>
                </c:pt>
                <c:pt idx="102">
                  <c:v>0.1</c:v>
                </c:pt>
                <c:pt idx="103">
                  <c:v>0.4</c:v>
                </c:pt>
                <c:pt idx="104">
                  <c:v>0.3</c:v>
                </c:pt>
                <c:pt idx="105">
                  <c:v>0.4</c:v>
                </c:pt>
                <c:pt idx="106">
                  <c:v>0.6</c:v>
                </c:pt>
                <c:pt idx="107">
                  <c:v>0.7</c:v>
                </c:pt>
                <c:pt idx="108">
                  <c:v>0.8</c:v>
                </c:pt>
                <c:pt idx="109">
                  <c:v>0.8</c:v>
                </c:pt>
                <c:pt idx="110">
                  <c:v>1</c:v>
                </c:pt>
                <c:pt idx="111">
                  <c:v>1</c:v>
                </c:pt>
                <c:pt idx="112">
                  <c:v>1.2</c:v>
                </c:pt>
                <c:pt idx="113">
                  <c:v>1.2</c:v>
                </c:pt>
                <c:pt idx="114">
                  <c:v>1.4</c:v>
                </c:pt>
                <c:pt idx="115">
                  <c:v>1.5</c:v>
                </c:pt>
                <c:pt idx="116">
                  <c:v>1.6</c:v>
                </c:pt>
                <c:pt idx="117">
                  <c:v>1.7</c:v>
                </c:pt>
                <c:pt idx="118">
                  <c:v>1.8</c:v>
                </c:pt>
                <c:pt idx="119">
                  <c:v>1.8</c:v>
                </c:pt>
                <c:pt idx="120">
                  <c:v>2</c:v>
                </c:pt>
                <c:pt idx="121">
                  <c:v>2.1</c:v>
                </c:pt>
                <c:pt idx="122">
                  <c:v>2.1</c:v>
                </c:pt>
                <c:pt idx="123">
                  <c:v>2.2000000000000002</c:v>
                </c:pt>
                <c:pt idx="124">
                  <c:v>2.4</c:v>
                </c:pt>
                <c:pt idx="125">
                  <c:v>2.4</c:v>
                </c:pt>
                <c:pt idx="126">
                  <c:v>2.6</c:v>
                </c:pt>
                <c:pt idx="127">
                  <c:v>2.6</c:v>
                </c:pt>
                <c:pt idx="128">
                  <c:v>2.8</c:v>
                </c:pt>
                <c:pt idx="129">
                  <c:v>2.8</c:v>
                </c:pt>
                <c:pt idx="130">
                  <c:v>2.9</c:v>
                </c:pt>
                <c:pt idx="131">
                  <c:v>3</c:v>
                </c:pt>
                <c:pt idx="132">
                  <c:v>3.1</c:v>
                </c:pt>
                <c:pt idx="133">
                  <c:v>3.2</c:v>
                </c:pt>
                <c:pt idx="134">
                  <c:v>3.3</c:v>
                </c:pt>
                <c:pt idx="135">
                  <c:v>3.5</c:v>
                </c:pt>
                <c:pt idx="136">
                  <c:v>3.6</c:v>
                </c:pt>
                <c:pt idx="137">
                  <c:v>3.6</c:v>
                </c:pt>
                <c:pt idx="138">
                  <c:v>3.8</c:v>
                </c:pt>
                <c:pt idx="139">
                  <c:v>3.8</c:v>
                </c:pt>
                <c:pt idx="140">
                  <c:v>4</c:v>
                </c:pt>
                <c:pt idx="141">
                  <c:v>4</c:v>
                </c:pt>
                <c:pt idx="142">
                  <c:v>4.2</c:v>
                </c:pt>
                <c:pt idx="143">
                  <c:v>4.2</c:v>
                </c:pt>
                <c:pt idx="144">
                  <c:v>4.3</c:v>
                </c:pt>
                <c:pt idx="145">
                  <c:v>4.5</c:v>
                </c:pt>
                <c:pt idx="146">
                  <c:v>4.5</c:v>
                </c:pt>
                <c:pt idx="147">
                  <c:v>4.7</c:v>
                </c:pt>
                <c:pt idx="148">
                  <c:v>4.8</c:v>
                </c:pt>
                <c:pt idx="149">
                  <c:v>4.8</c:v>
                </c:pt>
                <c:pt idx="150">
                  <c:v>5</c:v>
                </c:pt>
                <c:pt idx="151">
                  <c:v>5.0999999999999996</c:v>
                </c:pt>
                <c:pt idx="152">
                  <c:v>5.0999999999999996</c:v>
                </c:pt>
                <c:pt idx="153">
                  <c:v>5.4</c:v>
                </c:pt>
                <c:pt idx="154">
                  <c:v>5.3</c:v>
                </c:pt>
                <c:pt idx="155">
                  <c:v>5.5</c:v>
                </c:pt>
                <c:pt idx="156">
                  <c:v>5.6</c:v>
                </c:pt>
                <c:pt idx="157">
                  <c:v>5.7</c:v>
                </c:pt>
                <c:pt idx="158">
                  <c:v>5.7</c:v>
                </c:pt>
                <c:pt idx="159">
                  <c:v>5.9</c:v>
                </c:pt>
                <c:pt idx="160">
                  <c:v>5.9</c:v>
                </c:pt>
                <c:pt idx="161">
                  <c:v>6.1</c:v>
                </c:pt>
                <c:pt idx="162">
                  <c:v>6.1</c:v>
                </c:pt>
                <c:pt idx="163">
                  <c:v>6.3</c:v>
                </c:pt>
                <c:pt idx="164">
                  <c:v>6.3</c:v>
                </c:pt>
                <c:pt idx="165">
                  <c:v>6.6</c:v>
                </c:pt>
                <c:pt idx="166">
                  <c:v>6.6</c:v>
                </c:pt>
                <c:pt idx="167">
                  <c:v>6.6</c:v>
                </c:pt>
                <c:pt idx="168">
                  <c:v>6.8</c:v>
                </c:pt>
                <c:pt idx="169">
                  <c:v>6.8</c:v>
                </c:pt>
                <c:pt idx="170">
                  <c:v>7</c:v>
                </c:pt>
                <c:pt idx="171">
                  <c:v>7</c:v>
                </c:pt>
                <c:pt idx="172">
                  <c:v>7.3</c:v>
                </c:pt>
                <c:pt idx="173">
                  <c:v>7.3</c:v>
                </c:pt>
                <c:pt idx="174">
                  <c:v>7.3</c:v>
                </c:pt>
                <c:pt idx="175">
                  <c:v>7.4</c:v>
                </c:pt>
                <c:pt idx="176">
                  <c:v>7.7</c:v>
                </c:pt>
                <c:pt idx="177">
                  <c:v>7.7</c:v>
                </c:pt>
                <c:pt idx="178">
                  <c:v>7.7</c:v>
                </c:pt>
                <c:pt idx="179">
                  <c:v>7.9</c:v>
                </c:pt>
                <c:pt idx="180">
                  <c:v>7.9</c:v>
                </c:pt>
                <c:pt idx="181">
                  <c:v>8.1</c:v>
                </c:pt>
                <c:pt idx="182">
                  <c:v>8.1</c:v>
                </c:pt>
                <c:pt idx="183">
                  <c:v>8.1999999999999993</c:v>
                </c:pt>
                <c:pt idx="184">
                  <c:v>8.4</c:v>
                </c:pt>
                <c:pt idx="185">
                  <c:v>8.5</c:v>
                </c:pt>
                <c:pt idx="186">
                  <c:v>8.6</c:v>
                </c:pt>
                <c:pt idx="187">
                  <c:v>8.6</c:v>
                </c:pt>
                <c:pt idx="188">
                  <c:v>8.8000000000000007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9.1999999999999993</c:v>
                </c:pt>
                <c:pt idx="193">
                  <c:v>9.3000000000000007</c:v>
                </c:pt>
                <c:pt idx="194">
                  <c:v>9.3000000000000007</c:v>
                </c:pt>
                <c:pt idx="195">
                  <c:v>9.5</c:v>
                </c:pt>
                <c:pt idx="196">
                  <c:v>9.5</c:v>
                </c:pt>
                <c:pt idx="197">
                  <c:v>9.6999999999999993</c:v>
                </c:pt>
                <c:pt idx="198">
                  <c:v>9.6999999999999993</c:v>
                </c:pt>
                <c:pt idx="199">
                  <c:v>10</c:v>
                </c:pt>
                <c:pt idx="200">
                  <c:v>10</c:v>
                </c:pt>
              </c:numCache>
            </c:numRef>
          </c:xVal>
          <c:yVal>
            <c:numRef>
              <c:f>raw_data_champs_2!$C$4:$C$204</c:f>
              <c:numCache>
                <c:formatCode>0.000</c:formatCode>
                <c:ptCount val="201"/>
                <c:pt idx="0">
                  <c:v>2.679196241127662</c:v>
                </c:pt>
                <c:pt idx="1">
                  <c:v>2.8291512546236133</c:v>
                </c:pt>
                <c:pt idx="2">
                  <c:v>2.8291512546236133</c:v>
                </c:pt>
                <c:pt idx="3">
                  <c:v>3.1090672798160552</c:v>
                </c:pt>
                <c:pt idx="4">
                  <c:v>3.1090672798160552</c:v>
                </c:pt>
                <c:pt idx="5">
                  <c:v>3.2790162951114663</c:v>
                </c:pt>
                <c:pt idx="6">
                  <c:v>3.3090072978106564</c:v>
                </c:pt>
                <c:pt idx="7">
                  <c:v>3.5389383185044485</c:v>
                </c:pt>
                <c:pt idx="8">
                  <c:v>3.648905328401479</c:v>
                </c:pt>
                <c:pt idx="9">
                  <c:v>3.7488753373987804</c:v>
                </c:pt>
                <c:pt idx="10">
                  <c:v>3.9188243526941919</c:v>
                </c:pt>
                <c:pt idx="11">
                  <c:v>4.1087673697890637</c:v>
                </c:pt>
                <c:pt idx="12">
                  <c:v>4.2987103868839345</c:v>
                </c:pt>
                <c:pt idx="13">
                  <c:v>4.4086773967809654</c:v>
                </c:pt>
                <c:pt idx="14">
                  <c:v>4.7485754273717884</c:v>
                </c:pt>
                <c:pt idx="15">
                  <c:v>4.8685394381685496</c:v>
                </c:pt>
                <c:pt idx="16">
                  <c:v>5.2784164750574822</c:v>
                </c:pt>
                <c:pt idx="17">
                  <c:v>5.5383384984504644</c:v>
                </c:pt>
                <c:pt idx="18">
                  <c:v>5.6882935119464166</c:v>
                </c:pt>
                <c:pt idx="19">
                  <c:v>6.0181945416375084</c:v>
                </c:pt>
                <c:pt idx="20">
                  <c:v>6.5180445866240122</c:v>
                </c:pt>
                <c:pt idx="21">
                  <c:v>7.3278016595021489</c:v>
                </c:pt>
                <c:pt idx="22">
                  <c:v>7.3178046586024195</c:v>
                </c:pt>
                <c:pt idx="23">
                  <c:v>7.4577626711986404</c:v>
                </c:pt>
                <c:pt idx="24">
                  <c:v>8.5774267719684083</c:v>
                </c:pt>
                <c:pt idx="25">
                  <c:v>8.5074477656702978</c:v>
                </c:pt>
                <c:pt idx="26">
                  <c:v>9.3172048385484363</c:v>
                </c:pt>
                <c:pt idx="27">
                  <c:v>9.8270518844346686</c:v>
                </c:pt>
                <c:pt idx="28">
                  <c:v>11.146656003199041</c:v>
                </c:pt>
                <c:pt idx="29">
                  <c:v>11.09667099870039</c:v>
                </c:pt>
                <c:pt idx="30">
                  <c:v>11.966410076976908</c:v>
                </c:pt>
                <c:pt idx="31">
                  <c:v>13.335999200239929</c:v>
                </c:pt>
                <c:pt idx="32">
                  <c:v>13.885834249725082</c:v>
                </c:pt>
                <c:pt idx="33">
                  <c:v>15.535339398180545</c:v>
                </c:pt>
                <c:pt idx="34">
                  <c:v>16.684994501649506</c:v>
                </c:pt>
                <c:pt idx="35">
                  <c:v>18.324502649205236</c:v>
                </c:pt>
                <c:pt idx="36">
                  <c:v>19.454163750874738</c:v>
                </c:pt>
                <c:pt idx="37">
                  <c:v>21.843446965910228</c:v>
                </c:pt>
                <c:pt idx="38">
                  <c:v>22.2333300009997</c:v>
                </c:pt>
                <c:pt idx="39">
                  <c:v>26.282115365390379</c:v>
                </c:pt>
                <c:pt idx="40">
                  <c:v>26.711986404078775</c:v>
                </c:pt>
                <c:pt idx="41">
                  <c:v>31.050684794561629</c:v>
                </c:pt>
                <c:pt idx="42">
                  <c:v>30.900729781065678</c:v>
                </c:pt>
                <c:pt idx="43">
                  <c:v>33.599920023992802</c:v>
                </c:pt>
                <c:pt idx="44">
                  <c:v>39.878036589023289</c:v>
                </c:pt>
                <c:pt idx="45">
                  <c:v>39.568129561131663</c:v>
                </c:pt>
                <c:pt idx="46">
                  <c:v>45.716285114465656</c:v>
                </c:pt>
                <c:pt idx="47">
                  <c:v>46.166150154953513</c:v>
                </c:pt>
                <c:pt idx="48">
                  <c:v>50.234929521143656</c:v>
                </c:pt>
                <c:pt idx="49">
                  <c:v>55.343396980905723</c:v>
                </c:pt>
                <c:pt idx="50">
                  <c:v>56.233130060981708</c:v>
                </c:pt>
                <c:pt idx="51">
                  <c:v>61.211636509047281</c:v>
                </c:pt>
                <c:pt idx="52">
                  <c:v>63.640907727681693</c:v>
                </c:pt>
                <c:pt idx="53">
                  <c:v>67.669699090272914</c:v>
                </c:pt>
                <c:pt idx="54">
                  <c:v>71.668499450164944</c:v>
                </c:pt>
                <c:pt idx="55">
                  <c:v>72.608217534739566</c:v>
                </c:pt>
                <c:pt idx="56">
                  <c:v>76.457062881135656</c:v>
                </c:pt>
                <c:pt idx="57">
                  <c:v>78.896331100669798</c:v>
                </c:pt>
                <c:pt idx="58">
                  <c:v>82.295311406578023</c:v>
                </c:pt>
                <c:pt idx="59">
                  <c:v>83.864840547835655</c:v>
                </c:pt>
                <c:pt idx="60">
                  <c:v>86.274117764670592</c:v>
                </c:pt>
                <c:pt idx="61">
                  <c:v>86.733979806058187</c:v>
                </c:pt>
                <c:pt idx="62">
                  <c:v>89.013296011196644</c:v>
                </c:pt>
                <c:pt idx="63">
                  <c:v>90.022993102069364</c:v>
                </c:pt>
                <c:pt idx="64">
                  <c:v>91.132660201939402</c:v>
                </c:pt>
                <c:pt idx="65">
                  <c:v>92.092372288313513</c:v>
                </c:pt>
                <c:pt idx="66">
                  <c:v>92.592222333300015</c:v>
                </c:pt>
                <c:pt idx="67">
                  <c:v>93.781865440367895</c:v>
                </c:pt>
                <c:pt idx="68">
                  <c:v>94.181745476357079</c:v>
                </c:pt>
                <c:pt idx="69">
                  <c:v>94.931520543836839</c:v>
                </c:pt>
                <c:pt idx="70">
                  <c:v>95.521343596920914</c:v>
                </c:pt>
                <c:pt idx="71">
                  <c:v>95.891232630210936</c:v>
                </c:pt>
                <c:pt idx="72">
                  <c:v>96.611016694991505</c:v>
                </c:pt>
                <c:pt idx="73">
                  <c:v>96.611016694991505</c:v>
                </c:pt>
                <c:pt idx="74">
                  <c:v>97.20083974807558</c:v>
                </c:pt>
                <c:pt idx="75">
                  <c:v>97.270818754373693</c:v>
                </c:pt>
                <c:pt idx="76">
                  <c:v>97.650704788563431</c:v>
                </c:pt>
                <c:pt idx="77">
                  <c:v>97.660701789463161</c:v>
                </c:pt>
                <c:pt idx="78">
                  <c:v>98.06058182545236</c:v>
                </c:pt>
                <c:pt idx="79">
                  <c:v>98.340497850644809</c:v>
                </c:pt>
                <c:pt idx="80">
                  <c:v>98.50044986504048</c:v>
                </c:pt>
                <c:pt idx="81">
                  <c:v>98.660401879436165</c:v>
                </c:pt>
                <c:pt idx="82">
                  <c:v>98.790362891132659</c:v>
                </c:pt>
                <c:pt idx="83">
                  <c:v>98.960311906428061</c:v>
                </c:pt>
                <c:pt idx="84">
                  <c:v>99.100269919024285</c:v>
                </c:pt>
                <c:pt idx="85">
                  <c:v>99.200239928021588</c:v>
                </c:pt>
                <c:pt idx="86">
                  <c:v>99.250224932520254</c:v>
                </c:pt>
                <c:pt idx="87">
                  <c:v>99.400179946016195</c:v>
                </c:pt>
                <c:pt idx="88">
                  <c:v>99.450164950514846</c:v>
                </c:pt>
                <c:pt idx="89">
                  <c:v>99.630110966709978</c:v>
                </c:pt>
                <c:pt idx="90">
                  <c:v>99.690092972108374</c:v>
                </c:pt>
                <c:pt idx="91">
                  <c:v>99.640107967609708</c:v>
                </c:pt>
                <c:pt idx="92">
                  <c:v>99.850044986504045</c:v>
                </c:pt>
                <c:pt idx="93">
                  <c:v>99.740077976607012</c:v>
                </c:pt>
                <c:pt idx="94">
                  <c:v>99.870038988303506</c:v>
                </c:pt>
                <c:pt idx="95">
                  <c:v>99.830050984704584</c:v>
                </c:pt>
                <c:pt idx="96">
                  <c:v>99.900029991002697</c:v>
                </c:pt>
                <c:pt idx="97">
                  <c:v>99.880035989203236</c:v>
                </c:pt>
                <c:pt idx="98">
                  <c:v>99.840047985604315</c:v>
                </c:pt>
                <c:pt idx="99">
                  <c:v>100.01999400179946</c:v>
                </c:pt>
                <c:pt idx="100">
                  <c:v>100</c:v>
                </c:pt>
                <c:pt idx="101">
                  <c:v>99.910026991902427</c:v>
                </c:pt>
                <c:pt idx="102">
                  <c:v>99.860041987403775</c:v>
                </c:pt>
                <c:pt idx="103">
                  <c:v>99.940017994601618</c:v>
                </c:pt>
                <c:pt idx="104">
                  <c:v>99.910026991902427</c:v>
                </c:pt>
                <c:pt idx="105">
                  <c:v>99.890032990102966</c:v>
                </c:pt>
                <c:pt idx="106">
                  <c:v>99.760071978406486</c:v>
                </c:pt>
                <c:pt idx="107">
                  <c:v>99.590122963111071</c:v>
                </c:pt>
                <c:pt idx="108">
                  <c:v>99.750074977506756</c:v>
                </c:pt>
                <c:pt idx="109">
                  <c:v>99.520143956812959</c:v>
                </c:pt>
                <c:pt idx="110">
                  <c:v>99.440167949615116</c:v>
                </c:pt>
                <c:pt idx="111">
                  <c:v>99.470158952314307</c:v>
                </c:pt>
                <c:pt idx="112">
                  <c:v>99.180245926222128</c:v>
                </c:pt>
                <c:pt idx="113">
                  <c:v>99.270218934319701</c:v>
                </c:pt>
                <c:pt idx="114">
                  <c:v>98.970308907327791</c:v>
                </c:pt>
                <c:pt idx="115">
                  <c:v>98.830350894731581</c:v>
                </c:pt>
                <c:pt idx="116">
                  <c:v>98.740377886634008</c:v>
                </c:pt>
                <c:pt idx="117">
                  <c:v>98.590422873138067</c:v>
                </c:pt>
                <c:pt idx="118">
                  <c:v>98.260521843446966</c:v>
                </c:pt>
                <c:pt idx="119">
                  <c:v>98.210536838948315</c:v>
                </c:pt>
                <c:pt idx="120">
                  <c:v>97.900629811056689</c:v>
                </c:pt>
                <c:pt idx="121">
                  <c:v>97.51074677596722</c:v>
                </c:pt>
                <c:pt idx="122">
                  <c:v>97.420773767869633</c:v>
                </c:pt>
                <c:pt idx="123">
                  <c:v>97.080875737278816</c:v>
                </c:pt>
                <c:pt idx="124">
                  <c:v>96.581025692292314</c:v>
                </c:pt>
                <c:pt idx="125">
                  <c:v>96.421073677896629</c:v>
                </c:pt>
                <c:pt idx="126">
                  <c:v>95.771268619414172</c:v>
                </c:pt>
                <c:pt idx="127">
                  <c:v>95.24142757172848</c:v>
                </c:pt>
                <c:pt idx="128">
                  <c:v>94.641607517744674</c:v>
                </c:pt>
                <c:pt idx="129">
                  <c:v>94.311706488053588</c:v>
                </c:pt>
                <c:pt idx="130">
                  <c:v>93.581925422373288</c:v>
                </c:pt>
                <c:pt idx="131">
                  <c:v>92.982105368389483</c:v>
                </c:pt>
                <c:pt idx="132">
                  <c:v>92.302309307207835</c:v>
                </c:pt>
                <c:pt idx="133">
                  <c:v>91.372588223532944</c:v>
                </c:pt>
                <c:pt idx="134">
                  <c:v>90.842747175847251</c:v>
                </c:pt>
                <c:pt idx="135">
                  <c:v>89.523143057082876</c:v>
                </c:pt>
                <c:pt idx="136">
                  <c:v>88.703388983305004</c:v>
                </c:pt>
                <c:pt idx="137">
                  <c:v>87.923622913126067</c:v>
                </c:pt>
                <c:pt idx="138">
                  <c:v>86.314105768269528</c:v>
                </c:pt>
                <c:pt idx="139">
                  <c:v>85.454363690892734</c:v>
                </c:pt>
                <c:pt idx="140">
                  <c:v>82.96511046685994</c:v>
                </c:pt>
                <c:pt idx="141">
                  <c:v>82.885134459662098</c:v>
                </c:pt>
                <c:pt idx="142">
                  <c:v>80.13595921223633</c:v>
                </c:pt>
                <c:pt idx="143">
                  <c:v>78.96631010696791</c:v>
                </c:pt>
                <c:pt idx="144">
                  <c:v>76.866939918024585</c:v>
                </c:pt>
                <c:pt idx="145">
                  <c:v>73.138058582425273</c:v>
                </c:pt>
                <c:pt idx="146">
                  <c:v>72.388283514945513</c:v>
                </c:pt>
                <c:pt idx="147">
                  <c:v>68.789363191042682</c:v>
                </c:pt>
                <c:pt idx="148">
                  <c:v>64.250724782565229</c:v>
                </c:pt>
                <c:pt idx="149">
                  <c:v>64.250724782565229</c:v>
                </c:pt>
                <c:pt idx="150">
                  <c:v>58.812356293112067</c:v>
                </c:pt>
                <c:pt idx="151">
                  <c:v>56.483055083474952</c:v>
                </c:pt>
                <c:pt idx="152">
                  <c:v>52.75417374787564</c:v>
                </c:pt>
                <c:pt idx="153">
                  <c:v>46.246126162151349</c:v>
                </c:pt>
                <c:pt idx="154">
                  <c:v>46.785964210736772</c:v>
                </c:pt>
                <c:pt idx="155">
                  <c:v>41.707487753673895</c:v>
                </c:pt>
                <c:pt idx="156">
                  <c:v>39.438168549435169</c:v>
                </c:pt>
                <c:pt idx="157">
                  <c:v>35.279416175147453</c:v>
                </c:pt>
                <c:pt idx="158">
                  <c:v>34.169749075277416</c:v>
                </c:pt>
                <c:pt idx="159">
                  <c:v>28.561431570528839</c:v>
                </c:pt>
                <c:pt idx="160">
                  <c:v>27.651704488653404</c:v>
                </c:pt>
                <c:pt idx="161">
                  <c:v>23.682895131460562</c:v>
                </c:pt>
                <c:pt idx="162">
                  <c:v>23.892832150354891</c:v>
                </c:pt>
                <c:pt idx="163">
                  <c:v>19.884034789563131</c:v>
                </c:pt>
                <c:pt idx="164">
                  <c:v>19.564130760771768</c:v>
                </c:pt>
                <c:pt idx="165">
                  <c:v>16.06518044586624</c:v>
                </c:pt>
                <c:pt idx="166">
                  <c:v>16.06518044586624</c:v>
                </c:pt>
                <c:pt idx="167">
                  <c:v>15.185444366689993</c:v>
                </c:pt>
                <c:pt idx="168">
                  <c:v>13.166050184944517</c:v>
                </c:pt>
                <c:pt idx="169">
                  <c:v>12.766170148955315</c:v>
                </c:pt>
                <c:pt idx="170">
                  <c:v>10.966709987003899</c:v>
                </c:pt>
                <c:pt idx="171">
                  <c:v>10.976706987903629</c:v>
                </c:pt>
                <c:pt idx="172">
                  <c:v>9.1272618214535655</c:v>
                </c:pt>
                <c:pt idx="173">
                  <c:v>9.2372288313505955</c:v>
                </c:pt>
                <c:pt idx="174">
                  <c:v>8.9373188043586911</c:v>
                </c:pt>
                <c:pt idx="175">
                  <c:v>8.3774867539738089</c:v>
                </c:pt>
                <c:pt idx="176">
                  <c:v>7.0678796361091676</c:v>
                </c:pt>
                <c:pt idx="177">
                  <c:v>7.1878436469059279</c:v>
                </c:pt>
                <c:pt idx="178">
                  <c:v>6.8579426172148361</c:v>
                </c:pt>
                <c:pt idx="179">
                  <c:v>6.1881435569329204</c:v>
                </c:pt>
                <c:pt idx="180">
                  <c:v>6.1881435569329204</c:v>
                </c:pt>
                <c:pt idx="181">
                  <c:v>5.5083474957512744</c:v>
                </c:pt>
                <c:pt idx="182">
                  <c:v>5.528341497550735</c:v>
                </c:pt>
                <c:pt idx="183">
                  <c:v>5.2284314705588333</c:v>
                </c:pt>
                <c:pt idx="184">
                  <c:v>4.90852744176747</c:v>
                </c:pt>
                <c:pt idx="185">
                  <c:v>4.738578426472059</c:v>
                </c:pt>
                <c:pt idx="186">
                  <c:v>4.3287013895831246</c:v>
                </c:pt>
                <c:pt idx="187">
                  <c:v>4.3187043886833951</c:v>
                </c:pt>
                <c:pt idx="188">
                  <c:v>4.0487853643906826</c:v>
                </c:pt>
                <c:pt idx="189">
                  <c:v>3.6888933320004003</c:v>
                </c:pt>
                <c:pt idx="190">
                  <c:v>3.7688693391982406</c:v>
                </c:pt>
                <c:pt idx="191">
                  <c:v>3.648905328401479</c:v>
                </c:pt>
                <c:pt idx="192">
                  <c:v>3.4189743077076873</c:v>
                </c:pt>
                <c:pt idx="193">
                  <c:v>3.2190342897130861</c:v>
                </c:pt>
                <c:pt idx="194">
                  <c:v>3.229031290612816</c:v>
                </c:pt>
                <c:pt idx="195">
                  <c:v>2.9991002699190243</c:v>
                </c:pt>
                <c:pt idx="196">
                  <c:v>2.9991002699190243</c:v>
                </c:pt>
                <c:pt idx="197">
                  <c:v>2.7691692492252322</c:v>
                </c:pt>
                <c:pt idx="198">
                  <c:v>2.7791662501249625</c:v>
                </c:pt>
                <c:pt idx="199">
                  <c:v>2.5692292312306306</c:v>
                </c:pt>
                <c:pt idx="200">
                  <c:v>2.579226232130361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33-4AB2-99B9-7D58F22D7388}"/>
            </c:ext>
          </c:extLst>
        </c:ser>
        <c:ser>
          <c:idx val="7"/>
          <c:order val="7"/>
          <c:tx>
            <c:v>6FFF 1x1 SF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raw_data_champs_2!$AB$4:$AB$204</c:f>
              <c:numCache>
                <c:formatCode>General</c:formatCode>
                <c:ptCount val="201"/>
                <c:pt idx="0">
                  <c:v>-10</c:v>
                </c:pt>
                <c:pt idx="1">
                  <c:v>-9.8000000000000007</c:v>
                </c:pt>
                <c:pt idx="2">
                  <c:v>-9.8000000000000007</c:v>
                </c:pt>
                <c:pt idx="3">
                  <c:v>-9.6999999999999993</c:v>
                </c:pt>
                <c:pt idx="4">
                  <c:v>-9.6999999999999993</c:v>
                </c:pt>
                <c:pt idx="5">
                  <c:v>-9.4</c:v>
                </c:pt>
                <c:pt idx="6">
                  <c:v>-9.4</c:v>
                </c:pt>
                <c:pt idx="7">
                  <c:v>-9.1999999999999993</c:v>
                </c:pt>
                <c:pt idx="8">
                  <c:v>-9.1999999999999993</c:v>
                </c:pt>
                <c:pt idx="9">
                  <c:v>-9.1999999999999993</c:v>
                </c:pt>
                <c:pt idx="10">
                  <c:v>-9</c:v>
                </c:pt>
                <c:pt idx="11">
                  <c:v>-9</c:v>
                </c:pt>
                <c:pt idx="12">
                  <c:v>-8.8000000000000007</c:v>
                </c:pt>
                <c:pt idx="13">
                  <c:v>-8.6999999999999993</c:v>
                </c:pt>
                <c:pt idx="14">
                  <c:v>-8.5</c:v>
                </c:pt>
                <c:pt idx="15">
                  <c:v>-8.6</c:v>
                </c:pt>
                <c:pt idx="16">
                  <c:v>-8.4</c:v>
                </c:pt>
                <c:pt idx="17">
                  <c:v>-8.3000000000000007</c:v>
                </c:pt>
                <c:pt idx="18">
                  <c:v>-8.1999999999999993</c:v>
                </c:pt>
                <c:pt idx="19">
                  <c:v>-8</c:v>
                </c:pt>
                <c:pt idx="20">
                  <c:v>-8</c:v>
                </c:pt>
                <c:pt idx="21">
                  <c:v>-7.9</c:v>
                </c:pt>
                <c:pt idx="22">
                  <c:v>-7.8</c:v>
                </c:pt>
                <c:pt idx="23">
                  <c:v>-7.8</c:v>
                </c:pt>
                <c:pt idx="24">
                  <c:v>-7.6</c:v>
                </c:pt>
                <c:pt idx="25">
                  <c:v>-7.5</c:v>
                </c:pt>
                <c:pt idx="26">
                  <c:v>-7.4</c:v>
                </c:pt>
                <c:pt idx="27">
                  <c:v>-7.4</c:v>
                </c:pt>
                <c:pt idx="28">
                  <c:v>-7.2</c:v>
                </c:pt>
                <c:pt idx="29">
                  <c:v>-7.2</c:v>
                </c:pt>
                <c:pt idx="30">
                  <c:v>-6.9</c:v>
                </c:pt>
                <c:pt idx="31">
                  <c:v>-7</c:v>
                </c:pt>
                <c:pt idx="32">
                  <c:v>-6.7</c:v>
                </c:pt>
                <c:pt idx="33">
                  <c:v>-6.7</c:v>
                </c:pt>
                <c:pt idx="34">
                  <c:v>-6.6</c:v>
                </c:pt>
                <c:pt idx="35">
                  <c:v>-6.6</c:v>
                </c:pt>
                <c:pt idx="36">
                  <c:v>-6.4</c:v>
                </c:pt>
                <c:pt idx="37">
                  <c:v>-6.4</c:v>
                </c:pt>
                <c:pt idx="38">
                  <c:v>-6.3</c:v>
                </c:pt>
                <c:pt idx="39">
                  <c:v>-6</c:v>
                </c:pt>
                <c:pt idx="40">
                  <c:v>-6</c:v>
                </c:pt>
                <c:pt idx="41">
                  <c:v>-5.9</c:v>
                </c:pt>
                <c:pt idx="42">
                  <c:v>-5.8</c:v>
                </c:pt>
                <c:pt idx="43">
                  <c:v>-5.8</c:v>
                </c:pt>
                <c:pt idx="44">
                  <c:v>-5.5</c:v>
                </c:pt>
                <c:pt idx="45">
                  <c:v>-5.5</c:v>
                </c:pt>
                <c:pt idx="46">
                  <c:v>-5.5</c:v>
                </c:pt>
                <c:pt idx="47">
                  <c:v>-5.3</c:v>
                </c:pt>
                <c:pt idx="48">
                  <c:v>-5.3</c:v>
                </c:pt>
                <c:pt idx="49">
                  <c:v>-5.0999999999999996</c:v>
                </c:pt>
                <c:pt idx="50">
                  <c:v>-5.0999999999999996</c:v>
                </c:pt>
                <c:pt idx="51">
                  <c:v>-4.9000000000000004</c:v>
                </c:pt>
                <c:pt idx="52">
                  <c:v>-4.8</c:v>
                </c:pt>
                <c:pt idx="53">
                  <c:v>-4.7</c:v>
                </c:pt>
                <c:pt idx="54">
                  <c:v>-4.5999999999999996</c:v>
                </c:pt>
                <c:pt idx="55">
                  <c:v>-4.5999999999999996</c:v>
                </c:pt>
                <c:pt idx="56">
                  <c:v>-4.3</c:v>
                </c:pt>
                <c:pt idx="57">
                  <c:v>-4.4000000000000004</c:v>
                </c:pt>
                <c:pt idx="58">
                  <c:v>-4.3</c:v>
                </c:pt>
                <c:pt idx="59">
                  <c:v>-4.0999999999999996</c:v>
                </c:pt>
                <c:pt idx="60">
                  <c:v>-3.9</c:v>
                </c:pt>
                <c:pt idx="61">
                  <c:v>-3.9</c:v>
                </c:pt>
                <c:pt idx="62">
                  <c:v>-3.8</c:v>
                </c:pt>
                <c:pt idx="63">
                  <c:v>-3.8</c:v>
                </c:pt>
                <c:pt idx="64">
                  <c:v>-3.7</c:v>
                </c:pt>
                <c:pt idx="65">
                  <c:v>-3.6</c:v>
                </c:pt>
                <c:pt idx="66">
                  <c:v>-3.4</c:v>
                </c:pt>
                <c:pt idx="67">
                  <c:v>-3.3</c:v>
                </c:pt>
                <c:pt idx="68">
                  <c:v>-3.3</c:v>
                </c:pt>
                <c:pt idx="69">
                  <c:v>-3.1</c:v>
                </c:pt>
                <c:pt idx="70">
                  <c:v>-3.1</c:v>
                </c:pt>
                <c:pt idx="71">
                  <c:v>-2.9</c:v>
                </c:pt>
                <c:pt idx="72">
                  <c:v>-2.8</c:v>
                </c:pt>
                <c:pt idx="73">
                  <c:v>-2.6</c:v>
                </c:pt>
                <c:pt idx="74">
                  <c:v>-2.6</c:v>
                </c:pt>
                <c:pt idx="75">
                  <c:v>-2.6</c:v>
                </c:pt>
                <c:pt idx="76">
                  <c:v>-2.4</c:v>
                </c:pt>
                <c:pt idx="77">
                  <c:v>-2.4</c:v>
                </c:pt>
                <c:pt idx="78">
                  <c:v>-2.2000000000000002</c:v>
                </c:pt>
                <c:pt idx="79">
                  <c:v>-2.2000000000000002</c:v>
                </c:pt>
                <c:pt idx="80">
                  <c:v>-1.9</c:v>
                </c:pt>
                <c:pt idx="81">
                  <c:v>-2</c:v>
                </c:pt>
                <c:pt idx="82">
                  <c:v>-1.7</c:v>
                </c:pt>
                <c:pt idx="83">
                  <c:v>-1.7</c:v>
                </c:pt>
                <c:pt idx="84">
                  <c:v>-1.5</c:v>
                </c:pt>
                <c:pt idx="85">
                  <c:v>-1.5</c:v>
                </c:pt>
                <c:pt idx="86">
                  <c:v>-1.4</c:v>
                </c:pt>
                <c:pt idx="87">
                  <c:v>-1.4</c:v>
                </c:pt>
                <c:pt idx="88">
                  <c:v>-1.2</c:v>
                </c:pt>
                <c:pt idx="89">
                  <c:v>-1.1000000000000001</c:v>
                </c:pt>
                <c:pt idx="90">
                  <c:v>-1</c:v>
                </c:pt>
                <c:pt idx="91">
                  <c:v>-1</c:v>
                </c:pt>
                <c:pt idx="92">
                  <c:v>-0.7</c:v>
                </c:pt>
                <c:pt idx="93">
                  <c:v>-0.7</c:v>
                </c:pt>
                <c:pt idx="94">
                  <c:v>-0.6</c:v>
                </c:pt>
                <c:pt idx="95">
                  <c:v>-0.6</c:v>
                </c:pt>
                <c:pt idx="96">
                  <c:v>-0.5</c:v>
                </c:pt>
                <c:pt idx="97">
                  <c:v>-0.3</c:v>
                </c:pt>
                <c:pt idx="98">
                  <c:v>-0.1</c:v>
                </c:pt>
                <c:pt idx="99">
                  <c:v>-0.1</c:v>
                </c:pt>
                <c:pt idx="100">
                  <c:v>0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0.3</c:v>
                </c:pt>
                <c:pt idx="105">
                  <c:v>0.5</c:v>
                </c:pt>
                <c:pt idx="106">
                  <c:v>0.5</c:v>
                </c:pt>
                <c:pt idx="107">
                  <c:v>0.7</c:v>
                </c:pt>
                <c:pt idx="108">
                  <c:v>0.8</c:v>
                </c:pt>
                <c:pt idx="109">
                  <c:v>0.9</c:v>
                </c:pt>
                <c:pt idx="110">
                  <c:v>1.1000000000000001</c:v>
                </c:pt>
                <c:pt idx="111">
                  <c:v>1</c:v>
                </c:pt>
                <c:pt idx="112">
                  <c:v>1.2</c:v>
                </c:pt>
                <c:pt idx="113">
                  <c:v>1.3</c:v>
                </c:pt>
                <c:pt idx="114">
                  <c:v>1.3</c:v>
                </c:pt>
                <c:pt idx="115">
                  <c:v>1.6</c:v>
                </c:pt>
                <c:pt idx="116">
                  <c:v>1.6</c:v>
                </c:pt>
                <c:pt idx="117">
                  <c:v>1.6</c:v>
                </c:pt>
                <c:pt idx="118">
                  <c:v>1.8</c:v>
                </c:pt>
                <c:pt idx="119">
                  <c:v>1.8</c:v>
                </c:pt>
                <c:pt idx="120">
                  <c:v>2.1</c:v>
                </c:pt>
                <c:pt idx="121">
                  <c:v>2</c:v>
                </c:pt>
                <c:pt idx="122">
                  <c:v>2.1</c:v>
                </c:pt>
                <c:pt idx="123">
                  <c:v>2.2999999999999998</c:v>
                </c:pt>
                <c:pt idx="124">
                  <c:v>2.2999999999999998</c:v>
                </c:pt>
                <c:pt idx="125">
                  <c:v>2.6</c:v>
                </c:pt>
                <c:pt idx="126">
                  <c:v>2.5</c:v>
                </c:pt>
                <c:pt idx="127">
                  <c:v>2.6</c:v>
                </c:pt>
                <c:pt idx="128">
                  <c:v>2.9</c:v>
                </c:pt>
                <c:pt idx="129">
                  <c:v>2.9</c:v>
                </c:pt>
                <c:pt idx="130">
                  <c:v>3</c:v>
                </c:pt>
                <c:pt idx="131">
                  <c:v>3.1</c:v>
                </c:pt>
                <c:pt idx="132">
                  <c:v>3.3</c:v>
                </c:pt>
                <c:pt idx="133">
                  <c:v>3.2</c:v>
                </c:pt>
                <c:pt idx="134">
                  <c:v>3.5</c:v>
                </c:pt>
                <c:pt idx="135">
                  <c:v>3.5</c:v>
                </c:pt>
                <c:pt idx="136">
                  <c:v>3.5</c:v>
                </c:pt>
                <c:pt idx="137">
                  <c:v>3.6</c:v>
                </c:pt>
                <c:pt idx="138">
                  <c:v>3.9</c:v>
                </c:pt>
                <c:pt idx="139">
                  <c:v>3.9</c:v>
                </c:pt>
                <c:pt idx="140">
                  <c:v>3.9</c:v>
                </c:pt>
                <c:pt idx="141">
                  <c:v>4.2</c:v>
                </c:pt>
                <c:pt idx="142">
                  <c:v>4.0999999999999996</c:v>
                </c:pt>
                <c:pt idx="143">
                  <c:v>4.3</c:v>
                </c:pt>
                <c:pt idx="144">
                  <c:v>4.4000000000000004</c:v>
                </c:pt>
                <c:pt idx="145">
                  <c:v>4.4000000000000004</c:v>
                </c:pt>
                <c:pt idx="146">
                  <c:v>4.5999999999999996</c:v>
                </c:pt>
                <c:pt idx="147">
                  <c:v>4.5999999999999996</c:v>
                </c:pt>
                <c:pt idx="148">
                  <c:v>4.9000000000000004</c:v>
                </c:pt>
                <c:pt idx="149">
                  <c:v>4.8</c:v>
                </c:pt>
                <c:pt idx="150">
                  <c:v>5</c:v>
                </c:pt>
                <c:pt idx="151">
                  <c:v>5.0999999999999996</c:v>
                </c:pt>
                <c:pt idx="152">
                  <c:v>5.2</c:v>
                </c:pt>
                <c:pt idx="153">
                  <c:v>5.4</c:v>
                </c:pt>
                <c:pt idx="154">
                  <c:v>5.4</c:v>
                </c:pt>
                <c:pt idx="155">
                  <c:v>5.4</c:v>
                </c:pt>
                <c:pt idx="156">
                  <c:v>5.7</c:v>
                </c:pt>
                <c:pt idx="157">
                  <c:v>5.6</c:v>
                </c:pt>
                <c:pt idx="158">
                  <c:v>5.7</c:v>
                </c:pt>
                <c:pt idx="159">
                  <c:v>5.9</c:v>
                </c:pt>
                <c:pt idx="160">
                  <c:v>5.9</c:v>
                </c:pt>
                <c:pt idx="161">
                  <c:v>6</c:v>
                </c:pt>
                <c:pt idx="162">
                  <c:v>6.3</c:v>
                </c:pt>
                <c:pt idx="163">
                  <c:v>6.2</c:v>
                </c:pt>
                <c:pt idx="164">
                  <c:v>6.4</c:v>
                </c:pt>
                <c:pt idx="165">
                  <c:v>6.5</c:v>
                </c:pt>
                <c:pt idx="166">
                  <c:v>6.5</c:v>
                </c:pt>
                <c:pt idx="167">
                  <c:v>6.7</c:v>
                </c:pt>
                <c:pt idx="168">
                  <c:v>6.7</c:v>
                </c:pt>
                <c:pt idx="169">
                  <c:v>6.9</c:v>
                </c:pt>
                <c:pt idx="170">
                  <c:v>7</c:v>
                </c:pt>
                <c:pt idx="171">
                  <c:v>7.2</c:v>
                </c:pt>
                <c:pt idx="172">
                  <c:v>7.2</c:v>
                </c:pt>
                <c:pt idx="173">
                  <c:v>7.3</c:v>
                </c:pt>
                <c:pt idx="174">
                  <c:v>7.4</c:v>
                </c:pt>
                <c:pt idx="175">
                  <c:v>7.4</c:v>
                </c:pt>
                <c:pt idx="176">
                  <c:v>7.7</c:v>
                </c:pt>
                <c:pt idx="177">
                  <c:v>7.6</c:v>
                </c:pt>
                <c:pt idx="178">
                  <c:v>7.7</c:v>
                </c:pt>
                <c:pt idx="179">
                  <c:v>7.9</c:v>
                </c:pt>
                <c:pt idx="180">
                  <c:v>7.9</c:v>
                </c:pt>
                <c:pt idx="181">
                  <c:v>8.1</c:v>
                </c:pt>
                <c:pt idx="182">
                  <c:v>8.1999999999999993</c:v>
                </c:pt>
                <c:pt idx="183">
                  <c:v>8.1999999999999993</c:v>
                </c:pt>
                <c:pt idx="184">
                  <c:v>8.4</c:v>
                </c:pt>
                <c:pt idx="185">
                  <c:v>8.4</c:v>
                </c:pt>
                <c:pt idx="186">
                  <c:v>8.6</c:v>
                </c:pt>
                <c:pt idx="187">
                  <c:v>8.6999999999999993</c:v>
                </c:pt>
                <c:pt idx="188">
                  <c:v>8.8000000000000007</c:v>
                </c:pt>
                <c:pt idx="189">
                  <c:v>8.8000000000000007</c:v>
                </c:pt>
                <c:pt idx="190">
                  <c:v>9</c:v>
                </c:pt>
                <c:pt idx="191">
                  <c:v>9</c:v>
                </c:pt>
                <c:pt idx="192">
                  <c:v>9.1999999999999993</c:v>
                </c:pt>
                <c:pt idx="193">
                  <c:v>9.3000000000000007</c:v>
                </c:pt>
                <c:pt idx="194">
                  <c:v>9.5</c:v>
                </c:pt>
                <c:pt idx="195">
                  <c:v>9.5</c:v>
                </c:pt>
                <c:pt idx="196">
                  <c:v>9.6999999999999993</c:v>
                </c:pt>
                <c:pt idx="197">
                  <c:v>9.6999999999999993</c:v>
                </c:pt>
                <c:pt idx="198">
                  <c:v>9.6999999999999993</c:v>
                </c:pt>
                <c:pt idx="199">
                  <c:v>9.9</c:v>
                </c:pt>
                <c:pt idx="200">
                  <c:v>10</c:v>
                </c:pt>
              </c:numCache>
            </c:numRef>
          </c:xVal>
          <c:yVal>
            <c:numRef>
              <c:f>raw_data_champs_2!$AD$4:$AD$204</c:f>
              <c:numCache>
                <c:formatCode>0.00</c:formatCode>
                <c:ptCount val="201"/>
                <c:pt idx="0">
                  <c:v>5.4094590540945902</c:v>
                </c:pt>
                <c:pt idx="1">
                  <c:v>6.1393860613938607</c:v>
                </c:pt>
                <c:pt idx="2">
                  <c:v>5.9894010598940106</c:v>
                </c:pt>
                <c:pt idx="3">
                  <c:v>6.5193480651934799</c:v>
                </c:pt>
                <c:pt idx="4">
                  <c:v>6.5693430656934311</c:v>
                </c:pt>
                <c:pt idx="5">
                  <c:v>7.4992500749925002</c:v>
                </c:pt>
                <c:pt idx="6">
                  <c:v>7.3792620737926207</c:v>
                </c:pt>
                <c:pt idx="7">
                  <c:v>8.3791620837916199</c:v>
                </c:pt>
                <c:pt idx="8">
                  <c:v>8.0691930806919299</c:v>
                </c:pt>
                <c:pt idx="9">
                  <c:v>8.3791620837916199</c:v>
                </c:pt>
                <c:pt idx="10">
                  <c:v>9.0390960903909594</c:v>
                </c:pt>
                <c:pt idx="11">
                  <c:v>9.2390760923907607</c:v>
                </c:pt>
                <c:pt idx="12">
                  <c:v>10.04899510048995</c:v>
                </c:pt>
                <c:pt idx="13">
                  <c:v>10.568943105689431</c:v>
                </c:pt>
                <c:pt idx="14">
                  <c:v>11.488851114888512</c:v>
                </c:pt>
                <c:pt idx="15">
                  <c:v>11.478852114788522</c:v>
                </c:pt>
                <c:pt idx="16">
                  <c:v>12.58874112588741</c:v>
                </c:pt>
                <c:pt idx="17">
                  <c:v>13.00869913008699</c:v>
                </c:pt>
                <c:pt idx="18">
                  <c:v>13.808619138086192</c:v>
                </c:pt>
                <c:pt idx="19">
                  <c:v>15.598440155984401</c:v>
                </c:pt>
                <c:pt idx="20">
                  <c:v>15.638436156384362</c:v>
                </c:pt>
                <c:pt idx="21">
                  <c:v>16.538346165383462</c:v>
                </c:pt>
                <c:pt idx="22">
                  <c:v>18.248175182481752</c:v>
                </c:pt>
                <c:pt idx="23">
                  <c:v>18.188181181881813</c:v>
                </c:pt>
                <c:pt idx="24">
                  <c:v>20.107989201079889</c:v>
                </c:pt>
                <c:pt idx="25">
                  <c:v>20.107989201079889</c:v>
                </c:pt>
                <c:pt idx="26">
                  <c:v>22.33776622337766</c:v>
                </c:pt>
                <c:pt idx="27">
                  <c:v>22.327767223277668</c:v>
                </c:pt>
                <c:pt idx="28">
                  <c:v>24.237576242375759</c:v>
                </c:pt>
                <c:pt idx="29">
                  <c:v>25.197480251974802</c:v>
                </c:pt>
                <c:pt idx="30">
                  <c:v>28.187181281871815</c:v>
                </c:pt>
                <c:pt idx="31">
                  <c:v>27.827217278272169</c:v>
                </c:pt>
                <c:pt idx="32">
                  <c:v>31.076892310768923</c:v>
                </c:pt>
                <c:pt idx="33">
                  <c:v>31.016898310168983</c:v>
                </c:pt>
                <c:pt idx="34">
                  <c:v>32.656734326567339</c:v>
                </c:pt>
                <c:pt idx="35">
                  <c:v>32.846715328467155</c:v>
                </c:pt>
                <c:pt idx="36">
                  <c:v>34.97650234976502</c:v>
                </c:pt>
                <c:pt idx="37">
                  <c:v>36.506349365063492</c:v>
                </c:pt>
                <c:pt idx="38">
                  <c:v>37.106289371062893</c:v>
                </c:pt>
                <c:pt idx="39">
                  <c:v>41.295870412958699</c:v>
                </c:pt>
                <c:pt idx="40">
                  <c:v>41.285871412858711</c:v>
                </c:pt>
                <c:pt idx="41">
                  <c:v>41.775822417758221</c:v>
                </c:pt>
                <c:pt idx="42">
                  <c:v>44.885511448855112</c:v>
                </c:pt>
                <c:pt idx="43">
                  <c:v>44.78552144785521</c:v>
                </c:pt>
                <c:pt idx="44">
                  <c:v>48.61513848615138</c:v>
                </c:pt>
                <c:pt idx="45">
                  <c:v>48.175182481751818</c:v>
                </c:pt>
                <c:pt idx="46">
                  <c:v>49.25507449255074</c:v>
                </c:pt>
                <c:pt idx="47">
                  <c:v>52.494750524947499</c:v>
                </c:pt>
                <c:pt idx="48">
                  <c:v>52.434756524347556</c:v>
                </c:pt>
                <c:pt idx="49">
                  <c:v>55.224477552244764</c:v>
                </c:pt>
                <c:pt idx="50">
                  <c:v>55.144485551444852</c:v>
                </c:pt>
                <c:pt idx="51">
                  <c:v>57.574242575742417</c:v>
                </c:pt>
                <c:pt idx="52">
                  <c:v>59.92400759924007</c:v>
                </c:pt>
                <c:pt idx="53">
                  <c:v>60.073992600739921</c:v>
                </c:pt>
                <c:pt idx="54">
                  <c:v>62.773722627737229</c:v>
                </c:pt>
                <c:pt idx="55">
                  <c:v>63.1036896310369</c:v>
                </c:pt>
                <c:pt idx="56">
                  <c:v>66.773322667733225</c:v>
                </c:pt>
                <c:pt idx="57">
                  <c:v>66.683331666833311</c:v>
                </c:pt>
                <c:pt idx="58">
                  <c:v>67.713228677132292</c:v>
                </c:pt>
                <c:pt idx="59">
                  <c:v>70.042995700429955</c:v>
                </c:pt>
                <c:pt idx="60">
                  <c:v>72.452754724527537</c:v>
                </c:pt>
                <c:pt idx="61">
                  <c:v>72.502749725027499</c:v>
                </c:pt>
                <c:pt idx="62">
                  <c:v>74.582541745825409</c:v>
                </c:pt>
                <c:pt idx="63">
                  <c:v>74.542545745425443</c:v>
                </c:pt>
                <c:pt idx="64">
                  <c:v>76.442355764423553</c:v>
                </c:pt>
                <c:pt idx="65">
                  <c:v>77.162283771622825</c:v>
                </c:pt>
                <c:pt idx="66">
                  <c:v>79.062093790620921</c:v>
                </c:pt>
                <c:pt idx="67">
                  <c:v>81.221877812218779</c:v>
                </c:pt>
                <c:pt idx="68">
                  <c:v>81.311868813118679</c:v>
                </c:pt>
                <c:pt idx="69">
                  <c:v>83.531646835316479</c:v>
                </c:pt>
                <c:pt idx="70">
                  <c:v>83.551644835516441</c:v>
                </c:pt>
                <c:pt idx="71">
                  <c:v>85.321467853214671</c:v>
                </c:pt>
                <c:pt idx="72">
                  <c:v>86.4013598640136</c:v>
                </c:pt>
                <c:pt idx="73">
                  <c:v>88.911108889111091</c:v>
                </c:pt>
                <c:pt idx="74">
                  <c:v>89.071092890710929</c:v>
                </c:pt>
                <c:pt idx="75">
                  <c:v>89.061093890610934</c:v>
                </c:pt>
                <c:pt idx="76">
                  <c:v>91.100889911008892</c:v>
                </c:pt>
                <c:pt idx="77">
                  <c:v>91.080891910808916</c:v>
                </c:pt>
                <c:pt idx="78">
                  <c:v>92.980701929807012</c:v>
                </c:pt>
                <c:pt idx="79">
                  <c:v>92.900709929007093</c:v>
                </c:pt>
                <c:pt idx="80">
                  <c:v>94.660533946605341</c:v>
                </c:pt>
                <c:pt idx="81">
                  <c:v>94.780521947805212</c:v>
                </c:pt>
                <c:pt idx="82">
                  <c:v>96.020397960203979</c:v>
                </c:pt>
                <c:pt idx="83">
                  <c:v>95.930406959304065</c:v>
                </c:pt>
                <c:pt idx="84">
                  <c:v>97.370262973702609</c:v>
                </c:pt>
                <c:pt idx="85">
                  <c:v>97.200279972002789</c:v>
                </c:pt>
                <c:pt idx="86">
                  <c:v>97.400259974002594</c:v>
                </c:pt>
                <c:pt idx="87">
                  <c:v>97.830216978302161</c:v>
                </c:pt>
                <c:pt idx="88">
                  <c:v>98.490150984901504</c:v>
                </c:pt>
                <c:pt idx="89">
                  <c:v>98.430156984301561</c:v>
                </c:pt>
                <c:pt idx="90">
                  <c:v>98.940105989401061</c:v>
                </c:pt>
                <c:pt idx="91">
                  <c:v>98.990100989901009</c:v>
                </c:pt>
                <c:pt idx="92">
                  <c:v>99.430056994300571</c:v>
                </c:pt>
                <c:pt idx="93">
                  <c:v>99.4900509949005</c:v>
                </c:pt>
                <c:pt idx="94">
                  <c:v>99.690030996900305</c:v>
                </c:pt>
                <c:pt idx="95">
                  <c:v>99.770022997700224</c:v>
                </c:pt>
                <c:pt idx="96">
                  <c:v>99.760023997600229</c:v>
                </c:pt>
                <c:pt idx="97">
                  <c:v>99.930006999300062</c:v>
                </c:pt>
                <c:pt idx="98">
                  <c:v>100</c:v>
                </c:pt>
                <c:pt idx="99">
                  <c:v>99.970002999700029</c:v>
                </c:pt>
                <c:pt idx="100">
                  <c:v>100</c:v>
                </c:pt>
                <c:pt idx="101">
                  <c:v>99.910008999100086</c:v>
                </c:pt>
                <c:pt idx="102">
                  <c:v>99.890010998900109</c:v>
                </c:pt>
                <c:pt idx="103">
                  <c:v>99.950004999500038</c:v>
                </c:pt>
                <c:pt idx="104">
                  <c:v>99.860013998600138</c:v>
                </c:pt>
                <c:pt idx="105">
                  <c:v>99.660033996600333</c:v>
                </c:pt>
                <c:pt idx="106">
                  <c:v>99.51004899510049</c:v>
                </c:pt>
                <c:pt idx="107">
                  <c:v>99.400059994000586</c:v>
                </c:pt>
                <c:pt idx="108">
                  <c:v>99.060093990600933</c:v>
                </c:pt>
                <c:pt idx="109">
                  <c:v>98.980101989801</c:v>
                </c:pt>
                <c:pt idx="110">
                  <c:v>98.51014898510148</c:v>
                </c:pt>
                <c:pt idx="111">
                  <c:v>98.450154984501538</c:v>
                </c:pt>
                <c:pt idx="112">
                  <c:v>98.310168983101676</c:v>
                </c:pt>
                <c:pt idx="113">
                  <c:v>97.890210978902118</c:v>
                </c:pt>
                <c:pt idx="114">
                  <c:v>97.670232976702337</c:v>
                </c:pt>
                <c:pt idx="115">
                  <c:v>96.500349965003494</c:v>
                </c:pt>
                <c:pt idx="116">
                  <c:v>96.580341965803413</c:v>
                </c:pt>
                <c:pt idx="117">
                  <c:v>96.170382961703822</c:v>
                </c:pt>
                <c:pt idx="118">
                  <c:v>95.43045695430456</c:v>
                </c:pt>
                <c:pt idx="119">
                  <c:v>95.350464953504641</c:v>
                </c:pt>
                <c:pt idx="120">
                  <c:v>93.660633936606345</c:v>
                </c:pt>
                <c:pt idx="121">
                  <c:v>94.010598940105979</c:v>
                </c:pt>
                <c:pt idx="122">
                  <c:v>93.300669933006702</c:v>
                </c:pt>
                <c:pt idx="123">
                  <c:v>91.460853914608535</c:v>
                </c:pt>
                <c:pt idx="124">
                  <c:v>91.460853914608535</c:v>
                </c:pt>
                <c:pt idx="125">
                  <c:v>88.931106889311067</c:v>
                </c:pt>
                <c:pt idx="126">
                  <c:v>90.030996900309972</c:v>
                </c:pt>
                <c:pt idx="127">
                  <c:v>88.851114888511134</c:v>
                </c:pt>
                <c:pt idx="128">
                  <c:v>85.751424857514252</c:v>
                </c:pt>
                <c:pt idx="129">
                  <c:v>86.561343865613424</c:v>
                </c:pt>
                <c:pt idx="130">
                  <c:v>85.221477852214775</c:v>
                </c:pt>
                <c:pt idx="131">
                  <c:v>84.82151784821518</c:v>
                </c:pt>
                <c:pt idx="132">
                  <c:v>81.701829817018293</c:v>
                </c:pt>
                <c:pt idx="133">
                  <c:v>81.581841815818407</c:v>
                </c:pt>
                <c:pt idx="134">
                  <c:v>78.692130786921311</c:v>
                </c:pt>
                <c:pt idx="135">
                  <c:v>79.112088791120897</c:v>
                </c:pt>
                <c:pt idx="136">
                  <c:v>78.142185781421858</c:v>
                </c:pt>
                <c:pt idx="137">
                  <c:v>77.122287771222858</c:v>
                </c:pt>
                <c:pt idx="138">
                  <c:v>74.172582741725833</c:v>
                </c:pt>
                <c:pt idx="139">
                  <c:v>74.312568743125667</c:v>
                </c:pt>
                <c:pt idx="140">
                  <c:v>72.712728727127285</c:v>
                </c:pt>
                <c:pt idx="141">
                  <c:v>70.032996700329974</c:v>
                </c:pt>
                <c:pt idx="142">
                  <c:v>70.112988701129879</c:v>
                </c:pt>
                <c:pt idx="143">
                  <c:v>69.073092690730917</c:v>
                </c:pt>
                <c:pt idx="144">
                  <c:v>65.713428657134287</c:v>
                </c:pt>
                <c:pt idx="145">
                  <c:v>65.923407659234073</c:v>
                </c:pt>
                <c:pt idx="146">
                  <c:v>63.87361263873612</c:v>
                </c:pt>
                <c:pt idx="147">
                  <c:v>63.463653634636529</c:v>
                </c:pt>
                <c:pt idx="148">
                  <c:v>58.464153584641529</c:v>
                </c:pt>
                <c:pt idx="149">
                  <c:v>59.724027597240273</c:v>
                </c:pt>
                <c:pt idx="150">
                  <c:v>58.354164583541646</c:v>
                </c:pt>
                <c:pt idx="151">
                  <c:v>57.364263573642624</c:v>
                </c:pt>
                <c:pt idx="152">
                  <c:v>55.1944805519448</c:v>
                </c:pt>
                <c:pt idx="153">
                  <c:v>51.194880511948803</c:v>
                </c:pt>
                <c:pt idx="154">
                  <c:v>51.394860513948601</c:v>
                </c:pt>
                <c:pt idx="155">
                  <c:v>50.564943505649431</c:v>
                </c:pt>
                <c:pt idx="156">
                  <c:v>46.495350464953503</c:v>
                </c:pt>
                <c:pt idx="157">
                  <c:v>47.025297470252973</c:v>
                </c:pt>
                <c:pt idx="158">
                  <c:v>45.625437456254375</c:v>
                </c:pt>
                <c:pt idx="159">
                  <c:v>43.325667433256669</c:v>
                </c:pt>
                <c:pt idx="160">
                  <c:v>43.415658434156583</c:v>
                </c:pt>
                <c:pt idx="161">
                  <c:v>41.525847415258468</c:v>
                </c:pt>
                <c:pt idx="162">
                  <c:v>38.566143385661434</c:v>
                </c:pt>
                <c:pt idx="163">
                  <c:v>38.856114388561139</c:v>
                </c:pt>
                <c:pt idx="164">
                  <c:v>36.526347365263476</c:v>
                </c:pt>
                <c:pt idx="165">
                  <c:v>34.41655834416558</c:v>
                </c:pt>
                <c:pt idx="166">
                  <c:v>34.556544345565442</c:v>
                </c:pt>
                <c:pt idx="167">
                  <c:v>31.706829317068291</c:v>
                </c:pt>
                <c:pt idx="168">
                  <c:v>31.756824317568245</c:v>
                </c:pt>
                <c:pt idx="169">
                  <c:v>28.4971502849715</c:v>
                </c:pt>
                <c:pt idx="170">
                  <c:v>28.4971502849715</c:v>
                </c:pt>
                <c:pt idx="171">
                  <c:v>25.947405259474049</c:v>
                </c:pt>
                <c:pt idx="172">
                  <c:v>25.917408259174085</c:v>
                </c:pt>
                <c:pt idx="173">
                  <c:v>24.687531246875313</c:v>
                </c:pt>
                <c:pt idx="174">
                  <c:v>23.397660233976598</c:v>
                </c:pt>
                <c:pt idx="175">
                  <c:v>22.507749225077493</c:v>
                </c:pt>
                <c:pt idx="176">
                  <c:v>20.41795820417958</c:v>
                </c:pt>
                <c:pt idx="177">
                  <c:v>20.447955204479552</c:v>
                </c:pt>
                <c:pt idx="178">
                  <c:v>18.87811218878112</c:v>
                </c:pt>
                <c:pt idx="179">
                  <c:v>17.718228177182279</c:v>
                </c:pt>
                <c:pt idx="180">
                  <c:v>17.248275172482753</c:v>
                </c:pt>
                <c:pt idx="181">
                  <c:v>15.448455154484551</c:v>
                </c:pt>
                <c:pt idx="182">
                  <c:v>15.188481151884812</c:v>
                </c:pt>
                <c:pt idx="183">
                  <c:v>14.438556144385561</c:v>
                </c:pt>
                <c:pt idx="184">
                  <c:v>13.048695130486951</c:v>
                </c:pt>
                <c:pt idx="185">
                  <c:v>13.02869713028697</c:v>
                </c:pt>
                <c:pt idx="186">
                  <c:v>11.898810118988102</c:v>
                </c:pt>
                <c:pt idx="187">
                  <c:v>10.68893110688931</c:v>
                </c:pt>
                <c:pt idx="188">
                  <c:v>10.66893310668933</c:v>
                </c:pt>
                <c:pt idx="189">
                  <c:v>10.168983101689831</c:v>
                </c:pt>
                <c:pt idx="190">
                  <c:v>9.0690930906909308</c:v>
                </c:pt>
                <c:pt idx="191">
                  <c:v>9.0690930906909308</c:v>
                </c:pt>
                <c:pt idx="192">
                  <c:v>8.4591540845915407</c:v>
                </c:pt>
                <c:pt idx="193">
                  <c:v>7.9292070792920706</c:v>
                </c:pt>
                <c:pt idx="194">
                  <c:v>7.2592740725927403</c:v>
                </c:pt>
                <c:pt idx="195">
                  <c:v>7.3092690730926906</c:v>
                </c:pt>
                <c:pt idx="196">
                  <c:v>6.3793620637936197</c:v>
                </c:pt>
                <c:pt idx="197">
                  <c:v>6.3793620637936197</c:v>
                </c:pt>
                <c:pt idx="198">
                  <c:v>6.3793620637936197</c:v>
                </c:pt>
                <c:pt idx="199">
                  <c:v>5.7194280571942802</c:v>
                </c:pt>
                <c:pt idx="200">
                  <c:v>5.7194280571942802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033-4AB2-99B9-7D58F22D7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152064"/>
        <c:axId val="112916163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raw_data_champs_1!$AK$1</c15:sqref>
                        </c15:formulaRef>
                      </c:ext>
                    </c:extLst>
                    <c:strCache>
                      <c:ptCount val="1"/>
                      <c:pt idx="0">
                        <c:v>6MV 1x1</c:v>
                      </c:pt>
                    </c:strCache>
                  </c:strRef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raw_data_champs_1!$AK$3:$AK$203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-10</c:v>
                      </c:pt>
                      <c:pt idx="1">
                        <c:v>-9.9</c:v>
                      </c:pt>
                      <c:pt idx="2">
                        <c:v>-9.9</c:v>
                      </c:pt>
                      <c:pt idx="3">
                        <c:v>-9.6999999999999993</c:v>
                      </c:pt>
                      <c:pt idx="4">
                        <c:v>-9.6999999999999993</c:v>
                      </c:pt>
                      <c:pt idx="5">
                        <c:v>-9.5</c:v>
                      </c:pt>
                      <c:pt idx="6">
                        <c:v>-9.5</c:v>
                      </c:pt>
                      <c:pt idx="7">
                        <c:v>-9.1999999999999993</c:v>
                      </c:pt>
                      <c:pt idx="8">
                        <c:v>-9.1999999999999993</c:v>
                      </c:pt>
                      <c:pt idx="9">
                        <c:v>-9.1999999999999993</c:v>
                      </c:pt>
                      <c:pt idx="10">
                        <c:v>-9</c:v>
                      </c:pt>
                      <c:pt idx="11">
                        <c:v>-8.6999999999999993</c:v>
                      </c:pt>
                      <c:pt idx="12">
                        <c:v>-8.9</c:v>
                      </c:pt>
                      <c:pt idx="13">
                        <c:v>-8.6999999999999993</c:v>
                      </c:pt>
                      <c:pt idx="14">
                        <c:v>-8.6999999999999993</c:v>
                      </c:pt>
                      <c:pt idx="15">
                        <c:v>-8.4</c:v>
                      </c:pt>
                      <c:pt idx="16">
                        <c:v>-8.4</c:v>
                      </c:pt>
                      <c:pt idx="17">
                        <c:v>-8.3000000000000007</c:v>
                      </c:pt>
                      <c:pt idx="18">
                        <c:v>-8.3000000000000007</c:v>
                      </c:pt>
                      <c:pt idx="19">
                        <c:v>-8.1999999999999993</c:v>
                      </c:pt>
                      <c:pt idx="20">
                        <c:v>-7.9</c:v>
                      </c:pt>
                      <c:pt idx="21">
                        <c:v>-7.9</c:v>
                      </c:pt>
                      <c:pt idx="22">
                        <c:v>-7.7</c:v>
                      </c:pt>
                      <c:pt idx="23">
                        <c:v>-7.7</c:v>
                      </c:pt>
                      <c:pt idx="24">
                        <c:v>-7.7</c:v>
                      </c:pt>
                      <c:pt idx="25">
                        <c:v>-7.6</c:v>
                      </c:pt>
                      <c:pt idx="26">
                        <c:v>-7.4</c:v>
                      </c:pt>
                      <c:pt idx="27">
                        <c:v>-7.4</c:v>
                      </c:pt>
                      <c:pt idx="28">
                        <c:v>-7.2</c:v>
                      </c:pt>
                      <c:pt idx="29">
                        <c:v>-7.1</c:v>
                      </c:pt>
                      <c:pt idx="30">
                        <c:v>-7.1</c:v>
                      </c:pt>
                      <c:pt idx="31">
                        <c:v>-6.9</c:v>
                      </c:pt>
                      <c:pt idx="32">
                        <c:v>-6.9</c:v>
                      </c:pt>
                      <c:pt idx="33">
                        <c:v>-6.6</c:v>
                      </c:pt>
                      <c:pt idx="34">
                        <c:v>-6.6</c:v>
                      </c:pt>
                      <c:pt idx="35">
                        <c:v>-6.4</c:v>
                      </c:pt>
                      <c:pt idx="36">
                        <c:v>-6.4</c:v>
                      </c:pt>
                      <c:pt idx="37">
                        <c:v>-6.4</c:v>
                      </c:pt>
                      <c:pt idx="38">
                        <c:v>-6.2</c:v>
                      </c:pt>
                      <c:pt idx="39">
                        <c:v>-6</c:v>
                      </c:pt>
                      <c:pt idx="40">
                        <c:v>-6</c:v>
                      </c:pt>
                      <c:pt idx="41">
                        <c:v>-5.9</c:v>
                      </c:pt>
                      <c:pt idx="42">
                        <c:v>-5.9</c:v>
                      </c:pt>
                      <c:pt idx="43">
                        <c:v>-5.7</c:v>
                      </c:pt>
                      <c:pt idx="44">
                        <c:v>-5.6</c:v>
                      </c:pt>
                      <c:pt idx="45">
                        <c:v>-5.5</c:v>
                      </c:pt>
                      <c:pt idx="46">
                        <c:v>-5.4</c:v>
                      </c:pt>
                      <c:pt idx="47">
                        <c:v>-5.4</c:v>
                      </c:pt>
                      <c:pt idx="48">
                        <c:v>-5.2</c:v>
                      </c:pt>
                      <c:pt idx="49">
                        <c:v>-5.2</c:v>
                      </c:pt>
                      <c:pt idx="50">
                        <c:v>-4.9000000000000004</c:v>
                      </c:pt>
                      <c:pt idx="51">
                        <c:v>-4.9000000000000004</c:v>
                      </c:pt>
                      <c:pt idx="52">
                        <c:v>-4.8</c:v>
                      </c:pt>
                      <c:pt idx="53">
                        <c:v>-4.7</c:v>
                      </c:pt>
                      <c:pt idx="54">
                        <c:v>-4.5999999999999996</c:v>
                      </c:pt>
                      <c:pt idx="55">
                        <c:v>-4.5999999999999996</c:v>
                      </c:pt>
                      <c:pt idx="56">
                        <c:v>-4.4000000000000004</c:v>
                      </c:pt>
                      <c:pt idx="57">
                        <c:v>-4.3</c:v>
                      </c:pt>
                      <c:pt idx="58">
                        <c:v>-4.2</c:v>
                      </c:pt>
                      <c:pt idx="59">
                        <c:v>-4.0999999999999996</c:v>
                      </c:pt>
                      <c:pt idx="60">
                        <c:v>-4</c:v>
                      </c:pt>
                      <c:pt idx="61">
                        <c:v>-4</c:v>
                      </c:pt>
                      <c:pt idx="62">
                        <c:v>-3.8</c:v>
                      </c:pt>
                      <c:pt idx="63">
                        <c:v>-3.8</c:v>
                      </c:pt>
                      <c:pt idx="64">
                        <c:v>-3.6</c:v>
                      </c:pt>
                      <c:pt idx="65">
                        <c:v>-3.6</c:v>
                      </c:pt>
                      <c:pt idx="66">
                        <c:v>-3.3</c:v>
                      </c:pt>
                      <c:pt idx="67">
                        <c:v>-3.3</c:v>
                      </c:pt>
                      <c:pt idx="68">
                        <c:v>-3.3</c:v>
                      </c:pt>
                      <c:pt idx="69">
                        <c:v>-3.1</c:v>
                      </c:pt>
                      <c:pt idx="70">
                        <c:v>-3.1</c:v>
                      </c:pt>
                      <c:pt idx="71">
                        <c:v>-3</c:v>
                      </c:pt>
                      <c:pt idx="72">
                        <c:v>-2.8</c:v>
                      </c:pt>
                      <c:pt idx="73">
                        <c:v>-2.7</c:v>
                      </c:pt>
                      <c:pt idx="74">
                        <c:v>-2.7</c:v>
                      </c:pt>
                      <c:pt idx="75">
                        <c:v>-2.6</c:v>
                      </c:pt>
                      <c:pt idx="76">
                        <c:v>-2.4</c:v>
                      </c:pt>
                      <c:pt idx="77">
                        <c:v>-2.4</c:v>
                      </c:pt>
                      <c:pt idx="78">
                        <c:v>-2.2000000000000002</c:v>
                      </c:pt>
                      <c:pt idx="79">
                        <c:v>-2.1</c:v>
                      </c:pt>
                      <c:pt idx="80">
                        <c:v>-2</c:v>
                      </c:pt>
                      <c:pt idx="81">
                        <c:v>-2</c:v>
                      </c:pt>
                      <c:pt idx="82">
                        <c:v>-1.8</c:v>
                      </c:pt>
                      <c:pt idx="83">
                        <c:v>-1.8</c:v>
                      </c:pt>
                      <c:pt idx="84">
                        <c:v>-1.7</c:v>
                      </c:pt>
                      <c:pt idx="85">
                        <c:v>-1.4</c:v>
                      </c:pt>
                      <c:pt idx="86">
                        <c:v>-1.4</c:v>
                      </c:pt>
                      <c:pt idx="87">
                        <c:v>-1.3</c:v>
                      </c:pt>
                      <c:pt idx="88">
                        <c:v>-1.2</c:v>
                      </c:pt>
                      <c:pt idx="89">
                        <c:v>-1.1000000000000001</c:v>
                      </c:pt>
                      <c:pt idx="90">
                        <c:v>-1</c:v>
                      </c:pt>
                      <c:pt idx="91">
                        <c:v>-0.9</c:v>
                      </c:pt>
                      <c:pt idx="92">
                        <c:v>-0.8</c:v>
                      </c:pt>
                      <c:pt idx="93">
                        <c:v>-0.8</c:v>
                      </c:pt>
                      <c:pt idx="94">
                        <c:v>-0.6</c:v>
                      </c:pt>
                      <c:pt idx="95">
                        <c:v>-0.6</c:v>
                      </c:pt>
                      <c:pt idx="96">
                        <c:v>-0.3</c:v>
                      </c:pt>
                      <c:pt idx="97">
                        <c:v>-0.4</c:v>
                      </c:pt>
                      <c:pt idx="98">
                        <c:v>-0.2</c:v>
                      </c:pt>
                      <c:pt idx="99">
                        <c:v>-0.2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0.2</c:v>
                      </c:pt>
                      <c:pt idx="103">
                        <c:v>0.3</c:v>
                      </c:pt>
                      <c:pt idx="104">
                        <c:v>0.3</c:v>
                      </c:pt>
                      <c:pt idx="105">
                        <c:v>0.5</c:v>
                      </c:pt>
                      <c:pt idx="106">
                        <c:v>0.6</c:v>
                      </c:pt>
                      <c:pt idx="107">
                        <c:v>0.6</c:v>
                      </c:pt>
                      <c:pt idx="108">
                        <c:v>0.8</c:v>
                      </c:pt>
                      <c:pt idx="109">
                        <c:v>0.8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1.1000000000000001</c:v>
                      </c:pt>
                      <c:pt idx="113">
                        <c:v>1.3</c:v>
                      </c:pt>
                      <c:pt idx="114">
                        <c:v>1.3</c:v>
                      </c:pt>
                      <c:pt idx="115">
                        <c:v>1.5</c:v>
                      </c:pt>
                      <c:pt idx="116">
                        <c:v>1.6</c:v>
                      </c:pt>
                      <c:pt idx="117">
                        <c:v>1.7</c:v>
                      </c:pt>
                      <c:pt idx="118">
                        <c:v>1.8</c:v>
                      </c:pt>
                      <c:pt idx="119">
                        <c:v>1.8</c:v>
                      </c:pt>
                      <c:pt idx="120">
                        <c:v>2</c:v>
                      </c:pt>
                      <c:pt idx="121">
                        <c:v>2.1</c:v>
                      </c:pt>
                      <c:pt idx="122">
                        <c:v>2.2000000000000002</c:v>
                      </c:pt>
                      <c:pt idx="123">
                        <c:v>2.2999999999999998</c:v>
                      </c:pt>
                      <c:pt idx="124">
                        <c:v>2.4</c:v>
                      </c:pt>
                      <c:pt idx="125">
                        <c:v>2.5</c:v>
                      </c:pt>
                      <c:pt idx="126">
                        <c:v>2.6</c:v>
                      </c:pt>
                      <c:pt idx="127">
                        <c:v>2.7</c:v>
                      </c:pt>
                      <c:pt idx="128">
                        <c:v>2.8</c:v>
                      </c:pt>
                      <c:pt idx="129">
                        <c:v>2.8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3.2</c:v>
                      </c:pt>
                      <c:pt idx="133">
                        <c:v>3.2</c:v>
                      </c:pt>
                      <c:pt idx="134">
                        <c:v>3.3</c:v>
                      </c:pt>
                      <c:pt idx="135">
                        <c:v>3.4</c:v>
                      </c:pt>
                      <c:pt idx="136">
                        <c:v>3.7</c:v>
                      </c:pt>
                      <c:pt idx="137">
                        <c:v>3.7</c:v>
                      </c:pt>
                      <c:pt idx="138">
                        <c:v>3.8</c:v>
                      </c:pt>
                      <c:pt idx="139">
                        <c:v>3.9</c:v>
                      </c:pt>
                      <c:pt idx="140">
                        <c:v>4</c:v>
                      </c:pt>
                      <c:pt idx="141">
                        <c:v>4.0999999999999996</c:v>
                      </c:pt>
                      <c:pt idx="142">
                        <c:v>4.2</c:v>
                      </c:pt>
                      <c:pt idx="143">
                        <c:v>4.3</c:v>
                      </c:pt>
                      <c:pt idx="144">
                        <c:v>4.3</c:v>
                      </c:pt>
                      <c:pt idx="145">
                        <c:v>4.5</c:v>
                      </c:pt>
                      <c:pt idx="146">
                        <c:v>4.5999999999999996</c:v>
                      </c:pt>
                      <c:pt idx="147">
                        <c:v>4.5999999999999996</c:v>
                      </c:pt>
                      <c:pt idx="148">
                        <c:v>4.7</c:v>
                      </c:pt>
                      <c:pt idx="149">
                        <c:v>4.8</c:v>
                      </c:pt>
                      <c:pt idx="150">
                        <c:v>4.9000000000000004</c:v>
                      </c:pt>
                      <c:pt idx="151">
                        <c:v>5</c:v>
                      </c:pt>
                      <c:pt idx="152">
                        <c:v>5.0999999999999996</c:v>
                      </c:pt>
                      <c:pt idx="153">
                        <c:v>5.2</c:v>
                      </c:pt>
                      <c:pt idx="154">
                        <c:v>5.4</c:v>
                      </c:pt>
                      <c:pt idx="155">
                        <c:v>5.4</c:v>
                      </c:pt>
                      <c:pt idx="156">
                        <c:v>5.5</c:v>
                      </c:pt>
                      <c:pt idx="157">
                        <c:v>5.6</c:v>
                      </c:pt>
                      <c:pt idx="158">
                        <c:v>5.7</c:v>
                      </c:pt>
                      <c:pt idx="159">
                        <c:v>5.9</c:v>
                      </c:pt>
                      <c:pt idx="160">
                        <c:v>5.9</c:v>
                      </c:pt>
                      <c:pt idx="161">
                        <c:v>6.1</c:v>
                      </c:pt>
                      <c:pt idx="162">
                        <c:v>6.1</c:v>
                      </c:pt>
                      <c:pt idx="163">
                        <c:v>6.3</c:v>
                      </c:pt>
                      <c:pt idx="164">
                        <c:v>6.4</c:v>
                      </c:pt>
                      <c:pt idx="165">
                        <c:v>6.4</c:v>
                      </c:pt>
                      <c:pt idx="166">
                        <c:v>6.6</c:v>
                      </c:pt>
                      <c:pt idx="167">
                        <c:v>6.7</c:v>
                      </c:pt>
                      <c:pt idx="168">
                        <c:v>6.8</c:v>
                      </c:pt>
                      <c:pt idx="169">
                        <c:v>6.8</c:v>
                      </c:pt>
                      <c:pt idx="170">
                        <c:v>7</c:v>
                      </c:pt>
                      <c:pt idx="171">
                        <c:v>7</c:v>
                      </c:pt>
                      <c:pt idx="172">
                        <c:v>7.2</c:v>
                      </c:pt>
                      <c:pt idx="173">
                        <c:v>7.2</c:v>
                      </c:pt>
                      <c:pt idx="174">
                        <c:v>7.4</c:v>
                      </c:pt>
                      <c:pt idx="175">
                        <c:v>7.4</c:v>
                      </c:pt>
                      <c:pt idx="176">
                        <c:v>7.6</c:v>
                      </c:pt>
                      <c:pt idx="177">
                        <c:v>7.7</c:v>
                      </c:pt>
                      <c:pt idx="178">
                        <c:v>7.7</c:v>
                      </c:pt>
                      <c:pt idx="179">
                        <c:v>7.9</c:v>
                      </c:pt>
                      <c:pt idx="180">
                        <c:v>7.9</c:v>
                      </c:pt>
                      <c:pt idx="181">
                        <c:v>8.1</c:v>
                      </c:pt>
                      <c:pt idx="182">
                        <c:v>8.1</c:v>
                      </c:pt>
                      <c:pt idx="183">
                        <c:v>8.3000000000000007</c:v>
                      </c:pt>
                      <c:pt idx="184">
                        <c:v>8.4</c:v>
                      </c:pt>
                      <c:pt idx="185">
                        <c:v>8.5</c:v>
                      </c:pt>
                      <c:pt idx="186">
                        <c:v>8.5</c:v>
                      </c:pt>
                      <c:pt idx="187">
                        <c:v>8.6999999999999993</c:v>
                      </c:pt>
                      <c:pt idx="188">
                        <c:v>8.8000000000000007</c:v>
                      </c:pt>
                      <c:pt idx="189">
                        <c:v>8.8000000000000007</c:v>
                      </c:pt>
                      <c:pt idx="190">
                        <c:v>9</c:v>
                      </c:pt>
                      <c:pt idx="191">
                        <c:v>9.1</c:v>
                      </c:pt>
                      <c:pt idx="192">
                        <c:v>9.1</c:v>
                      </c:pt>
                      <c:pt idx="193">
                        <c:v>9.3000000000000007</c:v>
                      </c:pt>
                      <c:pt idx="194">
                        <c:v>9.4</c:v>
                      </c:pt>
                      <c:pt idx="195">
                        <c:v>9.4</c:v>
                      </c:pt>
                      <c:pt idx="196">
                        <c:v>9.6</c:v>
                      </c:pt>
                      <c:pt idx="197">
                        <c:v>9.6</c:v>
                      </c:pt>
                      <c:pt idx="198">
                        <c:v>9.6999999999999993</c:v>
                      </c:pt>
                      <c:pt idx="199">
                        <c:v>9.8000000000000007</c:v>
                      </c:pt>
                      <c:pt idx="200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raw_data_champs_1!$AL$3:$AL$203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3.09</c:v>
                      </c:pt>
                      <c:pt idx="1">
                        <c:v>3.22</c:v>
                      </c:pt>
                      <c:pt idx="2">
                        <c:v>3.42</c:v>
                      </c:pt>
                      <c:pt idx="3">
                        <c:v>3.72</c:v>
                      </c:pt>
                      <c:pt idx="4">
                        <c:v>3.77</c:v>
                      </c:pt>
                      <c:pt idx="5">
                        <c:v>3.95</c:v>
                      </c:pt>
                      <c:pt idx="6">
                        <c:v>4.09</c:v>
                      </c:pt>
                      <c:pt idx="7">
                        <c:v>4.57</c:v>
                      </c:pt>
                      <c:pt idx="8">
                        <c:v>4.5999999999999996</c:v>
                      </c:pt>
                      <c:pt idx="9">
                        <c:v>4.67</c:v>
                      </c:pt>
                      <c:pt idx="10">
                        <c:v>4.8600000000000003</c:v>
                      </c:pt>
                      <c:pt idx="11">
                        <c:v>5.5</c:v>
                      </c:pt>
                      <c:pt idx="12">
                        <c:v>5.35</c:v>
                      </c:pt>
                      <c:pt idx="13">
                        <c:v>5.88</c:v>
                      </c:pt>
                      <c:pt idx="14">
                        <c:v>5.85</c:v>
                      </c:pt>
                      <c:pt idx="15">
                        <c:v>6.7</c:v>
                      </c:pt>
                      <c:pt idx="16">
                        <c:v>6.56</c:v>
                      </c:pt>
                      <c:pt idx="17">
                        <c:v>6.96</c:v>
                      </c:pt>
                      <c:pt idx="18">
                        <c:v>7.09</c:v>
                      </c:pt>
                      <c:pt idx="19">
                        <c:v>7.47</c:v>
                      </c:pt>
                      <c:pt idx="20">
                        <c:v>8.65</c:v>
                      </c:pt>
                      <c:pt idx="21">
                        <c:v>8.59</c:v>
                      </c:pt>
                      <c:pt idx="22">
                        <c:v>9.48</c:v>
                      </c:pt>
                      <c:pt idx="23">
                        <c:v>9.64</c:v>
                      </c:pt>
                      <c:pt idx="24">
                        <c:v>9.8800000000000008</c:v>
                      </c:pt>
                      <c:pt idx="25">
                        <c:v>10.33</c:v>
                      </c:pt>
                      <c:pt idx="26">
                        <c:v>11.94</c:v>
                      </c:pt>
                      <c:pt idx="27">
                        <c:v>11.89</c:v>
                      </c:pt>
                      <c:pt idx="28">
                        <c:v>12.77</c:v>
                      </c:pt>
                      <c:pt idx="29">
                        <c:v>13.75</c:v>
                      </c:pt>
                      <c:pt idx="30">
                        <c:v>13.99</c:v>
                      </c:pt>
                      <c:pt idx="31">
                        <c:v>16.09</c:v>
                      </c:pt>
                      <c:pt idx="32">
                        <c:v>16.29</c:v>
                      </c:pt>
                      <c:pt idx="33">
                        <c:v>19.5</c:v>
                      </c:pt>
                      <c:pt idx="34">
                        <c:v>19.350000000000001</c:v>
                      </c:pt>
                      <c:pt idx="35">
                        <c:v>23</c:v>
                      </c:pt>
                      <c:pt idx="36">
                        <c:v>22.64</c:v>
                      </c:pt>
                      <c:pt idx="37">
                        <c:v>22.9</c:v>
                      </c:pt>
                      <c:pt idx="38">
                        <c:v>25.45</c:v>
                      </c:pt>
                      <c:pt idx="39">
                        <c:v>30.47</c:v>
                      </c:pt>
                      <c:pt idx="40">
                        <c:v>28.98</c:v>
                      </c:pt>
                      <c:pt idx="41">
                        <c:v>32.67</c:v>
                      </c:pt>
                      <c:pt idx="42">
                        <c:v>32.450000000000003</c:v>
                      </c:pt>
                      <c:pt idx="43">
                        <c:v>36.07</c:v>
                      </c:pt>
                      <c:pt idx="44">
                        <c:v>38.21</c:v>
                      </c:pt>
                      <c:pt idx="45">
                        <c:v>41.42</c:v>
                      </c:pt>
                      <c:pt idx="46">
                        <c:v>45.82</c:v>
                      </c:pt>
                      <c:pt idx="47">
                        <c:v>45.22</c:v>
                      </c:pt>
                      <c:pt idx="48">
                        <c:v>50.77</c:v>
                      </c:pt>
                      <c:pt idx="49">
                        <c:v>51.55</c:v>
                      </c:pt>
                      <c:pt idx="50">
                        <c:v>57.49</c:v>
                      </c:pt>
                      <c:pt idx="51">
                        <c:v>57.6</c:v>
                      </c:pt>
                      <c:pt idx="52">
                        <c:v>60.52</c:v>
                      </c:pt>
                      <c:pt idx="53">
                        <c:v>63.07</c:v>
                      </c:pt>
                      <c:pt idx="54">
                        <c:v>68.37</c:v>
                      </c:pt>
                      <c:pt idx="55">
                        <c:v>67.77</c:v>
                      </c:pt>
                      <c:pt idx="56">
                        <c:v>71.2</c:v>
                      </c:pt>
                      <c:pt idx="57">
                        <c:v>73.55</c:v>
                      </c:pt>
                      <c:pt idx="58">
                        <c:v>77.67</c:v>
                      </c:pt>
                      <c:pt idx="59">
                        <c:v>78.239999999999995</c:v>
                      </c:pt>
                      <c:pt idx="60">
                        <c:v>80.61</c:v>
                      </c:pt>
                      <c:pt idx="61">
                        <c:v>81.47</c:v>
                      </c:pt>
                      <c:pt idx="62">
                        <c:v>86.02</c:v>
                      </c:pt>
                      <c:pt idx="63">
                        <c:v>85.26</c:v>
                      </c:pt>
                      <c:pt idx="64">
                        <c:v>87.53</c:v>
                      </c:pt>
                      <c:pt idx="65">
                        <c:v>87.95</c:v>
                      </c:pt>
                      <c:pt idx="66">
                        <c:v>90.22</c:v>
                      </c:pt>
                      <c:pt idx="67">
                        <c:v>90.28</c:v>
                      </c:pt>
                      <c:pt idx="68">
                        <c:v>90.95</c:v>
                      </c:pt>
                      <c:pt idx="69">
                        <c:v>92.5</c:v>
                      </c:pt>
                      <c:pt idx="70">
                        <c:v>92.9</c:v>
                      </c:pt>
                      <c:pt idx="71">
                        <c:v>93.57</c:v>
                      </c:pt>
                      <c:pt idx="72">
                        <c:v>94.58</c:v>
                      </c:pt>
                      <c:pt idx="73">
                        <c:v>94.45</c:v>
                      </c:pt>
                      <c:pt idx="74">
                        <c:v>94.62</c:v>
                      </c:pt>
                      <c:pt idx="75">
                        <c:v>95.36</c:v>
                      </c:pt>
                      <c:pt idx="76">
                        <c:v>96.33</c:v>
                      </c:pt>
                      <c:pt idx="77">
                        <c:v>95.95</c:v>
                      </c:pt>
                      <c:pt idx="78">
                        <c:v>96.73</c:v>
                      </c:pt>
                      <c:pt idx="79">
                        <c:v>96.82</c:v>
                      </c:pt>
                      <c:pt idx="80">
                        <c:v>97.32</c:v>
                      </c:pt>
                      <c:pt idx="81">
                        <c:v>97.35</c:v>
                      </c:pt>
                      <c:pt idx="82">
                        <c:v>97.65</c:v>
                      </c:pt>
                      <c:pt idx="83">
                        <c:v>97.52</c:v>
                      </c:pt>
                      <c:pt idx="84">
                        <c:v>98.34</c:v>
                      </c:pt>
                      <c:pt idx="85">
                        <c:v>98.79</c:v>
                      </c:pt>
                      <c:pt idx="86">
                        <c:v>98.45</c:v>
                      </c:pt>
                      <c:pt idx="87">
                        <c:v>98.93</c:v>
                      </c:pt>
                      <c:pt idx="88">
                        <c:v>98.59</c:v>
                      </c:pt>
                      <c:pt idx="89">
                        <c:v>99.15</c:v>
                      </c:pt>
                      <c:pt idx="90">
                        <c:v>99.02</c:v>
                      </c:pt>
                      <c:pt idx="91">
                        <c:v>99.29</c:v>
                      </c:pt>
                      <c:pt idx="92">
                        <c:v>98.93</c:v>
                      </c:pt>
                      <c:pt idx="93">
                        <c:v>99.16</c:v>
                      </c:pt>
                      <c:pt idx="94">
                        <c:v>99.25</c:v>
                      </c:pt>
                      <c:pt idx="95">
                        <c:v>99.32</c:v>
                      </c:pt>
                      <c:pt idx="96">
                        <c:v>99.25</c:v>
                      </c:pt>
                      <c:pt idx="97">
                        <c:v>99.47</c:v>
                      </c:pt>
                      <c:pt idx="98">
                        <c:v>99.43</c:v>
                      </c:pt>
                      <c:pt idx="99">
                        <c:v>99.36</c:v>
                      </c:pt>
                      <c:pt idx="100">
                        <c:v>99.45</c:v>
                      </c:pt>
                      <c:pt idx="101">
                        <c:v>99.39</c:v>
                      </c:pt>
                      <c:pt idx="102">
                        <c:v>99.46</c:v>
                      </c:pt>
                      <c:pt idx="103">
                        <c:v>99.59</c:v>
                      </c:pt>
                      <c:pt idx="104">
                        <c:v>99.49</c:v>
                      </c:pt>
                      <c:pt idx="105">
                        <c:v>99.51</c:v>
                      </c:pt>
                      <c:pt idx="106">
                        <c:v>99.21</c:v>
                      </c:pt>
                      <c:pt idx="107">
                        <c:v>99.05</c:v>
                      </c:pt>
                      <c:pt idx="108">
                        <c:v>99.12</c:v>
                      </c:pt>
                      <c:pt idx="109">
                        <c:v>99.41</c:v>
                      </c:pt>
                      <c:pt idx="110">
                        <c:v>98.89</c:v>
                      </c:pt>
                      <c:pt idx="111">
                        <c:v>99.17</c:v>
                      </c:pt>
                      <c:pt idx="112">
                        <c:v>98.76</c:v>
                      </c:pt>
                      <c:pt idx="113">
                        <c:v>98.54</c:v>
                      </c:pt>
                      <c:pt idx="114">
                        <c:v>98.75</c:v>
                      </c:pt>
                      <c:pt idx="115">
                        <c:v>98.38</c:v>
                      </c:pt>
                      <c:pt idx="116">
                        <c:v>98.23</c:v>
                      </c:pt>
                      <c:pt idx="117">
                        <c:v>97.71</c:v>
                      </c:pt>
                      <c:pt idx="118">
                        <c:v>97.78</c:v>
                      </c:pt>
                      <c:pt idx="119">
                        <c:v>97.63</c:v>
                      </c:pt>
                      <c:pt idx="120">
                        <c:v>97.05</c:v>
                      </c:pt>
                      <c:pt idx="121">
                        <c:v>96.96</c:v>
                      </c:pt>
                      <c:pt idx="122">
                        <c:v>96.43</c:v>
                      </c:pt>
                      <c:pt idx="123">
                        <c:v>96.32</c:v>
                      </c:pt>
                      <c:pt idx="124">
                        <c:v>95.91</c:v>
                      </c:pt>
                      <c:pt idx="125">
                        <c:v>95.75</c:v>
                      </c:pt>
                      <c:pt idx="126">
                        <c:v>94.95</c:v>
                      </c:pt>
                      <c:pt idx="127">
                        <c:v>94.4</c:v>
                      </c:pt>
                      <c:pt idx="128">
                        <c:v>94.4</c:v>
                      </c:pt>
                      <c:pt idx="129">
                        <c:v>93.48</c:v>
                      </c:pt>
                      <c:pt idx="130">
                        <c:v>92.53</c:v>
                      </c:pt>
                      <c:pt idx="131">
                        <c:v>92.55</c:v>
                      </c:pt>
                      <c:pt idx="132">
                        <c:v>91.32</c:v>
                      </c:pt>
                      <c:pt idx="133">
                        <c:v>91.26</c:v>
                      </c:pt>
                      <c:pt idx="134">
                        <c:v>90.26</c:v>
                      </c:pt>
                      <c:pt idx="135">
                        <c:v>89.27</c:v>
                      </c:pt>
                      <c:pt idx="136">
                        <c:v>86.8</c:v>
                      </c:pt>
                      <c:pt idx="137">
                        <c:v>87.22</c:v>
                      </c:pt>
                      <c:pt idx="138">
                        <c:v>84.47</c:v>
                      </c:pt>
                      <c:pt idx="139">
                        <c:v>84.71</c:v>
                      </c:pt>
                      <c:pt idx="140">
                        <c:v>83</c:v>
                      </c:pt>
                      <c:pt idx="141">
                        <c:v>81.22</c:v>
                      </c:pt>
                      <c:pt idx="142">
                        <c:v>80.150000000000006</c:v>
                      </c:pt>
                      <c:pt idx="143">
                        <c:v>78.95</c:v>
                      </c:pt>
                      <c:pt idx="144">
                        <c:v>77.14</c:v>
                      </c:pt>
                      <c:pt idx="145">
                        <c:v>74.489999999999995</c:v>
                      </c:pt>
                      <c:pt idx="146">
                        <c:v>72.260000000000005</c:v>
                      </c:pt>
                      <c:pt idx="147">
                        <c:v>71.89</c:v>
                      </c:pt>
                      <c:pt idx="148">
                        <c:v>69</c:v>
                      </c:pt>
                      <c:pt idx="149">
                        <c:v>66.73</c:v>
                      </c:pt>
                      <c:pt idx="150">
                        <c:v>64.260000000000005</c:v>
                      </c:pt>
                      <c:pt idx="151">
                        <c:v>59.72</c:v>
                      </c:pt>
                      <c:pt idx="152">
                        <c:v>59.07</c:v>
                      </c:pt>
                      <c:pt idx="153">
                        <c:v>55.59</c:v>
                      </c:pt>
                      <c:pt idx="154">
                        <c:v>52.47</c:v>
                      </c:pt>
                      <c:pt idx="155">
                        <c:v>51.77</c:v>
                      </c:pt>
                      <c:pt idx="156">
                        <c:v>47.36</c:v>
                      </c:pt>
                      <c:pt idx="157">
                        <c:v>45.03</c:v>
                      </c:pt>
                      <c:pt idx="158">
                        <c:v>42.41</c:v>
                      </c:pt>
                      <c:pt idx="159">
                        <c:v>38.93</c:v>
                      </c:pt>
                      <c:pt idx="160">
                        <c:v>36.200000000000003</c:v>
                      </c:pt>
                      <c:pt idx="161">
                        <c:v>33.03</c:v>
                      </c:pt>
                      <c:pt idx="162">
                        <c:v>32.369999999999997</c:v>
                      </c:pt>
                      <c:pt idx="163">
                        <c:v>28.85</c:v>
                      </c:pt>
                      <c:pt idx="164">
                        <c:v>25.7</c:v>
                      </c:pt>
                      <c:pt idx="165">
                        <c:v>25.58</c:v>
                      </c:pt>
                      <c:pt idx="166">
                        <c:v>22.53</c:v>
                      </c:pt>
                      <c:pt idx="167">
                        <c:v>20.89</c:v>
                      </c:pt>
                      <c:pt idx="168">
                        <c:v>19.36</c:v>
                      </c:pt>
                      <c:pt idx="169">
                        <c:v>18.190000000000001</c:v>
                      </c:pt>
                      <c:pt idx="170">
                        <c:v>16.329999999999998</c:v>
                      </c:pt>
                      <c:pt idx="171">
                        <c:v>16.03</c:v>
                      </c:pt>
                      <c:pt idx="172">
                        <c:v>13.99</c:v>
                      </c:pt>
                      <c:pt idx="173">
                        <c:v>13.91</c:v>
                      </c:pt>
                      <c:pt idx="174">
                        <c:v>12.53</c:v>
                      </c:pt>
                      <c:pt idx="175">
                        <c:v>11.72</c:v>
                      </c:pt>
                      <c:pt idx="176">
                        <c:v>10.98</c:v>
                      </c:pt>
                      <c:pt idx="177">
                        <c:v>10.53</c:v>
                      </c:pt>
                      <c:pt idx="178">
                        <c:v>9.86</c:v>
                      </c:pt>
                      <c:pt idx="179">
                        <c:v>9.16</c:v>
                      </c:pt>
                      <c:pt idx="180">
                        <c:v>8.94</c:v>
                      </c:pt>
                      <c:pt idx="181">
                        <c:v>8.08</c:v>
                      </c:pt>
                      <c:pt idx="182">
                        <c:v>7.97</c:v>
                      </c:pt>
                      <c:pt idx="183">
                        <c:v>7.49</c:v>
                      </c:pt>
                      <c:pt idx="184">
                        <c:v>7.1</c:v>
                      </c:pt>
                      <c:pt idx="185">
                        <c:v>6.57</c:v>
                      </c:pt>
                      <c:pt idx="186">
                        <c:v>6.52</c:v>
                      </c:pt>
                      <c:pt idx="187">
                        <c:v>5.98</c:v>
                      </c:pt>
                      <c:pt idx="188">
                        <c:v>5.68</c:v>
                      </c:pt>
                      <c:pt idx="189">
                        <c:v>5.69</c:v>
                      </c:pt>
                      <c:pt idx="190">
                        <c:v>5.4</c:v>
                      </c:pt>
                      <c:pt idx="191">
                        <c:v>5.0599999999999996</c:v>
                      </c:pt>
                      <c:pt idx="192">
                        <c:v>4.9000000000000004</c:v>
                      </c:pt>
                      <c:pt idx="193">
                        <c:v>4.66</c:v>
                      </c:pt>
                      <c:pt idx="194">
                        <c:v>4.53</c:v>
                      </c:pt>
                      <c:pt idx="195">
                        <c:v>4.4000000000000004</c:v>
                      </c:pt>
                      <c:pt idx="196">
                        <c:v>4.0999999999999996</c:v>
                      </c:pt>
                      <c:pt idx="197">
                        <c:v>3.97</c:v>
                      </c:pt>
                      <c:pt idx="198">
                        <c:v>3.83</c:v>
                      </c:pt>
                      <c:pt idx="199">
                        <c:v>3.74</c:v>
                      </c:pt>
                      <c:pt idx="200">
                        <c:v>3.48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4782-4FAD-957F-776B40E03C8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raw_data_champs_1!$BC$1</c15:sqref>
                        </c15:formulaRef>
                      </c:ext>
                    </c:extLst>
                    <c:strCache>
                      <c:ptCount val="1"/>
                      <c:pt idx="0">
                        <c:v>6FFF 3x3</c:v>
                      </c:pt>
                    </c:strCache>
                  </c:strRef>
                </c:tx>
                <c:spPr>
                  <a:ln w="25400" cap="rnd">
                    <a:solidFill>
                      <a:schemeClr val="bg2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raw_data_champs_1!$BC$3:$BC$463</c15:sqref>
                        </c15:formulaRef>
                      </c:ext>
                    </c:extLst>
                    <c:numCache>
                      <c:formatCode>General</c:formatCode>
                      <c:ptCount val="461"/>
                      <c:pt idx="0">
                        <c:v>23</c:v>
                      </c:pt>
                      <c:pt idx="1">
                        <c:v>22.9</c:v>
                      </c:pt>
                      <c:pt idx="2">
                        <c:v>22.9</c:v>
                      </c:pt>
                      <c:pt idx="3">
                        <c:v>22.6</c:v>
                      </c:pt>
                      <c:pt idx="4">
                        <c:v>22.6</c:v>
                      </c:pt>
                      <c:pt idx="5">
                        <c:v>22.5</c:v>
                      </c:pt>
                      <c:pt idx="6">
                        <c:v>22.4</c:v>
                      </c:pt>
                      <c:pt idx="7">
                        <c:v>22.4</c:v>
                      </c:pt>
                      <c:pt idx="8">
                        <c:v>22.3</c:v>
                      </c:pt>
                      <c:pt idx="9">
                        <c:v>22.1</c:v>
                      </c:pt>
                      <c:pt idx="10">
                        <c:v>22</c:v>
                      </c:pt>
                      <c:pt idx="11">
                        <c:v>22</c:v>
                      </c:pt>
                      <c:pt idx="12">
                        <c:v>21.8</c:v>
                      </c:pt>
                      <c:pt idx="13">
                        <c:v>21.8</c:v>
                      </c:pt>
                      <c:pt idx="14">
                        <c:v>21.6</c:v>
                      </c:pt>
                      <c:pt idx="15">
                        <c:v>21.5</c:v>
                      </c:pt>
                      <c:pt idx="16">
                        <c:v>21.5</c:v>
                      </c:pt>
                      <c:pt idx="17">
                        <c:v>21.3</c:v>
                      </c:pt>
                      <c:pt idx="18">
                        <c:v>21.2</c:v>
                      </c:pt>
                      <c:pt idx="19">
                        <c:v>21.1</c:v>
                      </c:pt>
                      <c:pt idx="20">
                        <c:v>21.1</c:v>
                      </c:pt>
                      <c:pt idx="21">
                        <c:v>21</c:v>
                      </c:pt>
                      <c:pt idx="22">
                        <c:v>20.9</c:v>
                      </c:pt>
                      <c:pt idx="23">
                        <c:v>20.8</c:v>
                      </c:pt>
                      <c:pt idx="24">
                        <c:v>20.7</c:v>
                      </c:pt>
                      <c:pt idx="25">
                        <c:v>20.5</c:v>
                      </c:pt>
                      <c:pt idx="26">
                        <c:v>20.5</c:v>
                      </c:pt>
                      <c:pt idx="27">
                        <c:v>20.399999999999999</c:v>
                      </c:pt>
                      <c:pt idx="28">
                        <c:v>20.3</c:v>
                      </c:pt>
                      <c:pt idx="29">
                        <c:v>20</c:v>
                      </c:pt>
                      <c:pt idx="30">
                        <c:v>20</c:v>
                      </c:pt>
                      <c:pt idx="31">
                        <c:v>19.899999999999999</c:v>
                      </c:pt>
                      <c:pt idx="32">
                        <c:v>19.899999999999999</c:v>
                      </c:pt>
                      <c:pt idx="33">
                        <c:v>19.7</c:v>
                      </c:pt>
                      <c:pt idx="34">
                        <c:v>19.600000000000001</c:v>
                      </c:pt>
                      <c:pt idx="35">
                        <c:v>19.600000000000001</c:v>
                      </c:pt>
                      <c:pt idx="36">
                        <c:v>19.399999999999999</c:v>
                      </c:pt>
                      <c:pt idx="37">
                        <c:v>19.3</c:v>
                      </c:pt>
                      <c:pt idx="38">
                        <c:v>19.2</c:v>
                      </c:pt>
                      <c:pt idx="39">
                        <c:v>19.100000000000001</c:v>
                      </c:pt>
                      <c:pt idx="40">
                        <c:v>19.100000000000001</c:v>
                      </c:pt>
                      <c:pt idx="41">
                        <c:v>18.899999999999999</c:v>
                      </c:pt>
                      <c:pt idx="42">
                        <c:v>18.899999999999999</c:v>
                      </c:pt>
                      <c:pt idx="43">
                        <c:v>18.7</c:v>
                      </c:pt>
                      <c:pt idx="44">
                        <c:v>18.7</c:v>
                      </c:pt>
                      <c:pt idx="45">
                        <c:v>18.600000000000001</c:v>
                      </c:pt>
                      <c:pt idx="46">
                        <c:v>18.399999999999999</c:v>
                      </c:pt>
                      <c:pt idx="47">
                        <c:v>18.3</c:v>
                      </c:pt>
                      <c:pt idx="48">
                        <c:v>18.2</c:v>
                      </c:pt>
                      <c:pt idx="49">
                        <c:v>18.100000000000001</c:v>
                      </c:pt>
                      <c:pt idx="50">
                        <c:v>17.899999999999999</c:v>
                      </c:pt>
                      <c:pt idx="51">
                        <c:v>17.899999999999999</c:v>
                      </c:pt>
                      <c:pt idx="52">
                        <c:v>17.899999999999999</c:v>
                      </c:pt>
                      <c:pt idx="53">
                        <c:v>17.7</c:v>
                      </c:pt>
                      <c:pt idx="54">
                        <c:v>17.7</c:v>
                      </c:pt>
                      <c:pt idx="55">
                        <c:v>17.5</c:v>
                      </c:pt>
                      <c:pt idx="56">
                        <c:v>17.5</c:v>
                      </c:pt>
                      <c:pt idx="57">
                        <c:v>17.3</c:v>
                      </c:pt>
                      <c:pt idx="58">
                        <c:v>17.3</c:v>
                      </c:pt>
                      <c:pt idx="59">
                        <c:v>17.2</c:v>
                      </c:pt>
                      <c:pt idx="60">
                        <c:v>17.100000000000001</c:v>
                      </c:pt>
                      <c:pt idx="61">
                        <c:v>16.899999999999999</c:v>
                      </c:pt>
                      <c:pt idx="62">
                        <c:v>16.899999999999999</c:v>
                      </c:pt>
                      <c:pt idx="63">
                        <c:v>16.7</c:v>
                      </c:pt>
                      <c:pt idx="64">
                        <c:v>16.7</c:v>
                      </c:pt>
                      <c:pt idx="65">
                        <c:v>16.5</c:v>
                      </c:pt>
                      <c:pt idx="66">
                        <c:v>16.399999999999999</c:v>
                      </c:pt>
                      <c:pt idx="67">
                        <c:v>16.399999999999999</c:v>
                      </c:pt>
                      <c:pt idx="68">
                        <c:v>16.2</c:v>
                      </c:pt>
                      <c:pt idx="69">
                        <c:v>16.100000000000001</c:v>
                      </c:pt>
                      <c:pt idx="70">
                        <c:v>16.100000000000001</c:v>
                      </c:pt>
                      <c:pt idx="71">
                        <c:v>15.9</c:v>
                      </c:pt>
                      <c:pt idx="72">
                        <c:v>15.9</c:v>
                      </c:pt>
                      <c:pt idx="73">
                        <c:v>15.8</c:v>
                      </c:pt>
                      <c:pt idx="74">
                        <c:v>15.6</c:v>
                      </c:pt>
                      <c:pt idx="75">
                        <c:v>15.5</c:v>
                      </c:pt>
                      <c:pt idx="76">
                        <c:v>15.4</c:v>
                      </c:pt>
                      <c:pt idx="77">
                        <c:v>15.4</c:v>
                      </c:pt>
                      <c:pt idx="78">
                        <c:v>15.2</c:v>
                      </c:pt>
                      <c:pt idx="79">
                        <c:v>15.1</c:v>
                      </c:pt>
                      <c:pt idx="80">
                        <c:v>15.1</c:v>
                      </c:pt>
                      <c:pt idx="81">
                        <c:v>14.8</c:v>
                      </c:pt>
                      <c:pt idx="82">
                        <c:v>14.8</c:v>
                      </c:pt>
                      <c:pt idx="83">
                        <c:v>14.8</c:v>
                      </c:pt>
                      <c:pt idx="84">
                        <c:v>14.5</c:v>
                      </c:pt>
                      <c:pt idx="85">
                        <c:v>14.5</c:v>
                      </c:pt>
                      <c:pt idx="86">
                        <c:v>14.5</c:v>
                      </c:pt>
                      <c:pt idx="87">
                        <c:v>14.4</c:v>
                      </c:pt>
                      <c:pt idx="88">
                        <c:v>14.3</c:v>
                      </c:pt>
                      <c:pt idx="89">
                        <c:v>14.1</c:v>
                      </c:pt>
                      <c:pt idx="90">
                        <c:v>14</c:v>
                      </c:pt>
                      <c:pt idx="91">
                        <c:v>14</c:v>
                      </c:pt>
                      <c:pt idx="92">
                        <c:v>13.7</c:v>
                      </c:pt>
                      <c:pt idx="93">
                        <c:v>13.7</c:v>
                      </c:pt>
                      <c:pt idx="94">
                        <c:v>13.6</c:v>
                      </c:pt>
                      <c:pt idx="95">
                        <c:v>13.5</c:v>
                      </c:pt>
                      <c:pt idx="96">
                        <c:v>13.5</c:v>
                      </c:pt>
                      <c:pt idx="97">
                        <c:v>13.4</c:v>
                      </c:pt>
                      <c:pt idx="98">
                        <c:v>13.2</c:v>
                      </c:pt>
                      <c:pt idx="99">
                        <c:v>13</c:v>
                      </c:pt>
                      <c:pt idx="100">
                        <c:v>13</c:v>
                      </c:pt>
                      <c:pt idx="101">
                        <c:v>13</c:v>
                      </c:pt>
                      <c:pt idx="102">
                        <c:v>12.8</c:v>
                      </c:pt>
                      <c:pt idx="103">
                        <c:v>12.7</c:v>
                      </c:pt>
                      <c:pt idx="104">
                        <c:v>12.6</c:v>
                      </c:pt>
                      <c:pt idx="105">
                        <c:v>12.6</c:v>
                      </c:pt>
                      <c:pt idx="106">
                        <c:v>12.4</c:v>
                      </c:pt>
                      <c:pt idx="107">
                        <c:v>12.2</c:v>
                      </c:pt>
                      <c:pt idx="108">
                        <c:v>12.2</c:v>
                      </c:pt>
                      <c:pt idx="109">
                        <c:v>12.1</c:v>
                      </c:pt>
                      <c:pt idx="110">
                        <c:v>12.1</c:v>
                      </c:pt>
                      <c:pt idx="111">
                        <c:v>11.9</c:v>
                      </c:pt>
                      <c:pt idx="112">
                        <c:v>11.8</c:v>
                      </c:pt>
                      <c:pt idx="113">
                        <c:v>11.7</c:v>
                      </c:pt>
                      <c:pt idx="114">
                        <c:v>11.6</c:v>
                      </c:pt>
                      <c:pt idx="115">
                        <c:v>11.5</c:v>
                      </c:pt>
                      <c:pt idx="116">
                        <c:v>11.4</c:v>
                      </c:pt>
                      <c:pt idx="117">
                        <c:v>11.4</c:v>
                      </c:pt>
                      <c:pt idx="118">
                        <c:v>11.2</c:v>
                      </c:pt>
                      <c:pt idx="119">
                        <c:v>11.2</c:v>
                      </c:pt>
                      <c:pt idx="120">
                        <c:v>11</c:v>
                      </c:pt>
                      <c:pt idx="121">
                        <c:v>11</c:v>
                      </c:pt>
                      <c:pt idx="122">
                        <c:v>10.9</c:v>
                      </c:pt>
                      <c:pt idx="123">
                        <c:v>10.7</c:v>
                      </c:pt>
                      <c:pt idx="124">
                        <c:v>10.7</c:v>
                      </c:pt>
                      <c:pt idx="125">
                        <c:v>10.5</c:v>
                      </c:pt>
                      <c:pt idx="126">
                        <c:v>10.4</c:v>
                      </c:pt>
                      <c:pt idx="127">
                        <c:v>10.4</c:v>
                      </c:pt>
                      <c:pt idx="128">
                        <c:v>10.199999999999999</c:v>
                      </c:pt>
                      <c:pt idx="129">
                        <c:v>10.1</c:v>
                      </c:pt>
                      <c:pt idx="130">
                        <c:v>10</c:v>
                      </c:pt>
                      <c:pt idx="131">
                        <c:v>10</c:v>
                      </c:pt>
                      <c:pt idx="132">
                        <c:v>9.9</c:v>
                      </c:pt>
                      <c:pt idx="133">
                        <c:v>9.6999999999999993</c:v>
                      </c:pt>
                      <c:pt idx="134">
                        <c:v>9.6999999999999993</c:v>
                      </c:pt>
                      <c:pt idx="135">
                        <c:v>9.5</c:v>
                      </c:pt>
                      <c:pt idx="136">
                        <c:v>9.3000000000000007</c:v>
                      </c:pt>
                      <c:pt idx="137">
                        <c:v>9.3000000000000007</c:v>
                      </c:pt>
                      <c:pt idx="138">
                        <c:v>9.3000000000000007</c:v>
                      </c:pt>
                      <c:pt idx="139">
                        <c:v>9.1999999999999993</c:v>
                      </c:pt>
                      <c:pt idx="140">
                        <c:v>9.1</c:v>
                      </c:pt>
                      <c:pt idx="141">
                        <c:v>8.9</c:v>
                      </c:pt>
                      <c:pt idx="142">
                        <c:v>8.8000000000000007</c:v>
                      </c:pt>
                      <c:pt idx="143">
                        <c:v>8.6999999999999993</c:v>
                      </c:pt>
                      <c:pt idx="144">
                        <c:v>8.6999999999999993</c:v>
                      </c:pt>
                      <c:pt idx="145">
                        <c:v>8.5</c:v>
                      </c:pt>
                      <c:pt idx="146">
                        <c:v>8.5</c:v>
                      </c:pt>
                      <c:pt idx="147">
                        <c:v>8.4</c:v>
                      </c:pt>
                      <c:pt idx="148">
                        <c:v>8.1999999999999993</c:v>
                      </c:pt>
                      <c:pt idx="149">
                        <c:v>8.1</c:v>
                      </c:pt>
                      <c:pt idx="150">
                        <c:v>8</c:v>
                      </c:pt>
                      <c:pt idx="151">
                        <c:v>8</c:v>
                      </c:pt>
                      <c:pt idx="152">
                        <c:v>7.8</c:v>
                      </c:pt>
                      <c:pt idx="153">
                        <c:v>7.8</c:v>
                      </c:pt>
                      <c:pt idx="154">
                        <c:v>7.6</c:v>
                      </c:pt>
                      <c:pt idx="155">
                        <c:v>7.6</c:v>
                      </c:pt>
                      <c:pt idx="156">
                        <c:v>7.5</c:v>
                      </c:pt>
                      <c:pt idx="157">
                        <c:v>7.4</c:v>
                      </c:pt>
                      <c:pt idx="158">
                        <c:v>7.3</c:v>
                      </c:pt>
                      <c:pt idx="159">
                        <c:v>7.2</c:v>
                      </c:pt>
                      <c:pt idx="160">
                        <c:v>7</c:v>
                      </c:pt>
                      <c:pt idx="161">
                        <c:v>6.9</c:v>
                      </c:pt>
                      <c:pt idx="162">
                        <c:v>6.9</c:v>
                      </c:pt>
                      <c:pt idx="163">
                        <c:v>6.8</c:v>
                      </c:pt>
                      <c:pt idx="164">
                        <c:v>6.6</c:v>
                      </c:pt>
                      <c:pt idx="165">
                        <c:v>6.6</c:v>
                      </c:pt>
                      <c:pt idx="166">
                        <c:v>6.3</c:v>
                      </c:pt>
                      <c:pt idx="167">
                        <c:v>6.3</c:v>
                      </c:pt>
                      <c:pt idx="168">
                        <c:v>6.2</c:v>
                      </c:pt>
                      <c:pt idx="169">
                        <c:v>6.2</c:v>
                      </c:pt>
                      <c:pt idx="170">
                        <c:v>6.1</c:v>
                      </c:pt>
                      <c:pt idx="171">
                        <c:v>6</c:v>
                      </c:pt>
                      <c:pt idx="172">
                        <c:v>5.8</c:v>
                      </c:pt>
                      <c:pt idx="173">
                        <c:v>5.7</c:v>
                      </c:pt>
                      <c:pt idx="174">
                        <c:v>5.6</c:v>
                      </c:pt>
                      <c:pt idx="175">
                        <c:v>5.4</c:v>
                      </c:pt>
                      <c:pt idx="176">
                        <c:v>5.4</c:v>
                      </c:pt>
                      <c:pt idx="177">
                        <c:v>5.4</c:v>
                      </c:pt>
                      <c:pt idx="178">
                        <c:v>5.2</c:v>
                      </c:pt>
                      <c:pt idx="179">
                        <c:v>5.0999999999999996</c:v>
                      </c:pt>
                      <c:pt idx="180">
                        <c:v>5</c:v>
                      </c:pt>
                      <c:pt idx="181">
                        <c:v>4.9000000000000004</c:v>
                      </c:pt>
                      <c:pt idx="182">
                        <c:v>4.8</c:v>
                      </c:pt>
                      <c:pt idx="183">
                        <c:v>4.7</c:v>
                      </c:pt>
                      <c:pt idx="184">
                        <c:v>4.7</c:v>
                      </c:pt>
                      <c:pt idx="185">
                        <c:v>4.5999999999999996</c:v>
                      </c:pt>
                      <c:pt idx="186">
                        <c:v>4.4000000000000004</c:v>
                      </c:pt>
                      <c:pt idx="187">
                        <c:v>4.4000000000000004</c:v>
                      </c:pt>
                      <c:pt idx="188">
                        <c:v>4.3</c:v>
                      </c:pt>
                      <c:pt idx="189">
                        <c:v>4.2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3.9</c:v>
                      </c:pt>
                      <c:pt idx="193">
                        <c:v>3.8</c:v>
                      </c:pt>
                      <c:pt idx="194">
                        <c:v>3.7</c:v>
                      </c:pt>
                      <c:pt idx="195">
                        <c:v>3.5</c:v>
                      </c:pt>
                      <c:pt idx="196">
                        <c:v>3.5</c:v>
                      </c:pt>
                      <c:pt idx="197">
                        <c:v>3.3</c:v>
                      </c:pt>
                      <c:pt idx="198">
                        <c:v>3.2</c:v>
                      </c:pt>
                      <c:pt idx="199">
                        <c:v>3.2</c:v>
                      </c:pt>
                      <c:pt idx="200">
                        <c:v>3.1</c:v>
                      </c:pt>
                      <c:pt idx="201">
                        <c:v>2.9</c:v>
                      </c:pt>
                      <c:pt idx="202">
                        <c:v>2.9</c:v>
                      </c:pt>
                      <c:pt idx="203">
                        <c:v>2.8</c:v>
                      </c:pt>
                      <c:pt idx="204">
                        <c:v>2.5</c:v>
                      </c:pt>
                      <c:pt idx="205">
                        <c:v>2.6</c:v>
                      </c:pt>
                      <c:pt idx="206">
                        <c:v>2.4</c:v>
                      </c:pt>
                      <c:pt idx="207">
                        <c:v>2.4</c:v>
                      </c:pt>
                      <c:pt idx="208">
                        <c:v>2.2999999999999998</c:v>
                      </c:pt>
                      <c:pt idx="209">
                        <c:v>2.1</c:v>
                      </c:pt>
                      <c:pt idx="210">
                        <c:v>2</c:v>
                      </c:pt>
                      <c:pt idx="211">
                        <c:v>1.9</c:v>
                      </c:pt>
                      <c:pt idx="212">
                        <c:v>1.9</c:v>
                      </c:pt>
                      <c:pt idx="213">
                        <c:v>1.7</c:v>
                      </c:pt>
                      <c:pt idx="214">
                        <c:v>1.6</c:v>
                      </c:pt>
                      <c:pt idx="215">
                        <c:v>1.5</c:v>
                      </c:pt>
                      <c:pt idx="216">
                        <c:v>1.4</c:v>
                      </c:pt>
                      <c:pt idx="217">
                        <c:v>1.3</c:v>
                      </c:pt>
                      <c:pt idx="218">
                        <c:v>1.3</c:v>
                      </c:pt>
                      <c:pt idx="219">
                        <c:v>1.1000000000000001</c:v>
                      </c:pt>
                      <c:pt idx="220">
                        <c:v>1.1000000000000001</c:v>
                      </c:pt>
                      <c:pt idx="221">
                        <c:v>0.9</c:v>
                      </c:pt>
                      <c:pt idx="222">
                        <c:v>0.7</c:v>
                      </c:pt>
                      <c:pt idx="223">
                        <c:v>0.8</c:v>
                      </c:pt>
                      <c:pt idx="224">
                        <c:v>0.6</c:v>
                      </c:pt>
                      <c:pt idx="225">
                        <c:v>0.5</c:v>
                      </c:pt>
                      <c:pt idx="226">
                        <c:v>0.4</c:v>
                      </c:pt>
                      <c:pt idx="227">
                        <c:v>0.4</c:v>
                      </c:pt>
                      <c:pt idx="228">
                        <c:v>0.3</c:v>
                      </c:pt>
                      <c:pt idx="229">
                        <c:v>0.1</c:v>
                      </c:pt>
                      <c:pt idx="230">
                        <c:v>0</c:v>
                      </c:pt>
                      <c:pt idx="231">
                        <c:v>-0.2</c:v>
                      </c:pt>
                      <c:pt idx="232">
                        <c:v>-0.2</c:v>
                      </c:pt>
                      <c:pt idx="233">
                        <c:v>-0.3</c:v>
                      </c:pt>
                      <c:pt idx="234">
                        <c:v>-0.3</c:v>
                      </c:pt>
                      <c:pt idx="235">
                        <c:v>-0.4</c:v>
                      </c:pt>
                      <c:pt idx="236">
                        <c:v>-0.5</c:v>
                      </c:pt>
                      <c:pt idx="237">
                        <c:v>-0.7</c:v>
                      </c:pt>
                      <c:pt idx="238">
                        <c:v>-0.7</c:v>
                      </c:pt>
                      <c:pt idx="239">
                        <c:v>-0.8</c:v>
                      </c:pt>
                      <c:pt idx="240">
                        <c:v>-0.9</c:v>
                      </c:pt>
                      <c:pt idx="241">
                        <c:v>-1.1000000000000001</c:v>
                      </c:pt>
                      <c:pt idx="242">
                        <c:v>-1.2</c:v>
                      </c:pt>
                      <c:pt idx="243">
                        <c:v>-1.2</c:v>
                      </c:pt>
                      <c:pt idx="244">
                        <c:v>-1.4</c:v>
                      </c:pt>
                      <c:pt idx="245">
                        <c:v>-1.4</c:v>
                      </c:pt>
                      <c:pt idx="246">
                        <c:v>-1.6</c:v>
                      </c:pt>
                      <c:pt idx="247">
                        <c:v>-1.7</c:v>
                      </c:pt>
                      <c:pt idx="248">
                        <c:v>-1.9</c:v>
                      </c:pt>
                      <c:pt idx="249">
                        <c:v>-1.9</c:v>
                      </c:pt>
                      <c:pt idx="250">
                        <c:v>-1.9</c:v>
                      </c:pt>
                      <c:pt idx="251">
                        <c:v>-2.1</c:v>
                      </c:pt>
                      <c:pt idx="252">
                        <c:v>-2.1</c:v>
                      </c:pt>
                      <c:pt idx="253">
                        <c:v>-2.2000000000000002</c:v>
                      </c:pt>
                      <c:pt idx="254">
                        <c:v>-2.4</c:v>
                      </c:pt>
                      <c:pt idx="255">
                        <c:v>-2.4</c:v>
                      </c:pt>
                      <c:pt idx="256">
                        <c:v>-2.5</c:v>
                      </c:pt>
                      <c:pt idx="257">
                        <c:v>-2.6</c:v>
                      </c:pt>
                      <c:pt idx="258">
                        <c:v>-2.8</c:v>
                      </c:pt>
                      <c:pt idx="259">
                        <c:v>-2.9</c:v>
                      </c:pt>
                      <c:pt idx="260">
                        <c:v>-3</c:v>
                      </c:pt>
                      <c:pt idx="261">
                        <c:v>-3</c:v>
                      </c:pt>
                      <c:pt idx="262">
                        <c:v>-3.1</c:v>
                      </c:pt>
                      <c:pt idx="263">
                        <c:v>-3.3</c:v>
                      </c:pt>
                      <c:pt idx="264">
                        <c:v>-3.5</c:v>
                      </c:pt>
                      <c:pt idx="265">
                        <c:v>-3.5</c:v>
                      </c:pt>
                      <c:pt idx="266">
                        <c:v>-3.5</c:v>
                      </c:pt>
                      <c:pt idx="267">
                        <c:v>-3.6</c:v>
                      </c:pt>
                      <c:pt idx="268">
                        <c:v>-3.8</c:v>
                      </c:pt>
                      <c:pt idx="269">
                        <c:v>-3.9</c:v>
                      </c:pt>
                      <c:pt idx="270">
                        <c:v>-4.0999999999999996</c:v>
                      </c:pt>
                      <c:pt idx="271">
                        <c:v>-4.0999999999999996</c:v>
                      </c:pt>
                      <c:pt idx="272">
                        <c:v>-4.2</c:v>
                      </c:pt>
                      <c:pt idx="273">
                        <c:v>-4.3</c:v>
                      </c:pt>
                      <c:pt idx="274">
                        <c:v>-4.4000000000000004</c:v>
                      </c:pt>
                      <c:pt idx="275">
                        <c:v>-4.5</c:v>
                      </c:pt>
                      <c:pt idx="276">
                        <c:v>-4.5999999999999996</c:v>
                      </c:pt>
                      <c:pt idx="277">
                        <c:v>-4.5999999999999996</c:v>
                      </c:pt>
                      <c:pt idx="278">
                        <c:v>-4.7</c:v>
                      </c:pt>
                      <c:pt idx="279">
                        <c:v>-4.9000000000000004</c:v>
                      </c:pt>
                      <c:pt idx="280">
                        <c:v>-5</c:v>
                      </c:pt>
                      <c:pt idx="281">
                        <c:v>-5.0999999999999996</c:v>
                      </c:pt>
                      <c:pt idx="282">
                        <c:v>-5.2</c:v>
                      </c:pt>
                      <c:pt idx="283">
                        <c:v>-5.3</c:v>
                      </c:pt>
                      <c:pt idx="284">
                        <c:v>-5.5</c:v>
                      </c:pt>
                      <c:pt idx="285">
                        <c:v>-5.5</c:v>
                      </c:pt>
                      <c:pt idx="286">
                        <c:v>-5.6</c:v>
                      </c:pt>
                      <c:pt idx="287">
                        <c:v>-5.7</c:v>
                      </c:pt>
                      <c:pt idx="288">
                        <c:v>-5.7</c:v>
                      </c:pt>
                      <c:pt idx="289">
                        <c:v>-5.9</c:v>
                      </c:pt>
                      <c:pt idx="290">
                        <c:v>-5.9</c:v>
                      </c:pt>
                      <c:pt idx="291">
                        <c:v>-6.1</c:v>
                      </c:pt>
                      <c:pt idx="292">
                        <c:v>-6.2</c:v>
                      </c:pt>
                      <c:pt idx="293">
                        <c:v>-6.4</c:v>
                      </c:pt>
                      <c:pt idx="294">
                        <c:v>-6.4</c:v>
                      </c:pt>
                      <c:pt idx="295">
                        <c:v>-6.4</c:v>
                      </c:pt>
                      <c:pt idx="296">
                        <c:v>-6.6</c:v>
                      </c:pt>
                      <c:pt idx="297">
                        <c:v>-6.7</c:v>
                      </c:pt>
                      <c:pt idx="298">
                        <c:v>-6.9</c:v>
                      </c:pt>
                      <c:pt idx="299">
                        <c:v>-6.9</c:v>
                      </c:pt>
                      <c:pt idx="300">
                        <c:v>-6.9</c:v>
                      </c:pt>
                      <c:pt idx="301">
                        <c:v>-7.1</c:v>
                      </c:pt>
                      <c:pt idx="302">
                        <c:v>-7.2</c:v>
                      </c:pt>
                      <c:pt idx="303">
                        <c:v>-7.3</c:v>
                      </c:pt>
                      <c:pt idx="304">
                        <c:v>-7.4</c:v>
                      </c:pt>
                      <c:pt idx="305">
                        <c:v>-7.4</c:v>
                      </c:pt>
                      <c:pt idx="306">
                        <c:v>-7.6</c:v>
                      </c:pt>
                      <c:pt idx="307">
                        <c:v>-7.7</c:v>
                      </c:pt>
                      <c:pt idx="308">
                        <c:v>-7.8</c:v>
                      </c:pt>
                      <c:pt idx="309">
                        <c:v>-7.8</c:v>
                      </c:pt>
                      <c:pt idx="310">
                        <c:v>-8.1</c:v>
                      </c:pt>
                      <c:pt idx="311">
                        <c:v>-8.1</c:v>
                      </c:pt>
                      <c:pt idx="312">
                        <c:v>-8.1</c:v>
                      </c:pt>
                      <c:pt idx="313">
                        <c:v>-8.1999999999999993</c:v>
                      </c:pt>
                      <c:pt idx="314">
                        <c:v>-8.3000000000000007</c:v>
                      </c:pt>
                      <c:pt idx="315">
                        <c:v>-8.5</c:v>
                      </c:pt>
                      <c:pt idx="316">
                        <c:v>-8.5</c:v>
                      </c:pt>
                      <c:pt idx="317">
                        <c:v>-8.8000000000000007</c:v>
                      </c:pt>
                      <c:pt idx="318">
                        <c:v>-8.8000000000000007</c:v>
                      </c:pt>
                      <c:pt idx="319">
                        <c:v>-8.9</c:v>
                      </c:pt>
                      <c:pt idx="320">
                        <c:v>-8.9</c:v>
                      </c:pt>
                      <c:pt idx="321">
                        <c:v>-9.1999999999999993</c:v>
                      </c:pt>
                      <c:pt idx="322">
                        <c:v>-9.1999999999999993</c:v>
                      </c:pt>
                      <c:pt idx="323">
                        <c:v>-9.3000000000000007</c:v>
                      </c:pt>
                      <c:pt idx="324">
                        <c:v>-9.5</c:v>
                      </c:pt>
                      <c:pt idx="325">
                        <c:v>-9.5</c:v>
                      </c:pt>
                      <c:pt idx="326">
                        <c:v>-9.6999999999999993</c:v>
                      </c:pt>
                      <c:pt idx="327">
                        <c:v>-9.6999999999999993</c:v>
                      </c:pt>
                      <c:pt idx="328">
                        <c:v>-9.8000000000000007</c:v>
                      </c:pt>
                      <c:pt idx="329">
                        <c:v>-9.9</c:v>
                      </c:pt>
                      <c:pt idx="330">
                        <c:v>-10</c:v>
                      </c:pt>
                      <c:pt idx="331">
                        <c:v>-10.1</c:v>
                      </c:pt>
                      <c:pt idx="332">
                        <c:v>-10.199999999999999</c:v>
                      </c:pt>
                      <c:pt idx="333">
                        <c:v>-10.3</c:v>
                      </c:pt>
                      <c:pt idx="334">
                        <c:v>-10.5</c:v>
                      </c:pt>
                      <c:pt idx="335">
                        <c:v>-10.5</c:v>
                      </c:pt>
                      <c:pt idx="336">
                        <c:v>-10.6</c:v>
                      </c:pt>
                      <c:pt idx="337">
                        <c:v>-10.6</c:v>
                      </c:pt>
                      <c:pt idx="338">
                        <c:v>-10.7</c:v>
                      </c:pt>
                      <c:pt idx="339">
                        <c:v>-10.8</c:v>
                      </c:pt>
                      <c:pt idx="340">
                        <c:v>-10.9</c:v>
                      </c:pt>
                      <c:pt idx="341">
                        <c:v>-11</c:v>
                      </c:pt>
                      <c:pt idx="342">
                        <c:v>-11.3</c:v>
                      </c:pt>
                      <c:pt idx="343">
                        <c:v>-11.3</c:v>
                      </c:pt>
                      <c:pt idx="344">
                        <c:v>-11.4</c:v>
                      </c:pt>
                      <c:pt idx="345">
                        <c:v>-11.4</c:v>
                      </c:pt>
                      <c:pt idx="346">
                        <c:v>-11.5</c:v>
                      </c:pt>
                      <c:pt idx="347">
                        <c:v>-11.6</c:v>
                      </c:pt>
                      <c:pt idx="348">
                        <c:v>-11.9</c:v>
                      </c:pt>
                      <c:pt idx="349">
                        <c:v>-11.9</c:v>
                      </c:pt>
                      <c:pt idx="350">
                        <c:v>-11.9</c:v>
                      </c:pt>
                      <c:pt idx="351">
                        <c:v>-12</c:v>
                      </c:pt>
                      <c:pt idx="352">
                        <c:v>-12.1</c:v>
                      </c:pt>
                      <c:pt idx="353">
                        <c:v>-12.4</c:v>
                      </c:pt>
                      <c:pt idx="354">
                        <c:v>-12.4</c:v>
                      </c:pt>
                      <c:pt idx="355">
                        <c:v>-12.5</c:v>
                      </c:pt>
                      <c:pt idx="356">
                        <c:v>-12.5</c:v>
                      </c:pt>
                      <c:pt idx="357">
                        <c:v>-12.7</c:v>
                      </c:pt>
                      <c:pt idx="358">
                        <c:v>-12.8</c:v>
                      </c:pt>
                      <c:pt idx="359">
                        <c:v>-12.9</c:v>
                      </c:pt>
                      <c:pt idx="360">
                        <c:v>-12.9</c:v>
                      </c:pt>
                      <c:pt idx="361">
                        <c:v>-13.1</c:v>
                      </c:pt>
                      <c:pt idx="362">
                        <c:v>-13.1</c:v>
                      </c:pt>
                      <c:pt idx="363">
                        <c:v>-13.2</c:v>
                      </c:pt>
                      <c:pt idx="364">
                        <c:v>-13.5</c:v>
                      </c:pt>
                      <c:pt idx="365">
                        <c:v>-13.4</c:v>
                      </c:pt>
                      <c:pt idx="366">
                        <c:v>-13.5</c:v>
                      </c:pt>
                      <c:pt idx="367">
                        <c:v>-13.8</c:v>
                      </c:pt>
                      <c:pt idx="368">
                        <c:v>-13.8</c:v>
                      </c:pt>
                      <c:pt idx="369">
                        <c:v>-13.8</c:v>
                      </c:pt>
                      <c:pt idx="370">
                        <c:v>-14</c:v>
                      </c:pt>
                      <c:pt idx="371">
                        <c:v>-14.1</c:v>
                      </c:pt>
                      <c:pt idx="372">
                        <c:v>-14.1</c:v>
                      </c:pt>
                      <c:pt idx="373">
                        <c:v>-14.3</c:v>
                      </c:pt>
                      <c:pt idx="374">
                        <c:v>-14.3</c:v>
                      </c:pt>
                      <c:pt idx="375">
                        <c:v>-14.5</c:v>
                      </c:pt>
                      <c:pt idx="376">
                        <c:v>-14.5</c:v>
                      </c:pt>
                      <c:pt idx="377">
                        <c:v>-14.6</c:v>
                      </c:pt>
                      <c:pt idx="378">
                        <c:v>-14.7</c:v>
                      </c:pt>
                      <c:pt idx="379">
                        <c:v>-14.9</c:v>
                      </c:pt>
                      <c:pt idx="380">
                        <c:v>-15</c:v>
                      </c:pt>
                      <c:pt idx="381">
                        <c:v>-15.2</c:v>
                      </c:pt>
                      <c:pt idx="382">
                        <c:v>-15.2</c:v>
                      </c:pt>
                      <c:pt idx="383">
                        <c:v>-15.2</c:v>
                      </c:pt>
                      <c:pt idx="384">
                        <c:v>-15.5</c:v>
                      </c:pt>
                      <c:pt idx="385">
                        <c:v>-15.5</c:v>
                      </c:pt>
                      <c:pt idx="386">
                        <c:v>-15.6</c:v>
                      </c:pt>
                      <c:pt idx="387">
                        <c:v>-15.6</c:v>
                      </c:pt>
                      <c:pt idx="388">
                        <c:v>-16</c:v>
                      </c:pt>
                      <c:pt idx="389">
                        <c:v>-15.9</c:v>
                      </c:pt>
                      <c:pt idx="390">
                        <c:v>-16</c:v>
                      </c:pt>
                      <c:pt idx="391">
                        <c:v>-16</c:v>
                      </c:pt>
                      <c:pt idx="392">
                        <c:v>-16.3</c:v>
                      </c:pt>
                      <c:pt idx="393">
                        <c:v>-16.3</c:v>
                      </c:pt>
                      <c:pt idx="394">
                        <c:v>-16.399999999999999</c:v>
                      </c:pt>
                      <c:pt idx="395">
                        <c:v>-16.5</c:v>
                      </c:pt>
                      <c:pt idx="396">
                        <c:v>-16.7</c:v>
                      </c:pt>
                      <c:pt idx="397">
                        <c:v>-16.7</c:v>
                      </c:pt>
                      <c:pt idx="398">
                        <c:v>-16.899999999999999</c:v>
                      </c:pt>
                      <c:pt idx="399">
                        <c:v>-16.8</c:v>
                      </c:pt>
                      <c:pt idx="400">
                        <c:v>-16.899999999999999</c:v>
                      </c:pt>
                      <c:pt idx="401">
                        <c:v>-17.2</c:v>
                      </c:pt>
                      <c:pt idx="402">
                        <c:v>-17.3</c:v>
                      </c:pt>
                      <c:pt idx="403">
                        <c:v>-17.2</c:v>
                      </c:pt>
                      <c:pt idx="404">
                        <c:v>-17.3</c:v>
                      </c:pt>
                      <c:pt idx="405">
                        <c:v>-17.600000000000001</c:v>
                      </c:pt>
                      <c:pt idx="406">
                        <c:v>-17.600000000000001</c:v>
                      </c:pt>
                      <c:pt idx="407">
                        <c:v>-17.7</c:v>
                      </c:pt>
                      <c:pt idx="408">
                        <c:v>-17.8</c:v>
                      </c:pt>
                      <c:pt idx="409">
                        <c:v>-17.899999999999999</c:v>
                      </c:pt>
                      <c:pt idx="410">
                        <c:v>-17.899999999999999</c:v>
                      </c:pt>
                      <c:pt idx="411">
                        <c:v>-18.100000000000001</c:v>
                      </c:pt>
                      <c:pt idx="412">
                        <c:v>-18.2</c:v>
                      </c:pt>
                      <c:pt idx="413">
                        <c:v>-18.2</c:v>
                      </c:pt>
                      <c:pt idx="414">
                        <c:v>-18.5</c:v>
                      </c:pt>
                      <c:pt idx="415">
                        <c:v>-18.5</c:v>
                      </c:pt>
                      <c:pt idx="416">
                        <c:v>-18.5</c:v>
                      </c:pt>
                      <c:pt idx="417">
                        <c:v>-18.600000000000001</c:v>
                      </c:pt>
                      <c:pt idx="418">
                        <c:v>-18.8</c:v>
                      </c:pt>
                      <c:pt idx="419">
                        <c:v>-18.899999999999999</c:v>
                      </c:pt>
                      <c:pt idx="420">
                        <c:v>-19</c:v>
                      </c:pt>
                      <c:pt idx="421">
                        <c:v>-19.100000000000001</c:v>
                      </c:pt>
                      <c:pt idx="422">
                        <c:v>-19.2</c:v>
                      </c:pt>
                      <c:pt idx="423">
                        <c:v>-19.3</c:v>
                      </c:pt>
                      <c:pt idx="424">
                        <c:v>-19.3</c:v>
                      </c:pt>
                      <c:pt idx="425">
                        <c:v>-19.5</c:v>
                      </c:pt>
                      <c:pt idx="426">
                        <c:v>-19.5</c:v>
                      </c:pt>
                      <c:pt idx="427">
                        <c:v>-19.8</c:v>
                      </c:pt>
                      <c:pt idx="428">
                        <c:v>-19.8</c:v>
                      </c:pt>
                      <c:pt idx="429">
                        <c:v>-19.899999999999999</c:v>
                      </c:pt>
                      <c:pt idx="430">
                        <c:v>-20</c:v>
                      </c:pt>
                      <c:pt idx="431">
                        <c:v>-20</c:v>
                      </c:pt>
                      <c:pt idx="432">
                        <c:v>-20.2</c:v>
                      </c:pt>
                      <c:pt idx="433">
                        <c:v>-20.2</c:v>
                      </c:pt>
                      <c:pt idx="434">
                        <c:v>-20.399999999999999</c:v>
                      </c:pt>
                      <c:pt idx="435">
                        <c:v>-20.5</c:v>
                      </c:pt>
                      <c:pt idx="436">
                        <c:v>-20.5</c:v>
                      </c:pt>
                      <c:pt idx="437">
                        <c:v>-20.7</c:v>
                      </c:pt>
                      <c:pt idx="438">
                        <c:v>-20.8</c:v>
                      </c:pt>
                      <c:pt idx="439">
                        <c:v>-20.8</c:v>
                      </c:pt>
                      <c:pt idx="440">
                        <c:v>-21</c:v>
                      </c:pt>
                      <c:pt idx="441">
                        <c:v>-21.1</c:v>
                      </c:pt>
                      <c:pt idx="442">
                        <c:v>-21.3</c:v>
                      </c:pt>
                      <c:pt idx="443">
                        <c:v>-21.2</c:v>
                      </c:pt>
                      <c:pt idx="444">
                        <c:v>-21.3</c:v>
                      </c:pt>
                      <c:pt idx="445">
                        <c:v>-21.5</c:v>
                      </c:pt>
                      <c:pt idx="446">
                        <c:v>-21.6</c:v>
                      </c:pt>
                      <c:pt idx="447">
                        <c:v>-21.6</c:v>
                      </c:pt>
                      <c:pt idx="448">
                        <c:v>-21.8</c:v>
                      </c:pt>
                      <c:pt idx="449">
                        <c:v>-21.9</c:v>
                      </c:pt>
                      <c:pt idx="450">
                        <c:v>-22</c:v>
                      </c:pt>
                      <c:pt idx="451">
                        <c:v>-22.1</c:v>
                      </c:pt>
                      <c:pt idx="452">
                        <c:v>-22.1</c:v>
                      </c:pt>
                      <c:pt idx="453">
                        <c:v>-22.3</c:v>
                      </c:pt>
                      <c:pt idx="454">
                        <c:v>-22.3</c:v>
                      </c:pt>
                      <c:pt idx="455">
                        <c:v>-22.4</c:v>
                      </c:pt>
                      <c:pt idx="456">
                        <c:v>-22.6</c:v>
                      </c:pt>
                      <c:pt idx="457">
                        <c:v>-22.6</c:v>
                      </c:pt>
                      <c:pt idx="458">
                        <c:v>-22.8</c:v>
                      </c:pt>
                      <c:pt idx="459">
                        <c:v>-23</c:v>
                      </c:pt>
                      <c:pt idx="460">
                        <c:v>-23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raw_data_champs_1!$BD$3:$BD$463</c15:sqref>
                        </c15:formulaRef>
                      </c:ext>
                    </c:extLst>
                    <c:numCache>
                      <c:formatCode>General</c:formatCode>
                      <c:ptCount val="461"/>
                      <c:pt idx="0">
                        <c:v>4.33</c:v>
                      </c:pt>
                      <c:pt idx="1">
                        <c:v>4.5</c:v>
                      </c:pt>
                      <c:pt idx="2">
                        <c:v>4.54</c:v>
                      </c:pt>
                      <c:pt idx="3">
                        <c:v>4.7</c:v>
                      </c:pt>
                      <c:pt idx="4">
                        <c:v>4.71</c:v>
                      </c:pt>
                      <c:pt idx="5">
                        <c:v>4.67</c:v>
                      </c:pt>
                      <c:pt idx="6">
                        <c:v>4.8</c:v>
                      </c:pt>
                      <c:pt idx="7">
                        <c:v>4.79</c:v>
                      </c:pt>
                      <c:pt idx="8">
                        <c:v>4.87</c:v>
                      </c:pt>
                      <c:pt idx="9">
                        <c:v>4.93</c:v>
                      </c:pt>
                      <c:pt idx="10">
                        <c:v>5.04</c:v>
                      </c:pt>
                      <c:pt idx="11">
                        <c:v>5</c:v>
                      </c:pt>
                      <c:pt idx="12">
                        <c:v>5.15</c:v>
                      </c:pt>
                      <c:pt idx="13">
                        <c:v>5.17</c:v>
                      </c:pt>
                      <c:pt idx="14">
                        <c:v>5.25</c:v>
                      </c:pt>
                      <c:pt idx="15">
                        <c:v>5.39</c:v>
                      </c:pt>
                      <c:pt idx="16">
                        <c:v>5.42</c:v>
                      </c:pt>
                      <c:pt idx="17">
                        <c:v>5.51</c:v>
                      </c:pt>
                      <c:pt idx="18">
                        <c:v>5.56</c:v>
                      </c:pt>
                      <c:pt idx="19">
                        <c:v>5.7</c:v>
                      </c:pt>
                      <c:pt idx="20">
                        <c:v>5.67</c:v>
                      </c:pt>
                      <c:pt idx="21">
                        <c:v>5.74</c:v>
                      </c:pt>
                      <c:pt idx="22">
                        <c:v>5.86</c:v>
                      </c:pt>
                      <c:pt idx="23">
                        <c:v>5.93</c:v>
                      </c:pt>
                      <c:pt idx="24">
                        <c:v>6.04</c:v>
                      </c:pt>
                      <c:pt idx="25">
                        <c:v>6.13</c:v>
                      </c:pt>
                      <c:pt idx="26">
                        <c:v>6.22</c:v>
                      </c:pt>
                      <c:pt idx="27">
                        <c:v>6.36</c:v>
                      </c:pt>
                      <c:pt idx="28">
                        <c:v>6.46</c:v>
                      </c:pt>
                      <c:pt idx="29">
                        <c:v>6.73</c:v>
                      </c:pt>
                      <c:pt idx="30">
                        <c:v>6.77</c:v>
                      </c:pt>
                      <c:pt idx="31">
                        <c:v>6.84</c:v>
                      </c:pt>
                      <c:pt idx="32">
                        <c:v>6.94</c:v>
                      </c:pt>
                      <c:pt idx="33">
                        <c:v>7.14</c:v>
                      </c:pt>
                      <c:pt idx="34">
                        <c:v>7.21</c:v>
                      </c:pt>
                      <c:pt idx="35">
                        <c:v>7.33</c:v>
                      </c:pt>
                      <c:pt idx="36">
                        <c:v>7.65</c:v>
                      </c:pt>
                      <c:pt idx="37">
                        <c:v>7.75</c:v>
                      </c:pt>
                      <c:pt idx="38">
                        <c:v>7.84</c:v>
                      </c:pt>
                      <c:pt idx="39">
                        <c:v>8.01</c:v>
                      </c:pt>
                      <c:pt idx="40">
                        <c:v>8.19</c:v>
                      </c:pt>
                      <c:pt idx="41">
                        <c:v>8.4499999999999993</c:v>
                      </c:pt>
                      <c:pt idx="42">
                        <c:v>8.58</c:v>
                      </c:pt>
                      <c:pt idx="43">
                        <c:v>9.01</c:v>
                      </c:pt>
                      <c:pt idx="44">
                        <c:v>9.06</c:v>
                      </c:pt>
                      <c:pt idx="45">
                        <c:v>9.3000000000000007</c:v>
                      </c:pt>
                      <c:pt idx="46">
                        <c:v>9.64</c:v>
                      </c:pt>
                      <c:pt idx="47">
                        <c:v>10.06</c:v>
                      </c:pt>
                      <c:pt idx="48">
                        <c:v>10.19</c:v>
                      </c:pt>
                      <c:pt idx="49">
                        <c:v>10.64</c:v>
                      </c:pt>
                      <c:pt idx="50">
                        <c:v>11.28</c:v>
                      </c:pt>
                      <c:pt idx="51">
                        <c:v>11.32</c:v>
                      </c:pt>
                      <c:pt idx="52">
                        <c:v>11.56</c:v>
                      </c:pt>
                      <c:pt idx="53">
                        <c:v>12.1</c:v>
                      </c:pt>
                      <c:pt idx="54">
                        <c:v>12.42</c:v>
                      </c:pt>
                      <c:pt idx="55">
                        <c:v>13.07</c:v>
                      </c:pt>
                      <c:pt idx="56">
                        <c:v>13.55</c:v>
                      </c:pt>
                      <c:pt idx="57">
                        <c:v>14.41</c:v>
                      </c:pt>
                      <c:pt idx="58">
                        <c:v>14.75</c:v>
                      </c:pt>
                      <c:pt idx="59">
                        <c:v>15.58</c:v>
                      </c:pt>
                      <c:pt idx="60">
                        <c:v>16.440000000000001</c:v>
                      </c:pt>
                      <c:pt idx="61">
                        <c:v>17.66</c:v>
                      </c:pt>
                      <c:pt idx="62">
                        <c:v>18.25</c:v>
                      </c:pt>
                      <c:pt idx="63">
                        <c:v>19.690000000000001</c:v>
                      </c:pt>
                      <c:pt idx="64">
                        <c:v>20.25</c:v>
                      </c:pt>
                      <c:pt idx="65">
                        <c:v>22.62</c:v>
                      </c:pt>
                      <c:pt idx="66">
                        <c:v>23.45</c:v>
                      </c:pt>
                      <c:pt idx="67">
                        <c:v>25.37</c:v>
                      </c:pt>
                      <c:pt idx="68">
                        <c:v>27.25</c:v>
                      </c:pt>
                      <c:pt idx="69">
                        <c:v>30.5</c:v>
                      </c:pt>
                      <c:pt idx="70">
                        <c:v>30.82</c:v>
                      </c:pt>
                      <c:pt idx="71">
                        <c:v>35.31</c:v>
                      </c:pt>
                      <c:pt idx="72">
                        <c:v>35.36</c:v>
                      </c:pt>
                      <c:pt idx="73">
                        <c:v>37.520000000000003</c:v>
                      </c:pt>
                      <c:pt idx="74">
                        <c:v>40.159999999999997</c:v>
                      </c:pt>
                      <c:pt idx="75">
                        <c:v>44.03</c:v>
                      </c:pt>
                      <c:pt idx="76">
                        <c:v>45.74</c:v>
                      </c:pt>
                      <c:pt idx="77">
                        <c:v>47.64</c:v>
                      </c:pt>
                      <c:pt idx="78">
                        <c:v>50.73</c:v>
                      </c:pt>
                      <c:pt idx="79">
                        <c:v>55.58</c:v>
                      </c:pt>
                      <c:pt idx="80">
                        <c:v>55.75</c:v>
                      </c:pt>
                      <c:pt idx="81">
                        <c:v>62.11</c:v>
                      </c:pt>
                      <c:pt idx="82">
                        <c:v>62.22</c:v>
                      </c:pt>
                      <c:pt idx="83">
                        <c:v>63.19</c:v>
                      </c:pt>
                      <c:pt idx="84">
                        <c:v>67.599999999999994</c:v>
                      </c:pt>
                      <c:pt idx="85">
                        <c:v>68.680000000000007</c:v>
                      </c:pt>
                      <c:pt idx="86">
                        <c:v>71.22</c:v>
                      </c:pt>
                      <c:pt idx="87">
                        <c:v>72</c:v>
                      </c:pt>
                      <c:pt idx="88">
                        <c:v>73.77</c:v>
                      </c:pt>
                      <c:pt idx="89">
                        <c:v>76.150000000000006</c:v>
                      </c:pt>
                      <c:pt idx="90">
                        <c:v>77.790000000000006</c:v>
                      </c:pt>
                      <c:pt idx="91">
                        <c:v>78.680000000000007</c:v>
                      </c:pt>
                      <c:pt idx="92">
                        <c:v>81.7</c:v>
                      </c:pt>
                      <c:pt idx="93">
                        <c:v>81.77</c:v>
                      </c:pt>
                      <c:pt idx="94">
                        <c:v>82.82</c:v>
                      </c:pt>
                      <c:pt idx="95">
                        <c:v>83.95</c:v>
                      </c:pt>
                      <c:pt idx="96">
                        <c:v>84.63</c:v>
                      </c:pt>
                      <c:pt idx="97">
                        <c:v>85.64</c:v>
                      </c:pt>
                      <c:pt idx="98">
                        <c:v>86.36</c:v>
                      </c:pt>
                      <c:pt idx="99">
                        <c:v>88.75</c:v>
                      </c:pt>
                      <c:pt idx="100">
                        <c:v>88.15</c:v>
                      </c:pt>
                      <c:pt idx="101">
                        <c:v>88.52</c:v>
                      </c:pt>
                      <c:pt idx="102">
                        <c:v>89.67</c:v>
                      </c:pt>
                      <c:pt idx="103">
                        <c:v>89.85</c:v>
                      </c:pt>
                      <c:pt idx="104">
                        <c:v>90.53</c:v>
                      </c:pt>
                      <c:pt idx="105">
                        <c:v>90.8</c:v>
                      </c:pt>
                      <c:pt idx="106">
                        <c:v>91.2</c:v>
                      </c:pt>
                      <c:pt idx="107">
                        <c:v>92.05</c:v>
                      </c:pt>
                      <c:pt idx="108">
                        <c:v>92.12</c:v>
                      </c:pt>
                      <c:pt idx="109">
                        <c:v>92.46</c:v>
                      </c:pt>
                      <c:pt idx="110">
                        <c:v>92.82</c:v>
                      </c:pt>
                      <c:pt idx="111">
                        <c:v>93.3</c:v>
                      </c:pt>
                      <c:pt idx="112">
                        <c:v>93.53</c:v>
                      </c:pt>
                      <c:pt idx="113">
                        <c:v>93.82</c:v>
                      </c:pt>
                      <c:pt idx="114">
                        <c:v>93.85</c:v>
                      </c:pt>
                      <c:pt idx="115">
                        <c:v>94.35</c:v>
                      </c:pt>
                      <c:pt idx="116">
                        <c:v>94.56</c:v>
                      </c:pt>
                      <c:pt idx="117">
                        <c:v>94.57</c:v>
                      </c:pt>
                      <c:pt idx="118">
                        <c:v>94.74</c:v>
                      </c:pt>
                      <c:pt idx="119">
                        <c:v>95</c:v>
                      </c:pt>
                      <c:pt idx="120">
                        <c:v>95.3</c:v>
                      </c:pt>
                      <c:pt idx="121">
                        <c:v>95.42</c:v>
                      </c:pt>
                      <c:pt idx="122">
                        <c:v>95.53</c:v>
                      </c:pt>
                      <c:pt idx="123">
                        <c:v>95.8</c:v>
                      </c:pt>
                      <c:pt idx="124">
                        <c:v>95.9</c:v>
                      </c:pt>
                      <c:pt idx="125">
                        <c:v>96.01</c:v>
                      </c:pt>
                      <c:pt idx="126">
                        <c:v>96.13</c:v>
                      </c:pt>
                      <c:pt idx="127">
                        <c:v>96.29</c:v>
                      </c:pt>
                      <c:pt idx="128">
                        <c:v>96.41</c:v>
                      </c:pt>
                      <c:pt idx="129">
                        <c:v>96.37</c:v>
                      </c:pt>
                      <c:pt idx="130">
                        <c:v>96.89</c:v>
                      </c:pt>
                      <c:pt idx="131">
                        <c:v>96.7</c:v>
                      </c:pt>
                      <c:pt idx="132">
                        <c:v>96.64</c:v>
                      </c:pt>
                      <c:pt idx="133">
                        <c:v>96.88</c:v>
                      </c:pt>
                      <c:pt idx="134">
                        <c:v>97.08</c:v>
                      </c:pt>
                      <c:pt idx="135">
                        <c:v>97.03</c:v>
                      </c:pt>
                      <c:pt idx="136">
                        <c:v>97.2</c:v>
                      </c:pt>
                      <c:pt idx="137">
                        <c:v>97.29</c:v>
                      </c:pt>
                      <c:pt idx="138">
                        <c:v>97.38</c:v>
                      </c:pt>
                      <c:pt idx="139">
                        <c:v>97.37</c:v>
                      </c:pt>
                      <c:pt idx="140">
                        <c:v>97.41</c:v>
                      </c:pt>
                      <c:pt idx="141">
                        <c:v>97.69</c:v>
                      </c:pt>
                      <c:pt idx="142">
                        <c:v>97.48</c:v>
                      </c:pt>
                      <c:pt idx="143">
                        <c:v>97.8</c:v>
                      </c:pt>
                      <c:pt idx="144">
                        <c:v>97.7</c:v>
                      </c:pt>
                      <c:pt idx="145">
                        <c:v>98.02</c:v>
                      </c:pt>
                      <c:pt idx="146">
                        <c:v>97.89</c:v>
                      </c:pt>
                      <c:pt idx="147">
                        <c:v>98</c:v>
                      </c:pt>
                      <c:pt idx="148">
                        <c:v>97.91</c:v>
                      </c:pt>
                      <c:pt idx="149">
                        <c:v>98.08</c:v>
                      </c:pt>
                      <c:pt idx="150">
                        <c:v>98.15</c:v>
                      </c:pt>
                      <c:pt idx="151">
                        <c:v>98.27</c:v>
                      </c:pt>
                      <c:pt idx="152">
                        <c:v>98.4</c:v>
                      </c:pt>
                      <c:pt idx="153">
                        <c:v>98.32</c:v>
                      </c:pt>
                      <c:pt idx="154">
                        <c:v>98.42</c:v>
                      </c:pt>
                      <c:pt idx="155">
                        <c:v>98.41</c:v>
                      </c:pt>
                      <c:pt idx="156">
                        <c:v>98.38</c:v>
                      </c:pt>
                      <c:pt idx="157">
                        <c:v>98.64</c:v>
                      </c:pt>
                      <c:pt idx="158">
                        <c:v>98.67</c:v>
                      </c:pt>
                      <c:pt idx="159">
                        <c:v>98.57</c:v>
                      </c:pt>
                      <c:pt idx="160">
                        <c:v>98.55</c:v>
                      </c:pt>
                      <c:pt idx="161">
                        <c:v>98.8</c:v>
                      </c:pt>
                      <c:pt idx="162">
                        <c:v>98.86</c:v>
                      </c:pt>
                      <c:pt idx="163">
                        <c:v>98.53</c:v>
                      </c:pt>
                      <c:pt idx="164">
                        <c:v>98.72</c:v>
                      </c:pt>
                      <c:pt idx="165">
                        <c:v>98.7</c:v>
                      </c:pt>
                      <c:pt idx="166">
                        <c:v>98.76</c:v>
                      </c:pt>
                      <c:pt idx="167">
                        <c:v>98.9</c:v>
                      </c:pt>
                      <c:pt idx="168">
                        <c:v>98.92</c:v>
                      </c:pt>
                      <c:pt idx="169">
                        <c:v>99</c:v>
                      </c:pt>
                      <c:pt idx="170">
                        <c:v>98.91</c:v>
                      </c:pt>
                      <c:pt idx="171">
                        <c:v>99</c:v>
                      </c:pt>
                      <c:pt idx="172">
                        <c:v>99.05</c:v>
                      </c:pt>
                      <c:pt idx="173">
                        <c:v>99.04</c:v>
                      </c:pt>
                      <c:pt idx="174">
                        <c:v>98.86</c:v>
                      </c:pt>
                      <c:pt idx="175">
                        <c:v>99.26</c:v>
                      </c:pt>
                      <c:pt idx="176">
                        <c:v>99.13</c:v>
                      </c:pt>
                      <c:pt idx="177">
                        <c:v>98.89</c:v>
                      </c:pt>
                      <c:pt idx="178">
                        <c:v>99.22</c:v>
                      </c:pt>
                      <c:pt idx="179">
                        <c:v>99.13</c:v>
                      </c:pt>
                      <c:pt idx="180">
                        <c:v>99.13</c:v>
                      </c:pt>
                      <c:pt idx="181">
                        <c:v>99.26</c:v>
                      </c:pt>
                      <c:pt idx="182">
                        <c:v>99.2</c:v>
                      </c:pt>
                      <c:pt idx="183">
                        <c:v>99.35</c:v>
                      </c:pt>
                      <c:pt idx="184">
                        <c:v>99.42</c:v>
                      </c:pt>
                      <c:pt idx="185">
                        <c:v>99.24</c:v>
                      </c:pt>
                      <c:pt idx="186">
                        <c:v>99.41</c:v>
                      </c:pt>
                      <c:pt idx="187">
                        <c:v>99.37</c:v>
                      </c:pt>
                      <c:pt idx="188">
                        <c:v>99.32</c:v>
                      </c:pt>
                      <c:pt idx="189">
                        <c:v>99.57</c:v>
                      </c:pt>
                      <c:pt idx="190">
                        <c:v>99.39</c:v>
                      </c:pt>
                      <c:pt idx="191">
                        <c:v>99.52</c:v>
                      </c:pt>
                      <c:pt idx="192">
                        <c:v>99.6</c:v>
                      </c:pt>
                      <c:pt idx="193">
                        <c:v>99.4</c:v>
                      </c:pt>
                      <c:pt idx="194">
                        <c:v>99.43</c:v>
                      </c:pt>
                      <c:pt idx="195">
                        <c:v>99.53</c:v>
                      </c:pt>
                      <c:pt idx="196">
                        <c:v>99.61</c:v>
                      </c:pt>
                      <c:pt idx="197">
                        <c:v>99.45</c:v>
                      </c:pt>
                      <c:pt idx="198">
                        <c:v>99.41</c:v>
                      </c:pt>
                      <c:pt idx="199">
                        <c:v>99.48</c:v>
                      </c:pt>
                      <c:pt idx="200">
                        <c:v>99.55</c:v>
                      </c:pt>
                      <c:pt idx="201">
                        <c:v>99.51</c:v>
                      </c:pt>
                      <c:pt idx="202">
                        <c:v>99.3</c:v>
                      </c:pt>
                      <c:pt idx="203">
                        <c:v>99.46</c:v>
                      </c:pt>
                      <c:pt idx="204">
                        <c:v>99.49</c:v>
                      </c:pt>
                      <c:pt idx="205">
                        <c:v>99.58</c:v>
                      </c:pt>
                      <c:pt idx="206">
                        <c:v>99.55</c:v>
                      </c:pt>
                      <c:pt idx="207">
                        <c:v>99.55</c:v>
                      </c:pt>
                      <c:pt idx="208">
                        <c:v>99.87</c:v>
                      </c:pt>
                      <c:pt idx="209">
                        <c:v>99.53</c:v>
                      </c:pt>
                      <c:pt idx="210">
                        <c:v>99.71</c:v>
                      </c:pt>
                      <c:pt idx="211">
                        <c:v>99.65</c:v>
                      </c:pt>
                      <c:pt idx="212">
                        <c:v>99.67</c:v>
                      </c:pt>
                      <c:pt idx="213">
                        <c:v>99.57</c:v>
                      </c:pt>
                      <c:pt idx="214">
                        <c:v>99.83</c:v>
                      </c:pt>
                      <c:pt idx="215">
                        <c:v>99.72</c:v>
                      </c:pt>
                      <c:pt idx="216">
                        <c:v>99.45</c:v>
                      </c:pt>
                      <c:pt idx="217">
                        <c:v>99.65</c:v>
                      </c:pt>
                      <c:pt idx="218">
                        <c:v>99.49</c:v>
                      </c:pt>
                      <c:pt idx="219">
                        <c:v>99.69</c:v>
                      </c:pt>
                      <c:pt idx="220">
                        <c:v>99.53</c:v>
                      </c:pt>
                      <c:pt idx="221">
                        <c:v>99.54</c:v>
                      </c:pt>
                      <c:pt idx="222">
                        <c:v>99.78</c:v>
                      </c:pt>
                      <c:pt idx="223">
                        <c:v>99.61</c:v>
                      </c:pt>
                      <c:pt idx="224">
                        <c:v>99.67</c:v>
                      </c:pt>
                      <c:pt idx="225">
                        <c:v>99.68</c:v>
                      </c:pt>
                      <c:pt idx="226">
                        <c:v>99.69</c:v>
                      </c:pt>
                      <c:pt idx="227">
                        <c:v>99.6</c:v>
                      </c:pt>
                      <c:pt idx="228">
                        <c:v>99.43</c:v>
                      </c:pt>
                      <c:pt idx="229">
                        <c:v>99.53</c:v>
                      </c:pt>
                      <c:pt idx="230">
                        <c:v>99.59</c:v>
                      </c:pt>
                      <c:pt idx="231">
                        <c:v>99.63</c:v>
                      </c:pt>
                      <c:pt idx="232">
                        <c:v>99.66</c:v>
                      </c:pt>
                      <c:pt idx="233">
                        <c:v>99.65</c:v>
                      </c:pt>
                      <c:pt idx="234">
                        <c:v>99.58</c:v>
                      </c:pt>
                      <c:pt idx="235">
                        <c:v>99.65</c:v>
                      </c:pt>
                      <c:pt idx="236">
                        <c:v>99.54</c:v>
                      </c:pt>
                      <c:pt idx="237">
                        <c:v>99.69</c:v>
                      </c:pt>
                      <c:pt idx="238">
                        <c:v>99.54</c:v>
                      </c:pt>
                      <c:pt idx="239">
                        <c:v>99.59</c:v>
                      </c:pt>
                      <c:pt idx="240">
                        <c:v>99.67</c:v>
                      </c:pt>
                      <c:pt idx="241">
                        <c:v>99.49</c:v>
                      </c:pt>
                      <c:pt idx="242">
                        <c:v>99.48</c:v>
                      </c:pt>
                      <c:pt idx="243">
                        <c:v>99.67</c:v>
                      </c:pt>
                      <c:pt idx="244">
                        <c:v>99.43</c:v>
                      </c:pt>
                      <c:pt idx="245">
                        <c:v>99.49</c:v>
                      </c:pt>
                      <c:pt idx="246">
                        <c:v>99.54</c:v>
                      </c:pt>
                      <c:pt idx="247">
                        <c:v>99.77</c:v>
                      </c:pt>
                      <c:pt idx="248">
                        <c:v>99.43</c:v>
                      </c:pt>
                      <c:pt idx="249">
                        <c:v>99.57</c:v>
                      </c:pt>
                      <c:pt idx="250">
                        <c:v>99.76</c:v>
                      </c:pt>
                      <c:pt idx="251">
                        <c:v>99.54</c:v>
                      </c:pt>
                      <c:pt idx="252">
                        <c:v>99.48</c:v>
                      </c:pt>
                      <c:pt idx="253">
                        <c:v>99.55</c:v>
                      </c:pt>
                      <c:pt idx="254">
                        <c:v>99.43</c:v>
                      </c:pt>
                      <c:pt idx="255">
                        <c:v>99.47</c:v>
                      </c:pt>
                      <c:pt idx="256">
                        <c:v>99.58</c:v>
                      </c:pt>
                      <c:pt idx="257">
                        <c:v>99.43</c:v>
                      </c:pt>
                      <c:pt idx="258">
                        <c:v>99.5</c:v>
                      </c:pt>
                      <c:pt idx="259">
                        <c:v>99.42</c:v>
                      </c:pt>
                      <c:pt idx="260">
                        <c:v>99.37</c:v>
                      </c:pt>
                      <c:pt idx="261">
                        <c:v>99.24</c:v>
                      </c:pt>
                      <c:pt idx="262">
                        <c:v>99.42</c:v>
                      </c:pt>
                      <c:pt idx="263">
                        <c:v>99.35</c:v>
                      </c:pt>
                      <c:pt idx="264">
                        <c:v>99.28</c:v>
                      </c:pt>
                      <c:pt idx="265">
                        <c:v>99.47</c:v>
                      </c:pt>
                      <c:pt idx="266">
                        <c:v>99.3</c:v>
                      </c:pt>
                      <c:pt idx="267">
                        <c:v>99.3</c:v>
                      </c:pt>
                      <c:pt idx="268">
                        <c:v>99.4</c:v>
                      </c:pt>
                      <c:pt idx="269">
                        <c:v>99.27</c:v>
                      </c:pt>
                      <c:pt idx="270">
                        <c:v>99.11</c:v>
                      </c:pt>
                      <c:pt idx="271">
                        <c:v>99.09</c:v>
                      </c:pt>
                      <c:pt idx="272">
                        <c:v>99.34</c:v>
                      </c:pt>
                      <c:pt idx="273">
                        <c:v>99.17</c:v>
                      </c:pt>
                      <c:pt idx="274">
                        <c:v>99.25</c:v>
                      </c:pt>
                      <c:pt idx="275">
                        <c:v>99.28</c:v>
                      </c:pt>
                      <c:pt idx="276">
                        <c:v>99.15</c:v>
                      </c:pt>
                      <c:pt idx="277">
                        <c:v>99.18</c:v>
                      </c:pt>
                      <c:pt idx="278">
                        <c:v>99.11</c:v>
                      </c:pt>
                      <c:pt idx="279">
                        <c:v>99.13</c:v>
                      </c:pt>
                      <c:pt idx="280">
                        <c:v>99.03</c:v>
                      </c:pt>
                      <c:pt idx="281">
                        <c:v>99.19</c:v>
                      </c:pt>
                      <c:pt idx="282">
                        <c:v>98.98</c:v>
                      </c:pt>
                      <c:pt idx="283">
                        <c:v>99.08</c:v>
                      </c:pt>
                      <c:pt idx="284">
                        <c:v>99.08</c:v>
                      </c:pt>
                      <c:pt idx="285">
                        <c:v>98.86</c:v>
                      </c:pt>
                      <c:pt idx="286">
                        <c:v>98.89</c:v>
                      </c:pt>
                      <c:pt idx="287">
                        <c:v>98.96</c:v>
                      </c:pt>
                      <c:pt idx="288">
                        <c:v>98.88</c:v>
                      </c:pt>
                      <c:pt idx="289">
                        <c:v>98.71</c:v>
                      </c:pt>
                      <c:pt idx="290">
                        <c:v>98.9</c:v>
                      </c:pt>
                      <c:pt idx="291">
                        <c:v>98.86</c:v>
                      </c:pt>
                      <c:pt idx="292">
                        <c:v>98.65</c:v>
                      </c:pt>
                      <c:pt idx="293">
                        <c:v>98.62</c:v>
                      </c:pt>
                      <c:pt idx="294">
                        <c:v>98.6</c:v>
                      </c:pt>
                      <c:pt idx="295">
                        <c:v>98.48</c:v>
                      </c:pt>
                      <c:pt idx="296">
                        <c:v>98.66</c:v>
                      </c:pt>
                      <c:pt idx="297">
                        <c:v>98.61</c:v>
                      </c:pt>
                      <c:pt idx="298">
                        <c:v>98.55</c:v>
                      </c:pt>
                      <c:pt idx="299">
                        <c:v>98.6</c:v>
                      </c:pt>
                      <c:pt idx="300">
                        <c:v>98.37</c:v>
                      </c:pt>
                      <c:pt idx="301">
                        <c:v>98.44</c:v>
                      </c:pt>
                      <c:pt idx="302">
                        <c:v>98.41</c:v>
                      </c:pt>
                      <c:pt idx="303">
                        <c:v>98.47</c:v>
                      </c:pt>
                      <c:pt idx="304">
                        <c:v>98.35</c:v>
                      </c:pt>
                      <c:pt idx="305">
                        <c:v>98.44</c:v>
                      </c:pt>
                      <c:pt idx="306">
                        <c:v>98.29</c:v>
                      </c:pt>
                      <c:pt idx="307">
                        <c:v>98.04</c:v>
                      </c:pt>
                      <c:pt idx="308">
                        <c:v>97.99</c:v>
                      </c:pt>
                      <c:pt idx="309">
                        <c:v>98.06</c:v>
                      </c:pt>
                      <c:pt idx="310">
                        <c:v>97.95</c:v>
                      </c:pt>
                      <c:pt idx="311">
                        <c:v>97.94</c:v>
                      </c:pt>
                      <c:pt idx="312">
                        <c:v>97.87</c:v>
                      </c:pt>
                      <c:pt idx="313">
                        <c:v>97.8</c:v>
                      </c:pt>
                      <c:pt idx="314">
                        <c:v>97.67</c:v>
                      </c:pt>
                      <c:pt idx="315">
                        <c:v>97.89</c:v>
                      </c:pt>
                      <c:pt idx="316">
                        <c:v>97.77</c:v>
                      </c:pt>
                      <c:pt idx="317">
                        <c:v>97.51</c:v>
                      </c:pt>
                      <c:pt idx="318">
                        <c:v>97.56</c:v>
                      </c:pt>
                      <c:pt idx="319">
                        <c:v>97.59</c:v>
                      </c:pt>
                      <c:pt idx="320">
                        <c:v>97.45</c:v>
                      </c:pt>
                      <c:pt idx="321">
                        <c:v>97.27</c:v>
                      </c:pt>
                      <c:pt idx="322">
                        <c:v>97.3</c:v>
                      </c:pt>
                      <c:pt idx="323">
                        <c:v>97.18</c:v>
                      </c:pt>
                      <c:pt idx="324">
                        <c:v>97.01</c:v>
                      </c:pt>
                      <c:pt idx="325">
                        <c:v>96.96</c:v>
                      </c:pt>
                      <c:pt idx="326">
                        <c:v>96.81</c:v>
                      </c:pt>
                      <c:pt idx="327">
                        <c:v>96.82</c:v>
                      </c:pt>
                      <c:pt idx="328">
                        <c:v>96.7</c:v>
                      </c:pt>
                      <c:pt idx="329">
                        <c:v>96.64</c:v>
                      </c:pt>
                      <c:pt idx="330">
                        <c:v>96.52</c:v>
                      </c:pt>
                      <c:pt idx="331">
                        <c:v>96.46</c:v>
                      </c:pt>
                      <c:pt idx="332">
                        <c:v>96.31</c:v>
                      </c:pt>
                      <c:pt idx="333">
                        <c:v>96.32</c:v>
                      </c:pt>
                      <c:pt idx="334">
                        <c:v>96.16</c:v>
                      </c:pt>
                      <c:pt idx="335">
                        <c:v>96.1</c:v>
                      </c:pt>
                      <c:pt idx="336">
                        <c:v>96.03</c:v>
                      </c:pt>
                      <c:pt idx="337">
                        <c:v>95.91</c:v>
                      </c:pt>
                      <c:pt idx="338">
                        <c:v>95.79</c:v>
                      </c:pt>
                      <c:pt idx="339">
                        <c:v>95.49</c:v>
                      </c:pt>
                      <c:pt idx="340">
                        <c:v>95.35</c:v>
                      </c:pt>
                      <c:pt idx="341">
                        <c:v>95.5</c:v>
                      </c:pt>
                      <c:pt idx="342">
                        <c:v>94.91</c:v>
                      </c:pt>
                      <c:pt idx="343">
                        <c:v>94.95</c:v>
                      </c:pt>
                      <c:pt idx="344">
                        <c:v>94.58</c:v>
                      </c:pt>
                      <c:pt idx="345">
                        <c:v>94.65</c:v>
                      </c:pt>
                      <c:pt idx="346">
                        <c:v>94.38</c:v>
                      </c:pt>
                      <c:pt idx="347">
                        <c:v>94.21</c:v>
                      </c:pt>
                      <c:pt idx="348">
                        <c:v>93.42</c:v>
                      </c:pt>
                      <c:pt idx="349">
                        <c:v>93.61</c:v>
                      </c:pt>
                      <c:pt idx="350">
                        <c:v>93.73</c:v>
                      </c:pt>
                      <c:pt idx="351">
                        <c:v>93.2</c:v>
                      </c:pt>
                      <c:pt idx="352">
                        <c:v>93.16</c:v>
                      </c:pt>
                      <c:pt idx="353">
                        <c:v>92.48</c:v>
                      </c:pt>
                      <c:pt idx="354">
                        <c:v>92.44</c:v>
                      </c:pt>
                      <c:pt idx="355">
                        <c:v>92.02</c:v>
                      </c:pt>
                      <c:pt idx="356">
                        <c:v>92.1</c:v>
                      </c:pt>
                      <c:pt idx="357">
                        <c:v>91.3</c:v>
                      </c:pt>
                      <c:pt idx="358">
                        <c:v>90.59</c:v>
                      </c:pt>
                      <c:pt idx="359">
                        <c:v>90.64</c:v>
                      </c:pt>
                      <c:pt idx="360">
                        <c:v>90.45</c:v>
                      </c:pt>
                      <c:pt idx="361">
                        <c:v>89.25</c:v>
                      </c:pt>
                      <c:pt idx="362">
                        <c:v>89.25</c:v>
                      </c:pt>
                      <c:pt idx="363">
                        <c:v>88.56</c:v>
                      </c:pt>
                      <c:pt idx="364">
                        <c:v>86.96</c:v>
                      </c:pt>
                      <c:pt idx="365">
                        <c:v>86.9</c:v>
                      </c:pt>
                      <c:pt idx="366">
                        <c:v>86.07</c:v>
                      </c:pt>
                      <c:pt idx="367">
                        <c:v>83.44</c:v>
                      </c:pt>
                      <c:pt idx="368">
                        <c:v>83.34</c:v>
                      </c:pt>
                      <c:pt idx="369">
                        <c:v>83.15</c:v>
                      </c:pt>
                      <c:pt idx="370">
                        <c:v>80.92</c:v>
                      </c:pt>
                      <c:pt idx="371">
                        <c:v>78.78</c:v>
                      </c:pt>
                      <c:pt idx="372">
                        <c:v>78.3</c:v>
                      </c:pt>
                      <c:pt idx="373">
                        <c:v>74.86</c:v>
                      </c:pt>
                      <c:pt idx="374">
                        <c:v>74.959999999999994</c:v>
                      </c:pt>
                      <c:pt idx="375">
                        <c:v>70.7</c:v>
                      </c:pt>
                      <c:pt idx="376">
                        <c:v>70.81</c:v>
                      </c:pt>
                      <c:pt idx="377">
                        <c:v>68.42</c:v>
                      </c:pt>
                      <c:pt idx="378">
                        <c:v>64.650000000000006</c:v>
                      </c:pt>
                      <c:pt idx="379">
                        <c:v>59.32</c:v>
                      </c:pt>
                      <c:pt idx="380">
                        <c:v>59.33</c:v>
                      </c:pt>
                      <c:pt idx="381">
                        <c:v>53.44</c:v>
                      </c:pt>
                      <c:pt idx="382">
                        <c:v>53.45</c:v>
                      </c:pt>
                      <c:pt idx="383">
                        <c:v>52.29</c:v>
                      </c:pt>
                      <c:pt idx="384">
                        <c:v>44.76</c:v>
                      </c:pt>
                      <c:pt idx="385">
                        <c:v>44.82</c:v>
                      </c:pt>
                      <c:pt idx="386">
                        <c:v>43.37</c:v>
                      </c:pt>
                      <c:pt idx="387">
                        <c:v>42.53</c:v>
                      </c:pt>
                      <c:pt idx="388">
                        <c:v>35</c:v>
                      </c:pt>
                      <c:pt idx="389">
                        <c:v>35.909999999999997</c:v>
                      </c:pt>
                      <c:pt idx="390">
                        <c:v>33.54</c:v>
                      </c:pt>
                      <c:pt idx="391">
                        <c:v>33.51</c:v>
                      </c:pt>
                      <c:pt idx="392">
                        <c:v>28.3</c:v>
                      </c:pt>
                      <c:pt idx="393">
                        <c:v>28.36</c:v>
                      </c:pt>
                      <c:pt idx="394">
                        <c:v>26.66</c:v>
                      </c:pt>
                      <c:pt idx="395">
                        <c:v>25.06</c:v>
                      </c:pt>
                      <c:pt idx="396">
                        <c:v>22.4</c:v>
                      </c:pt>
                      <c:pt idx="397">
                        <c:v>22.33</c:v>
                      </c:pt>
                      <c:pt idx="398">
                        <c:v>20.309999999999999</c:v>
                      </c:pt>
                      <c:pt idx="399">
                        <c:v>20.14</c:v>
                      </c:pt>
                      <c:pt idx="400">
                        <c:v>19.2</c:v>
                      </c:pt>
                      <c:pt idx="401">
                        <c:v>16.350000000000001</c:v>
                      </c:pt>
                      <c:pt idx="402">
                        <c:v>16.43</c:v>
                      </c:pt>
                      <c:pt idx="403">
                        <c:v>16.329999999999998</c:v>
                      </c:pt>
                      <c:pt idx="404">
                        <c:v>15.82</c:v>
                      </c:pt>
                      <c:pt idx="405">
                        <c:v>13.66</c:v>
                      </c:pt>
                      <c:pt idx="406">
                        <c:v>13.87</c:v>
                      </c:pt>
                      <c:pt idx="407">
                        <c:v>13.86</c:v>
                      </c:pt>
                      <c:pt idx="408">
                        <c:v>13.19</c:v>
                      </c:pt>
                      <c:pt idx="409">
                        <c:v>12.3</c:v>
                      </c:pt>
                      <c:pt idx="410">
                        <c:v>12.21</c:v>
                      </c:pt>
                      <c:pt idx="411">
                        <c:v>11.59</c:v>
                      </c:pt>
                      <c:pt idx="412">
                        <c:v>11.07</c:v>
                      </c:pt>
                      <c:pt idx="413">
                        <c:v>10.98</c:v>
                      </c:pt>
                      <c:pt idx="414">
                        <c:v>9.85</c:v>
                      </c:pt>
                      <c:pt idx="415">
                        <c:v>9.9600000000000009</c:v>
                      </c:pt>
                      <c:pt idx="416">
                        <c:v>9.9700000000000006</c:v>
                      </c:pt>
                      <c:pt idx="417">
                        <c:v>9.5500000000000007</c:v>
                      </c:pt>
                      <c:pt idx="418">
                        <c:v>9.2200000000000006</c:v>
                      </c:pt>
                      <c:pt idx="419">
                        <c:v>8.9499999999999993</c:v>
                      </c:pt>
                      <c:pt idx="420">
                        <c:v>8.86</c:v>
                      </c:pt>
                      <c:pt idx="421">
                        <c:v>8.3699999999999992</c:v>
                      </c:pt>
                      <c:pt idx="422">
                        <c:v>8.3699999999999992</c:v>
                      </c:pt>
                      <c:pt idx="423">
                        <c:v>7.99</c:v>
                      </c:pt>
                      <c:pt idx="424">
                        <c:v>8.02</c:v>
                      </c:pt>
                      <c:pt idx="425">
                        <c:v>7.8</c:v>
                      </c:pt>
                      <c:pt idx="426">
                        <c:v>7.71</c:v>
                      </c:pt>
                      <c:pt idx="427">
                        <c:v>7.27</c:v>
                      </c:pt>
                      <c:pt idx="428">
                        <c:v>7.24</c:v>
                      </c:pt>
                      <c:pt idx="429">
                        <c:v>7.19</c:v>
                      </c:pt>
                      <c:pt idx="430">
                        <c:v>7.05</c:v>
                      </c:pt>
                      <c:pt idx="431">
                        <c:v>6.98</c:v>
                      </c:pt>
                      <c:pt idx="432">
                        <c:v>6.69</c:v>
                      </c:pt>
                      <c:pt idx="433">
                        <c:v>6.62</c:v>
                      </c:pt>
                      <c:pt idx="434">
                        <c:v>6.53</c:v>
                      </c:pt>
                      <c:pt idx="435">
                        <c:v>6.4</c:v>
                      </c:pt>
                      <c:pt idx="436">
                        <c:v>6.35</c:v>
                      </c:pt>
                      <c:pt idx="437">
                        <c:v>6.19</c:v>
                      </c:pt>
                      <c:pt idx="438">
                        <c:v>6.04</c:v>
                      </c:pt>
                      <c:pt idx="439">
                        <c:v>6.03</c:v>
                      </c:pt>
                      <c:pt idx="440">
                        <c:v>5.9</c:v>
                      </c:pt>
                      <c:pt idx="441">
                        <c:v>5.84</c:v>
                      </c:pt>
                      <c:pt idx="442">
                        <c:v>5.72</c:v>
                      </c:pt>
                      <c:pt idx="443">
                        <c:v>5.66</c:v>
                      </c:pt>
                      <c:pt idx="444">
                        <c:v>5.65</c:v>
                      </c:pt>
                      <c:pt idx="445">
                        <c:v>5.48</c:v>
                      </c:pt>
                      <c:pt idx="446">
                        <c:v>5.44</c:v>
                      </c:pt>
                      <c:pt idx="447">
                        <c:v>5.4</c:v>
                      </c:pt>
                      <c:pt idx="448">
                        <c:v>5.29</c:v>
                      </c:pt>
                      <c:pt idx="449">
                        <c:v>5.21</c:v>
                      </c:pt>
                      <c:pt idx="450">
                        <c:v>5.16</c:v>
                      </c:pt>
                      <c:pt idx="451">
                        <c:v>5.03</c:v>
                      </c:pt>
                      <c:pt idx="452">
                        <c:v>5.0599999999999996</c:v>
                      </c:pt>
                      <c:pt idx="453">
                        <c:v>4.9800000000000004</c:v>
                      </c:pt>
                      <c:pt idx="454">
                        <c:v>4.92</c:v>
                      </c:pt>
                      <c:pt idx="455">
                        <c:v>4.88</c:v>
                      </c:pt>
                      <c:pt idx="456">
                        <c:v>4.79</c:v>
                      </c:pt>
                      <c:pt idx="457">
                        <c:v>4.75</c:v>
                      </c:pt>
                      <c:pt idx="458">
                        <c:v>4.7300000000000004</c:v>
                      </c:pt>
                      <c:pt idx="459">
                        <c:v>4.59</c:v>
                      </c:pt>
                      <c:pt idx="460">
                        <c:v>4.63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782-4FAD-957F-776B40E03C8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raw_data_champs_1!$A$1</c15:sqref>
                        </c15:formulaRef>
                      </c:ext>
                    </c:extLst>
                    <c:strCache>
                      <c:ptCount val="1"/>
                      <c:pt idx="0">
                        <c:v>6FFF 0,5x0,5</c:v>
                      </c:pt>
                    </c:strCache>
                  </c:strRef>
                </c:tx>
                <c:spPr>
                  <a:ln w="2540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raw_data_champs_1!$A$3:$A$183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-9</c:v>
                      </c:pt>
                      <c:pt idx="1">
                        <c:v>-8.9</c:v>
                      </c:pt>
                      <c:pt idx="2">
                        <c:v>-8.8000000000000007</c:v>
                      </c:pt>
                      <c:pt idx="3">
                        <c:v>-8.6</c:v>
                      </c:pt>
                      <c:pt idx="4">
                        <c:v>-8.6999999999999993</c:v>
                      </c:pt>
                      <c:pt idx="5">
                        <c:v>-8.6</c:v>
                      </c:pt>
                      <c:pt idx="6">
                        <c:v>-8.4</c:v>
                      </c:pt>
                      <c:pt idx="7">
                        <c:v>-8.3000000000000007</c:v>
                      </c:pt>
                      <c:pt idx="8">
                        <c:v>-8.1999999999999993</c:v>
                      </c:pt>
                      <c:pt idx="9">
                        <c:v>-8.1999999999999993</c:v>
                      </c:pt>
                      <c:pt idx="10">
                        <c:v>-8</c:v>
                      </c:pt>
                      <c:pt idx="11">
                        <c:v>-7.9</c:v>
                      </c:pt>
                      <c:pt idx="12">
                        <c:v>-7.8</c:v>
                      </c:pt>
                      <c:pt idx="13">
                        <c:v>-7.7</c:v>
                      </c:pt>
                      <c:pt idx="14">
                        <c:v>-7.6</c:v>
                      </c:pt>
                      <c:pt idx="15">
                        <c:v>-7.5</c:v>
                      </c:pt>
                      <c:pt idx="16">
                        <c:v>-7.5</c:v>
                      </c:pt>
                      <c:pt idx="17">
                        <c:v>-7.3</c:v>
                      </c:pt>
                      <c:pt idx="18">
                        <c:v>-7.2</c:v>
                      </c:pt>
                      <c:pt idx="19">
                        <c:v>-7.1</c:v>
                      </c:pt>
                      <c:pt idx="20">
                        <c:v>-7.1</c:v>
                      </c:pt>
                      <c:pt idx="21">
                        <c:v>-6.9</c:v>
                      </c:pt>
                      <c:pt idx="22">
                        <c:v>-6.8</c:v>
                      </c:pt>
                      <c:pt idx="23">
                        <c:v>-6.8</c:v>
                      </c:pt>
                      <c:pt idx="24">
                        <c:v>-6.6</c:v>
                      </c:pt>
                      <c:pt idx="25">
                        <c:v>-6.6</c:v>
                      </c:pt>
                      <c:pt idx="26">
                        <c:v>-6.4</c:v>
                      </c:pt>
                      <c:pt idx="27">
                        <c:v>-6.3</c:v>
                      </c:pt>
                      <c:pt idx="28">
                        <c:v>-6.3</c:v>
                      </c:pt>
                      <c:pt idx="29">
                        <c:v>-6.2</c:v>
                      </c:pt>
                      <c:pt idx="30">
                        <c:v>-6.1</c:v>
                      </c:pt>
                      <c:pt idx="31">
                        <c:v>-6</c:v>
                      </c:pt>
                      <c:pt idx="32">
                        <c:v>-5.8</c:v>
                      </c:pt>
                      <c:pt idx="33">
                        <c:v>-5.7</c:v>
                      </c:pt>
                      <c:pt idx="34">
                        <c:v>-5.6</c:v>
                      </c:pt>
                      <c:pt idx="35">
                        <c:v>-5.6</c:v>
                      </c:pt>
                      <c:pt idx="36">
                        <c:v>-5.4</c:v>
                      </c:pt>
                      <c:pt idx="37">
                        <c:v>-5.4</c:v>
                      </c:pt>
                      <c:pt idx="38">
                        <c:v>-5.3</c:v>
                      </c:pt>
                      <c:pt idx="39">
                        <c:v>-5.0999999999999996</c:v>
                      </c:pt>
                      <c:pt idx="40">
                        <c:v>-5.0999999999999996</c:v>
                      </c:pt>
                      <c:pt idx="41">
                        <c:v>-4.9000000000000004</c:v>
                      </c:pt>
                      <c:pt idx="42">
                        <c:v>-4.7</c:v>
                      </c:pt>
                      <c:pt idx="43">
                        <c:v>-4.8</c:v>
                      </c:pt>
                      <c:pt idx="44">
                        <c:v>-4.7</c:v>
                      </c:pt>
                      <c:pt idx="45">
                        <c:v>-4.5999999999999996</c:v>
                      </c:pt>
                      <c:pt idx="46">
                        <c:v>-4.5</c:v>
                      </c:pt>
                      <c:pt idx="47">
                        <c:v>-4.3</c:v>
                      </c:pt>
                      <c:pt idx="48">
                        <c:v>-4.2</c:v>
                      </c:pt>
                      <c:pt idx="49">
                        <c:v>-4.2</c:v>
                      </c:pt>
                      <c:pt idx="50">
                        <c:v>-4</c:v>
                      </c:pt>
                      <c:pt idx="51">
                        <c:v>-4</c:v>
                      </c:pt>
                      <c:pt idx="52">
                        <c:v>-3.8</c:v>
                      </c:pt>
                      <c:pt idx="53">
                        <c:v>-3.7</c:v>
                      </c:pt>
                      <c:pt idx="54">
                        <c:v>-3.7</c:v>
                      </c:pt>
                      <c:pt idx="55">
                        <c:v>-3.5</c:v>
                      </c:pt>
                      <c:pt idx="56">
                        <c:v>-3.5</c:v>
                      </c:pt>
                      <c:pt idx="57">
                        <c:v>-3.3</c:v>
                      </c:pt>
                      <c:pt idx="58">
                        <c:v>-3.3</c:v>
                      </c:pt>
                      <c:pt idx="59">
                        <c:v>-3</c:v>
                      </c:pt>
                      <c:pt idx="60">
                        <c:v>-3</c:v>
                      </c:pt>
                      <c:pt idx="61">
                        <c:v>-2.8</c:v>
                      </c:pt>
                      <c:pt idx="62">
                        <c:v>-2.8</c:v>
                      </c:pt>
                      <c:pt idx="63">
                        <c:v>-2.7</c:v>
                      </c:pt>
                      <c:pt idx="64">
                        <c:v>-2.6</c:v>
                      </c:pt>
                      <c:pt idx="65">
                        <c:v>-2.5</c:v>
                      </c:pt>
                      <c:pt idx="66">
                        <c:v>-2.5</c:v>
                      </c:pt>
                      <c:pt idx="67">
                        <c:v>-2.2999999999999998</c:v>
                      </c:pt>
                      <c:pt idx="68">
                        <c:v>-2.2999999999999998</c:v>
                      </c:pt>
                      <c:pt idx="69">
                        <c:v>-2.1</c:v>
                      </c:pt>
                      <c:pt idx="70">
                        <c:v>-2.1</c:v>
                      </c:pt>
                      <c:pt idx="71">
                        <c:v>-1.9</c:v>
                      </c:pt>
                      <c:pt idx="72">
                        <c:v>-1.9</c:v>
                      </c:pt>
                      <c:pt idx="73">
                        <c:v>-1.8</c:v>
                      </c:pt>
                      <c:pt idx="74">
                        <c:v>-1.6</c:v>
                      </c:pt>
                      <c:pt idx="75">
                        <c:v>-1.5</c:v>
                      </c:pt>
                      <c:pt idx="76">
                        <c:v>-1.4</c:v>
                      </c:pt>
                      <c:pt idx="77">
                        <c:v>-1.3</c:v>
                      </c:pt>
                      <c:pt idx="78">
                        <c:v>-1.2</c:v>
                      </c:pt>
                      <c:pt idx="79">
                        <c:v>-1.1000000000000001</c:v>
                      </c:pt>
                      <c:pt idx="80">
                        <c:v>-1.1000000000000001</c:v>
                      </c:pt>
                      <c:pt idx="81">
                        <c:v>-0.9</c:v>
                      </c:pt>
                      <c:pt idx="82">
                        <c:v>-0.8</c:v>
                      </c:pt>
                      <c:pt idx="83">
                        <c:v>-0.8</c:v>
                      </c:pt>
                      <c:pt idx="84">
                        <c:v>-0.6</c:v>
                      </c:pt>
                      <c:pt idx="85">
                        <c:v>-0.4</c:v>
                      </c:pt>
                      <c:pt idx="86">
                        <c:v>-0.4</c:v>
                      </c:pt>
                      <c:pt idx="87">
                        <c:v>-0.3</c:v>
                      </c:pt>
                      <c:pt idx="88">
                        <c:v>-0.3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0.1</c:v>
                      </c:pt>
                      <c:pt idx="92">
                        <c:v>0.1</c:v>
                      </c:pt>
                      <c:pt idx="93">
                        <c:v>0.3</c:v>
                      </c:pt>
                      <c:pt idx="94">
                        <c:v>0.3</c:v>
                      </c:pt>
                      <c:pt idx="95">
                        <c:v>0.5</c:v>
                      </c:pt>
                      <c:pt idx="96">
                        <c:v>0.5</c:v>
                      </c:pt>
                      <c:pt idx="97">
                        <c:v>0.7</c:v>
                      </c:pt>
                      <c:pt idx="98">
                        <c:v>0.7</c:v>
                      </c:pt>
                      <c:pt idx="99">
                        <c:v>0.9</c:v>
                      </c:pt>
                      <c:pt idx="100">
                        <c:v>1</c:v>
                      </c:pt>
                      <c:pt idx="101">
                        <c:v>1.2</c:v>
                      </c:pt>
                      <c:pt idx="102">
                        <c:v>1.2</c:v>
                      </c:pt>
                      <c:pt idx="103">
                        <c:v>1.2</c:v>
                      </c:pt>
                      <c:pt idx="104">
                        <c:v>1.5</c:v>
                      </c:pt>
                      <c:pt idx="105">
                        <c:v>1.5</c:v>
                      </c:pt>
                      <c:pt idx="106">
                        <c:v>1.5</c:v>
                      </c:pt>
                      <c:pt idx="107">
                        <c:v>1.7</c:v>
                      </c:pt>
                      <c:pt idx="108">
                        <c:v>1.8</c:v>
                      </c:pt>
                      <c:pt idx="109">
                        <c:v>1.8</c:v>
                      </c:pt>
                      <c:pt idx="110">
                        <c:v>1.9</c:v>
                      </c:pt>
                      <c:pt idx="111">
                        <c:v>2</c:v>
                      </c:pt>
                      <c:pt idx="112">
                        <c:v>2.1</c:v>
                      </c:pt>
                      <c:pt idx="113">
                        <c:v>2.2999999999999998</c:v>
                      </c:pt>
                      <c:pt idx="114">
                        <c:v>2.2999999999999998</c:v>
                      </c:pt>
                      <c:pt idx="115">
                        <c:v>2.6</c:v>
                      </c:pt>
                      <c:pt idx="116">
                        <c:v>2.5</c:v>
                      </c:pt>
                      <c:pt idx="117">
                        <c:v>2.7</c:v>
                      </c:pt>
                      <c:pt idx="118">
                        <c:v>2.8</c:v>
                      </c:pt>
                      <c:pt idx="119">
                        <c:v>2.8</c:v>
                      </c:pt>
                      <c:pt idx="120">
                        <c:v>3.1</c:v>
                      </c:pt>
                      <c:pt idx="121">
                        <c:v>3.1</c:v>
                      </c:pt>
                      <c:pt idx="122">
                        <c:v>3.2</c:v>
                      </c:pt>
                      <c:pt idx="123">
                        <c:v>3.2</c:v>
                      </c:pt>
                      <c:pt idx="124">
                        <c:v>3.4</c:v>
                      </c:pt>
                      <c:pt idx="125">
                        <c:v>3.4</c:v>
                      </c:pt>
                      <c:pt idx="126">
                        <c:v>3.5</c:v>
                      </c:pt>
                      <c:pt idx="127">
                        <c:v>3.7</c:v>
                      </c:pt>
                      <c:pt idx="128">
                        <c:v>3.8</c:v>
                      </c:pt>
                      <c:pt idx="129">
                        <c:v>3.8</c:v>
                      </c:pt>
                      <c:pt idx="130">
                        <c:v>4</c:v>
                      </c:pt>
                      <c:pt idx="131">
                        <c:v>4.0999999999999996</c:v>
                      </c:pt>
                      <c:pt idx="132">
                        <c:v>4.2</c:v>
                      </c:pt>
                      <c:pt idx="133">
                        <c:v>4.2</c:v>
                      </c:pt>
                      <c:pt idx="134">
                        <c:v>4.3</c:v>
                      </c:pt>
                      <c:pt idx="135">
                        <c:v>4.5</c:v>
                      </c:pt>
                      <c:pt idx="136">
                        <c:v>4.5</c:v>
                      </c:pt>
                      <c:pt idx="137">
                        <c:v>4.7</c:v>
                      </c:pt>
                      <c:pt idx="138">
                        <c:v>4.8</c:v>
                      </c:pt>
                      <c:pt idx="139">
                        <c:v>4.9000000000000004</c:v>
                      </c:pt>
                      <c:pt idx="140">
                        <c:v>4.9000000000000004</c:v>
                      </c:pt>
                      <c:pt idx="141">
                        <c:v>5.0999999999999996</c:v>
                      </c:pt>
                      <c:pt idx="142">
                        <c:v>5.0999999999999996</c:v>
                      </c:pt>
                      <c:pt idx="143">
                        <c:v>5.3</c:v>
                      </c:pt>
                      <c:pt idx="144">
                        <c:v>5.4</c:v>
                      </c:pt>
                      <c:pt idx="145">
                        <c:v>5.5</c:v>
                      </c:pt>
                      <c:pt idx="146">
                        <c:v>5.5</c:v>
                      </c:pt>
                      <c:pt idx="147">
                        <c:v>5.7</c:v>
                      </c:pt>
                      <c:pt idx="148">
                        <c:v>5.7</c:v>
                      </c:pt>
                      <c:pt idx="149">
                        <c:v>5.9</c:v>
                      </c:pt>
                      <c:pt idx="150">
                        <c:v>5.9</c:v>
                      </c:pt>
                      <c:pt idx="151">
                        <c:v>6.1</c:v>
                      </c:pt>
                      <c:pt idx="152">
                        <c:v>6.2</c:v>
                      </c:pt>
                      <c:pt idx="153">
                        <c:v>6.2</c:v>
                      </c:pt>
                      <c:pt idx="154">
                        <c:v>6.4</c:v>
                      </c:pt>
                      <c:pt idx="155">
                        <c:v>6.4</c:v>
                      </c:pt>
                      <c:pt idx="156">
                        <c:v>6.6</c:v>
                      </c:pt>
                      <c:pt idx="157">
                        <c:v>6.7</c:v>
                      </c:pt>
                      <c:pt idx="158">
                        <c:v>6.8</c:v>
                      </c:pt>
                      <c:pt idx="159">
                        <c:v>6.9</c:v>
                      </c:pt>
                      <c:pt idx="160">
                        <c:v>7</c:v>
                      </c:pt>
                      <c:pt idx="161">
                        <c:v>7.1</c:v>
                      </c:pt>
                      <c:pt idx="162">
                        <c:v>7.1</c:v>
                      </c:pt>
                      <c:pt idx="163">
                        <c:v>7.3</c:v>
                      </c:pt>
                      <c:pt idx="164">
                        <c:v>7.3</c:v>
                      </c:pt>
                      <c:pt idx="165">
                        <c:v>7.5</c:v>
                      </c:pt>
                      <c:pt idx="166">
                        <c:v>7.6</c:v>
                      </c:pt>
                      <c:pt idx="167">
                        <c:v>7.7</c:v>
                      </c:pt>
                      <c:pt idx="168">
                        <c:v>7.8</c:v>
                      </c:pt>
                      <c:pt idx="169">
                        <c:v>7.8</c:v>
                      </c:pt>
                      <c:pt idx="170">
                        <c:v>8</c:v>
                      </c:pt>
                      <c:pt idx="171">
                        <c:v>8</c:v>
                      </c:pt>
                      <c:pt idx="172">
                        <c:v>8.1999999999999993</c:v>
                      </c:pt>
                      <c:pt idx="173">
                        <c:v>8.1999999999999993</c:v>
                      </c:pt>
                      <c:pt idx="174">
                        <c:v>8.4</c:v>
                      </c:pt>
                      <c:pt idx="175">
                        <c:v>8.4</c:v>
                      </c:pt>
                      <c:pt idx="176">
                        <c:v>8.5</c:v>
                      </c:pt>
                      <c:pt idx="177">
                        <c:v>8.6999999999999993</c:v>
                      </c:pt>
                      <c:pt idx="178">
                        <c:v>8.6999999999999993</c:v>
                      </c:pt>
                      <c:pt idx="179">
                        <c:v>8.9</c:v>
                      </c:pt>
                      <c:pt idx="180">
                        <c:v>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raw_data_champs_1!$B$3:$B$183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1</c:v>
                      </c:pt>
                      <c:pt idx="1">
                        <c:v>1.06</c:v>
                      </c:pt>
                      <c:pt idx="2">
                        <c:v>1.1499999999999999</c:v>
                      </c:pt>
                      <c:pt idx="3">
                        <c:v>1.25</c:v>
                      </c:pt>
                      <c:pt idx="4">
                        <c:v>1.29</c:v>
                      </c:pt>
                      <c:pt idx="5">
                        <c:v>1.31</c:v>
                      </c:pt>
                      <c:pt idx="6">
                        <c:v>1.41</c:v>
                      </c:pt>
                      <c:pt idx="7">
                        <c:v>1.45</c:v>
                      </c:pt>
                      <c:pt idx="8">
                        <c:v>1.49</c:v>
                      </c:pt>
                      <c:pt idx="9">
                        <c:v>1.6</c:v>
                      </c:pt>
                      <c:pt idx="10">
                        <c:v>1.66</c:v>
                      </c:pt>
                      <c:pt idx="11">
                        <c:v>1.73</c:v>
                      </c:pt>
                      <c:pt idx="12">
                        <c:v>1.74</c:v>
                      </c:pt>
                      <c:pt idx="13">
                        <c:v>1.86</c:v>
                      </c:pt>
                      <c:pt idx="14">
                        <c:v>1.91</c:v>
                      </c:pt>
                      <c:pt idx="15">
                        <c:v>2.0299999999999998</c:v>
                      </c:pt>
                      <c:pt idx="16">
                        <c:v>2.0699999999999998</c:v>
                      </c:pt>
                      <c:pt idx="17">
                        <c:v>2.27</c:v>
                      </c:pt>
                      <c:pt idx="18">
                        <c:v>2.31</c:v>
                      </c:pt>
                      <c:pt idx="19">
                        <c:v>2.4300000000000002</c:v>
                      </c:pt>
                      <c:pt idx="20">
                        <c:v>2.5</c:v>
                      </c:pt>
                      <c:pt idx="21">
                        <c:v>2.63</c:v>
                      </c:pt>
                      <c:pt idx="22">
                        <c:v>2.8</c:v>
                      </c:pt>
                      <c:pt idx="23">
                        <c:v>2.85</c:v>
                      </c:pt>
                      <c:pt idx="24">
                        <c:v>3</c:v>
                      </c:pt>
                      <c:pt idx="25">
                        <c:v>3.22</c:v>
                      </c:pt>
                      <c:pt idx="26">
                        <c:v>3.33</c:v>
                      </c:pt>
                      <c:pt idx="27">
                        <c:v>3.75</c:v>
                      </c:pt>
                      <c:pt idx="28">
                        <c:v>3.74</c:v>
                      </c:pt>
                      <c:pt idx="29">
                        <c:v>4</c:v>
                      </c:pt>
                      <c:pt idx="30">
                        <c:v>4.22</c:v>
                      </c:pt>
                      <c:pt idx="31">
                        <c:v>4.5</c:v>
                      </c:pt>
                      <c:pt idx="32">
                        <c:v>4.9800000000000004</c:v>
                      </c:pt>
                      <c:pt idx="33">
                        <c:v>5.51</c:v>
                      </c:pt>
                      <c:pt idx="34">
                        <c:v>5.54</c:v>
                      </c:pt>
                      <c:pt idx="35">
                        <c:v>5.78</c:v>
                      </c:pt>
                      <c:pt idx="36">
                        <c:v>6.58</c:v>
                      </c:pt>
                      <c:pt idx="37">
                        <c:v>6.59</c:v>
                      </c:pt>
                      <c:pt idx="38">
                        <c:v>7.3</c:v>
                      </c:pt>
                      <c:pt idx="39">
                        <c:v>8.18</c:v>
                      </c:pt>
                      <c:pt idx="40">
                        <c:v>8.35</c:v>
                      </c:pt>
                      <c:pt idx="41">
                        <c:v>9.14</c:v>
                      </c:pt>
                      <c:pt idx="42">
                        <c:v>10.47</c:v>
                      </c:pt>
                      <c:pt idx="43">
                        <c:v>10.46</c:v>
                      </c:pt>
                      <c:pt idx="44">
                        <c:v>12.01</c:v>
                      </c:pt>
                      <c:pt idx="45">
                        <c:v>12.19</c:v>
                      </c:pt>
                      <c:pt idx="46">
                        <c:v>13.6</c:v>
                      </c:pt>
                      <c:pt idx="47">
                        <c:v>15.3</c:v>
                      </c:pt>
                      <c:pt idx="48">
                        <c:v>17.05</c:v>
                      </c:pt>
                      <c:pt idx="49">
                        <c:v>17.41</c:v>
                      </c:pt>
                      <c:pt idx="50">
                        <c:v>19.73</c:v>
                      </c:pt>
                      <c:pt idx="51">
                        <c:v>20.27</c:v>
                      </c:pt>
                      <c:pt idx="52">
                        <c:v>23.22</c:v>
                      </c:pt>
                      <c:pt idx="53">
                        <c:v>25.87</c:v>
                      </c:pt>
                      <c:pt idx="54">
                        <c:v>26.16</c:v>
                      </c:pt>
                      <c:pt idx="55">
                        <c:v>28.6</c:v>
                      </c:pt>
                      <c:pt idx="56">
                        <c:v>30.56</c:v>
                      </c:pt>
                      <c:pt idx="57">
                        <c:v>36.61</c:v>
                      </c:pt>
                      <c:pt idx="58">
                        <c:v>36.43</c:v>
                      </c:pt>
                      <c:pt idx="59">
                        <c:v>42.64</c:v>
                      </c:pt>
                      <c:pt idx="60">
                        <c:v>42.6</c:v>
                      </c:pt>
                      <c:pt idx="61">
                        <c:v>49.57</c:v>
                      </c:pt>
                      <c:pt idx="62">
                        <c:v>49.24</c:v>
                      </c:pt>
                      <c:pt idx="63">
                        <c:v>55.98</c:v>
                      </c:pt>
                      <c:pt idx="64">
                        <c:v>56.15</c:v>
                      </c:pt>
                      <c:pt idx="65">
                        <c:v>61</c:v>
                      </c:pt>
                      <c:pt idx="66">
                        <c:v>60.99</c:v>
                      </c:pt>
                      <c:pt idx="67">
                        <c:v>67.91</c:v>
                      </c:pt>
                      <c:pt idx="68">
                        <c:v>67.540000000000006</c:v>
                      </c:pt>
                      <c:pt idx="69">
                        <c:v>73.53</c:v>
                      </c:pt>
                      <c:pt idx="70">
                        <c:v>74.06</c:v>
                      </c:pt>
                      <c:pt idx="71">
                        <c:v>79.260000000000005</c:v>
                      </c:pt>
                      <c:pt idx="72">
                        <c:v>80.05</c:v>
                      </c:pt>
                      <c:pt idx="73">
                        <c:v>82.38</c:v>
                      </c:pt>
                      <c:pt idx="74">
                        <c:v>87.24</c:v>
                      </c:pt>
                      <c:pt idx="75">
                        <c:v>87.42</c:v>
                      </c:pt>
                      <c:pt idx="76">
                        <c:v>90.87</c:v>
                      </c:pt>
                      <c:pt idx="77">
                        <c:v>92.82</c:v>
                      </c:pt>
                      <c:pt idx="78">
                        <c:v>92.69</c:v>
                      </c:pt>
                      <c:pt idx="79">
                        <c:v>94.76</c:v>
                      </c:pt>
                      <c:pt idx="80">
                        <c:v>95.07</c:v>
                      </c:pt>
                      <c:pt idx="81">
                        <c:v>96.71</c:v>
                      </c:pt>
                      <c:pt idx="82">
                        <c:v>98.14</c:v>
                      </c:pt>
                      <c:pt idx="83">
                        <c:v>98.33</c:v>
                      </c:pt>
                      <c:pt idx="84">
                        <c:v>98.39</c:v>
                      </c:pt>
                      <c:pt idx="85">
                        <c:v>99.44</c:v>
                      </c:pt>
                      <c:pt idx="86">
                        <c:v>99.45</c:v>
                      </c:pt>
                      <c:pt idx="87">
                        <c:v>99.78</c:v>
                      </c:pt>
                      <c:pt idx="88">
                        <c:v>99.78</c:v>
                      </c:pt>
                      <c:pt idx="89">
                        <c:v>99.98</c:v>
                      </c:pt>
                      <c:pt idx="90">
                        <c:v>99.81</c:v>
                      </c:pt>
                      <c:pt idx="91">
                        <c:v>99.7</c:v>
                      </c:pt>
                      <c:pt idx="92">
                        <c:v>99.79</c:v>
                      </c:pt>
                      <c:pt idx="93">
                        <c:v>99.14</c:v>
                      </c:pt>
                      <c:pt idx="94">
                        <c:v>99.2</c:v>
                      </c:pt>
                      <c:pt idx="95">
                        <c:v>98.7</c:v>
                      </c:pt>
                      <c:pt idx="96">
                        <c:v>98.77</c:v>
                      </c:pt>
                      <c:pt idx="97">
                        <c:v>97.88</c:v>
                      </c:pt>
                      <c:pt idx="98">
                        <c:v>97.55</c:v>
                      </c:pt>
                      <c:pt idx="99">
                        <c:v>96.46</c:v>
                      </c:pt>
                      <c:pt idx="100">
                        <c:v>95.79</c:v>
                      </c:pt>
                      <c:pt idx="101">
                        <c:v>93.57</c:v>
                      </c:pt>
                      <c:pt idx="102">
                        <c:v>93.84</c:v>
                      </c:pt>
                      <c:pt idx="103">
                        <c:v>92.81</c:v>
                      </c:pt>
                      <c:pt idx="104">
                        <c:v>90.26</c:v>
                      </c:pt>
                      <c:pt idx="105">
                        <c:v>90.31</c:v>
                      </c:pt>
                      <c:pt idx="106">
                        <c:v>88.8</c:v>
                      </c:pt>
                      <c:pt idx="107">
                        <c:v>85.86</c:v>
                      </c:pt>
                      <c:pt idx="108">
                        <c:v>85.53</c:v>
                      </c:pt>
                      <c:pt idx="109">
                        <c:v>83.29</c:v>
                      </c:pt>
                      <c:pt idx="110">
                        <c:v>81.03</c:v>
                      </c:pt>
                      <c:pt idx="111">
                        <c:v>78.58</c:v>
                      </c:pt>
                      <c:pt idx="112">
                        <c:v>75.599999999999994</c:v>
                      </c:pt>
                      <c:pt idx="113">
                        <c:v>71.739999999999995</c:v>
                      </c:pt>
                      <c:pt idx="114">
                        <c:v>70.319999999999993</c:v>
                      </c:pt>
                      <c:pt idx="115">
                        <c:v>64.16</c:v>
                      </c:pt>
                      <c:pt idx="116">
                        <c:v>64.77</c:v>
                      </c:pt>
                      <c:pt idx="117">
                        <c:v>60.14</c:v>
                      </c:pt>
                      <c:pt idx="118">
                        <c:v>54.84</c:v>
                      </c:pt>
                      <c:pt idx="119">
                        <c:v>54.5</c:v>
                      </c:pt>
                      <c:pt idx="120">
                        <c:v>45.43</c:v>
                      </c:pt>
                      <c:pt idx="121">
                        <c:v>45.75</c:v>
                      </c:pt>
                      <c:pt idx="122">
                        <c:v>43.19</c:v>
                      </c:pt>
                      <c:pt idx="123">
                        <c:v>40.590000000000003</c:v>
                      </c:pt>
                      <c:pt idx="124">
                        <c:v>34.909999999999997</c:v>
                      </c:pt>
                      <c:pt idx="125">
                        <c:v>35.200000000000003</c:v>
                      </c:pt>
                      <c:pt idx="126">
                        <c:v>32.31</c:v>
                      </c:pt>
                      <c:pt idx="127">
                        <c:v>28.17</c:v>
                      </c:pt>
                      <c:pt idx="128">
                        <c:v>25.85</c:v>
                      </c:pt>
                      <c:pt idx="129">
                        <c:v>24.49</c:v>
                      </c:pt>
                      <c:pt idx="130">
                        <c:v>20.58</c:v>
                      </c:pt>
                      <c:pt idx="131">
                        <c:v>20.29</c:v>
                      </c:pt>
                      <c:pt idx="132">
                        <c:v>17.89</c:v>
                      </c:pt>
                      <c:pt idx="133">
                        <c:v>16.670000000000002</c:v>
                      </c:pt>
                      <c:pt idx="134">
                        <c:v>15.16</c:v>
                      </c:pt>
                      <c:pt idx="135">
                        <c:v>13.4</c:v>
                      </c:pt>
                      <c:pt idx="136">
                        <c:v>12.42</c:v>
                      </c:pt>
                      <c:pt idx="137">
                        <c:v>11.28</c:v>
                      </c:pt>
                      <c:pt idx="138">
                        <c:v>10.35</c:v>
                      </c:pt>
                      <c:pt idx="139">
                        <c:v>9.11</c:v>
                      </c:pt>
                      <c:pt idx="140">
                        <c:v>8.89</c:v>
                      </c:pt>
                      <c:pt idx="141">
                        <c:v>8.33</c:v>
                      </c:pt>
                      <c:pt idx="142">
                        <c:v>7.5</c:v>
                      </c:pt>
                      <c:pt idx="143">
                        <c:v>6.57</c:v>
                      </c:pt>
                      <c:pt idx="144">
                        <c:v>6.5</c:v>
                      </c:pt>
                      <c:pt idx="145">
                        <c:v>6.06</c:v>
                      </c:pt>
                      <c:pt idx="146">
                        <c:v>5.68</c:v>
                      </c:pt>
                      <c:pt idx="147">
                        <c:v>5.22</c:v>
                      </c:pt>
                      <c:pt idx="148">
                        <c:v>5</c:v>
                      </c:pt>
                      <c:pt idx="149">
                        <c:v>4.53</c:v>
                      </c:pt>
                      <c:pt idx="150">
                        <c:v>4.46</c:v>
                      </c:pt>
                      <c:pt idx="151">
                        <c:v>4.07</c:v>
                      </c:pt>
                      <c:pt idx="152">
                        <c:v>3.87</c:v>
                      </c:pt>
                      <c:pt idx="153">
                        <c:v>3.65</c:v>
                      </c:pt>
                      <c:pt idx="154">
                        <c:v>3.41</c:v>
                      </c:pt>
                      <c:pt idx="155">
                        <c:v>3.34</c:v>
                      </c:pt>
                      <c:pt idx="156">
                        <c:v>3.13</c:v>
                      </c:pt>
                      <c:pt idx="157">
                        <c:v>2.97</c:v>
                      </c:pt>
                      <c:pt idx="158">
                        <c:v>2.82</c:v>
                      </c:pt>
                      <c:pt idx="159">
                        <c:v>2.73</c:v>
                      </c:pt>
                      <c:pt idx="160">
                        <c:v>2.58</c:v>
                      </c:pt>
                      <c:pt idx="161">
                        <c:v>2.44</c:v>
                      </c:pt>
                      <c:pt idx="162">
                        <c:v>2.39</c:v>
                      </c:pt>
                      <c:pt idx="163">
                        <c:v>2.19</c:v>
                      </c:pt>
                      <c:pt idx="164">
                        <c:v>2.15</c:v>
                      </c:pt>
                      <c:pt idx="165">
                        <c:v>2.0699999999999998</c:v>
                      </c:pt>
                      <c:pt idx="166">
                        <c:v>2</c:v>
                      </c:pt>
                      <c:pt idx="167">
                        <c:v>1.94</c:v>
                      </c:pt>
                      <c:pt idx="168">
                        <c:v>1.83</c:v>
                      </c:pt>
                      <c:pt idx="169">
                        <c:v>1.8</c:v>
                      </c:pt>
                      <c:pt idx="170">
                        <c:v>1.7</c:v>
                      </c:pt>
                      <c:pt idx="171">
                        <c:v>1.66</c:v>
                      </c:pt>
                      <c:pt idx="172">
                        <c:v>1.6</c:v>
                      </c:pt>
                      <c:pt idx="173">
                        <c:v>1.58</c:v>
                      </c:pt>
                      <c:pt idx="174">
                        <c:v>1.48</c:v>
                      </c:pt>
                      <c:pt idx="175">
                        <c:v>1.46</c:v>
                      </c:pt>
                      <c:pt idx="176">
                        <c:v>1.43</c:v>
                      </c:pt>
                      <c:pt idx="177">
                        <c:v>1.4</c:v>
                      </c:pt>
                      <c:pt idx="178">
                        <c:v>1.36</c:v>
                      </c:pt>
                      <c:pt idx="179">
                        <c:v>1.3</c:v>
                      </c:pt>
                      <c:pt idx="180">
                        <c:v>1.28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782-4FAD-957F-776B40E03C80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6FFF 3x3 Diode</c:v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raw_data_champs_2!$L$4:$L$262</c15:sqref>
                        </c15:formulaRef>
                      </c:ext>
                    </c:extLst>
                    <c:numCache>
                      <c:formatCode>General</c:formatCode>
                      <c:ptCount val="259"/>
                      <c:pt idx="0">
                        <c:v>-28.2</c:v>
                      </c:pt>
                      <c:pt idx="1">
                        <c:v>-27.3</c:v>
                      </c:pt>
                      <c:pt idx="2">
                        <c:v>-26.1</c:v>
                      </c:pt>
                      <c:pt idx="3">
                        <c:v>-25.2</c:v>
                      </c:pt>
                      <c:pt idx="4">
                        <c:v>-24.3</c:v>
                      </c:pt>
                      <c:pt idx="5">
                        <c:v>-23.3</c:v>
                      </c:pt>
                      <c:pt idx="6">
                        <c:v>-22.2</c:v>
                      </c:pt>
                      <c:pt idx="7">
                        <c:v>-21.4</c:v>
                      </c:pt>
                      <c:pt idx="8">
                        <c:v>-21.3</c:v>
                      </c:pt>
                      <c:pt idx="9">
                        <c:v>-21.1</c:v>
                      </c:pt>
                      <c:pt idx="10">
                        <c:v>-21.1</c:v>
                      </c:pt>
                      <c:pt idx="11">
                        <c:v>-21</c:v>
                      </c:pt>
                      <c:pt idx="12">
                        <c:v>-20.7</c:v>
                      </c:pt>
                      <c:pt idx="13">
                        <c:v>-20.7</c:v>
                      </c:pt>
                      <c:pt idx="14">
                        <c:v>-20.7</c:v>
                      </c:pt>
                      <c:pt idx="15">
                        <c:v>-20.5</c:v>
                      </c:pt>
                      <c:pt idx="16">
                        <c:v>-20.5</c:v>
                      </c:pt>
                      <c:pt idx="17">
                        <c:v>-20.5</c:v>
                      </c:pt>
                      <c:pt idx="18">
                        <c:v>-20.2</c:v>
                      </c:pt>
                      <c:pt idx="19">
                        <c:v>-20.2</c:v>
                      </c:pt>
                      <c:pt idx="20">
                        <c:v>-20.100000000000001</c:v>
                      </c:pt>
                      <c:pt idx="21">
                        <c:v>-19.8</c:v>
                      </c:pt>
                      <c:pt idx="22">
                        <c:v>-19.8</c:v>
                      </c:pt>
                      <c:pt idx="23">
                        <c:v>-19.8</c:v>
                      </c:pt>
                      <c:pt idx="24">
                        <c:v>-19.600000000000001</c:v>
                      </c:pt>
                      <c:pt idx="25">
                        <c:v>-19.600000000000001</c:v>
                      </c:pt>
                      <c:pt idx="26">
                        <c:v>-19.399999999999999</c:v>
                      </c:pt>
                      <c:pt idx="27">
                        <c:v>-19.399999999999999</c:v>
                      </c:pt>
                      <c:pt idx="28">
                        <c:v>-19.2</c:v>
                      </c:pt>
                      <c:pt idx="29">
                        <c:v>-19.2</c:v>
                      </c:pt>
                      <c:pt idx="30">
                        <c:v>-19</c:v>
                      </c:pt>
                      <c:pt idx="31">
                        <c:v>-19</c:v>
                      </c:pt>
                      <c:pt idx="32">
                        <c:v>-18.899999999999999</c:v>
                      </c:pt>
                      <c:pt idx="33">
                        <c:v>-18.8</c:v>
                      </c:pt>
                      <c:pt idx="34">
                        <c:v>-18.7</c:v>
                      </c:pt>
                      <c:pt idx="35">
                        <c:v>-18.5</c:v>
                      </c:pt>
                      <c:pt idx="36">
                        <c:v>-18.5</c:v>
                      </c:pt>
                      <c:pt idx="37">
                        <c:v>-18.3</c:v>
                      </c:pt>
                      <c:pt idx="38">
                        <c:v>-18.3</c:v>
                      </c:pt>
                      <c:pt idx="39">
                        <c:v>-18.100000000000001</c:v>
                      </c:pt>
                      <c:pt idx="40">
                        <c:v>-18.100000000000001</c:v>
                      </c:pt>
                      <c:pt idx="41">
                        <c:v>-17.899999999999999</c:v>
                      </c:pt>
                      <c:pt idx="42">
                        <c:v>-17.899999999999999</c:v>
                      </c:pt>
                      <c:pt idx="43">
                        <c:v>-17.600000000000001</c:v>
                      </c:pt>
                      <c:pt idx="44">
                        <c:v>-17.600000000000001</c:v>
                      </c:pt>
                      <c:pt idx="45">
                        <c:v>-17.600000000000001</c:v>
                      </c:pt>
                      <c:pt idx="46">
                        <c:v>-17.5</c:v>
                      </c:pt>
                      <c:pt idx="47">
                        <c:v>-17.399999999999999</c:v>
                      </c:pt>
                      <c:pt idx="48">
                        <c:v>-17.2</c:v>
                      </c:pt>
                      <c:pt idx="49">
                        <c:v>-17.2</c:v>
                      </c:pt>
                      <c:pt idx="50">
                        <c:v>-17.100000000000001</c:v>
                      </c:pt>
                      <c:pt idx="51">
                        <c:v>-16.8</c:v>
                      </c:pt>
                      <c:pt idx="52">
                        <c:v>-16.899999999999999</c:v>
                      </c:pt>
                      <c:pt idx="53">
                        <c:v>-16.8</c:v>
                      </c:pt>
                      <c:pt idx="54">
                        <c:v>-16.600000000000001</c:v>
                      </c:pt>
                      <c:pt idx="55">
                        <c:v>-16.600000000000001</c:v>
                      </c:pt>
                      <c:pt idx="56">
                        <c:v>-16.5</c:v>
                      </c:pt>
                      <c:pt idx="57">
                        <c:v>-16.3</c:v>
                      </c:pt>
                      <c:pt idx="58">
                        <c:v>-16.3</c:v>
                      </c:pt>
                      <c:pt idx="59">
                        <c:v>-16.2</c:v>
                      </c:pt>
                      <c:pt idx="60">
                        <c:v>-16.100000000000001</c:v>
                      </c:pt>
                      <c:pt idx="61">
                        <c:v>-16</c:v>
                      </c:pt>
                      <c:pt idx="62">
                        <c:v>-15.8</c:v>
                      </c:pt>
                      <c:pt idx="63">
                        <c:v>-15.8</c:v>
                      </c:pt>
                      <c:pt idx="64">
                        <c:v>-15.7</c:v>
                      </c:pt>
                      <c:pt idx="65">
                        <c:v>-15.6</c:v>
                      </c:pt>
                      <c:pt idx="66">
                        <c:v>-15.5</c:v>
                      </c:pt>
                      <c:pt idx="67">
                        <c:v>-15.3</c:v>
                      </c:pt>
                      <c:pt idx="68">
                        <c:v>-15.3</c:v>
                      </c:pt>
                      <c:pt idx="69">
                        <c:v>-15.3</c:v>
                      </c:pt>
                      <c:pt idx="70">
                        <c:v>-15.1</c:v>
                      </c:pt>
                      <c:pt idx="71">
                        <c:v>-14.9</c:v>
                      </c:pt>
                      <c:pt idx="72">
                        <c:v>-14.8</c:v>
                      </c:pt>
                      <c:pt idx="73">
                        <c:v>-14.8</c:v>
                      </c:pt>
                      <c:pt idx="74">
                        <c:v>-14.6</c:v>
                      </c:pt>
                      <c:pt idx="75">
                        <c:v>-14.6</c:v>
                      </c:pt>
                      <c:pt idx="76">
                        <c:v>-14.3</c:v>
                      </c:pt>
                      <c:pt idx="77">
                        <c:v>-14.3</c:v>
                      </c:pt>
                      <c:pt idx="78">
                        <c:v>-14.3</c:v>
                      </c:pt>
                      <c:pt idx="79">
                        <c:v>-14.2</c:v>
                      </c:pt>
                      <c:pt idx="80">
                        <c:v>-14</c:v>
                      </c:pt>
                      <c:pt idx="81">
                        <c:v>-13.9</c:v>
                      </c:pt>
                      <c:pt idx="82">
                        <c:v>-13.9</c:v>
                      </c:pt>
                      <c:pt idx="83">
                        <c:v>-13.6</c:v>
                      </c:pt>
                      <c:pt idx="84">
                        <c:v>-13.6</c:v>
                      </c:pt>
                      <c:pt idx="85">
                        <c:v>-13.7</c:v>
                      </c:pt>
                      <c:pt idx="86">
                        <c:v>-13.3</c:v>
                      </c:pt>
                      <c:pt idx="87">
                        <c:v>-13.4</c:v>
                      </c:pt>
                      <c:pt idx="88">
                        <c:v>-13.2</c:v>
                      </c:pt>
                      <c:pt idx="89">
                        <c:v>-13.2</c:v>
                      </c:pt>
                      <c:pt idx="90">
                        <c:v>-13</c:v>
                      </c:pt>
                      <c:pt idx="91">
                        <c:v>-12.9</c:v>
                      </c:pt>
                      <c:pt idx="92">
                        <c:v>-12.7</c:v>
                      </c:pt>
                      <c:pt idx="93">
                        <c:v>-12.7</c:v>
                      </c:pt>
                      <c:pt idx="94">
                        <c:v>-12.7</c:v>
                      </c:pt>
                      <c:pt idx="95">
                        <c:v>-12.4</c:v>
                      </c:pt>
                      <c:pt idx="96">
                        <c:v>-12.5</c:v>
                      </c:pt>
                      <c:pt idx="97">
                        <c:v>-12.4</c:v>
                      </c:pt>
                      <c:pt idx="98">
                        <c:v>-12.2</c:v>
                      </c:pt>
                      <c:pt idx="99">
                        <c:v>-12.2</c:v>
                      </c:pt>
                      <c:pt idx="100">
                        <c:v>-12</c:v>
                      </c:pt>
                      <c:pt idx="101">
                        <c:v>-12</c:v>
                      </c:pt>
                      <c:pt idx="102">
                        <c:v>-11.9</c:v>
                      </c:pt>
                      <c:pt idx="103">
                        <c:v>-11.7</c:v>
                      </c:pt>
                      <c:pt idx="104">
                        <c:v>-11.8</c:v>
                      </c:pt>
                      <c:pt idx="105">
                        <c:v>-11.4</c:v>
                      </c:pt>
                      <c:pt idx="106">
                        <c:v>-11.4</c:v>
                      </c:pt>
                      <c:pt idx="107">
                        <c:v>-10.9</c:v>
                      </c:pt>
                      <c:pt idx="108">
                        <c:v>-10.4</c:v>
                      </c:pt>
                      <c:pt idx="109">
                        <c:v>-9.9</c:v>
                      </c:pt>
                      <c:pt idx="110">
                        <c:v>-9.4</c:v>
                      </c:pt>
                      <c:pt idx="111">
                        <c:v>-8.9</c:v>
                      </c:pt>
                      <c:pt idx="112">
                        <c:v>-8.4</c:v>
                      </c:pt>
                      <c:pt idx="113">
                        <c:v>-8</c:v>
                      </c:pt>
                      <c:pt idx="114">
                        <c:v>-7.4</c:v>
                      </c:pt>
                      <c:pt idx="115">
                        <c:v>-6.9</c:v>
                      </c:pt>
                      <c:pt idx="116">
                        <c:v>-6.4</c:v>
                      </c:pt>
                      <c:pt idx="117">
                        <c:v>-5.9</c:v>
                      </c:pt>
                      <c:pt idx="118">
                        <c:v>-5.5</c:v>
                      </c:pt>
                      <c:pt idx="119">
                        <c:v>-4.9000000000000004</c:v>
                      </c:pt>
                      <c:pt idx="120">
                        <c:v>-4.4000000000000004</c:v>
                      </c:pt>
                      <c:pt idx="121">
                        <c:v>-3.9</c:v>
                      </c:pt>
                      <c:pt idx="122">
                        <c:v>-3.4</c:v>
                      </c:pt>
                      <c:pt idx="123">
                        <c:v>-2.9</c:v>
                      </c:pt>
                      <c:pt idx="124">
                        <c:v>-2.5</c:v>
                      </c:pt>
                      <c:pt idx="125">
                        <c:v>-1.9</c:v>
                      </c:pt>
                      <c:pt idx="126">
                        <c:v>-1.4</c:v>
                      </c:pt>
                      <c:pt idx="127">
                        <c:v>-0.9</c:v>
                      </c:pt>
                      <c:pt idx="128">
                        <c:v>-0.5</c:v>
                      </c:pt>
                      <c:pt idx="129">
                        <c:v>0</c:v>
                      </c:pt>
                      <c:pt idx="130">
                        <c:v>0.6</c:v>
                      </c:pt>
                      <c:pt idx="131">
                        <c:v>1</c:v>
                      </c:pt>
                      <c:pt idx="132">
                        <c:v>1.4</c:v>
                      </c:pt>
                      <c:pt idx="133">
                        <c:v>2</c:v>
                      </c:pt>
                      <c:pt idx="134">
                        <c:v>2.4</c:v>
                      </c:pt>
                      <c:pt idx="135">
                        <c:v>2.9</c:v>
                      </c:pt>
                      <c:pt idx="136">
                        <c:v>3.5</c:v>
                      </c:pt>
                      <c:pt idx="137">
                        <c:v>3.9</c:v>
                      </c:pt>
                      <c:pt idx="138">
                        <c:v>4.5</c:v>
                      </c:pt>
                      <c:pt idx="139">
                        <c:v>5</c:v>
                      </c:pt>
                      <c:pt idx="140">
                        <c:v>5.5</c:v>
                      </c:pt>
                      <c:pt idx="141">
                        <c:v>5.9</c:v>
                      </c:pt>
                      <c:pt idx="142">
                        <c:v>6.4</c:v>
                      </c:pt>
                      <c:pt idx="143">
                        <c:v>7.1</c:v>
                      </c:pt>
                      <c:pt idx="144">
                        <c:v>7.5</c:v>
                      </c:pt>
                      <c:pt idx="145">
                        <c:v>8</c:v>
                      </c:pt>
                      <c:pt idx="146">
                        <c:v>8.5</c:v>
                      </c:pt>
                      <c:pt idx="147">
                        <c:v>9</c:v>
                      </c:pt>
                      <c:pt idx="148">
                        <c:v>9.4</c:v>
                      </c:pt>
                      <c:pt idx="149">
                        <c:v>9.9</c:v>
                      </c:pt>
                      <c:pt idx="150">
                        <c:v>10.6</c:v>
                      </c:pt>
                      <c:pt idx="151">
                        <c:v>11</c:v>
                      </c:pt>
                      <c:pt idx="152">
                        <c:v>11.4</c:v>
                      </c:pt>
                      <c:pt idx="153">
                        <c:v>11.4</c:v>
                      </c:pt>
                      <c:pt idx="154">
                        <c:v>11.5</c:v>
                      </c:pt>
                      <c:pt idx="155">
                        <c:v>11.7</c:v>
                      </c:pt>
                      <c:pt idx="156">
                        <c:v>11.7</c:v>
                      </c:pt>
                      <c:pt idx="157">
                        <c:v>11.9</c:v>
                      </c:pt>
                      <c:pt idx="158">
                        <c:v>11.9</c:v>
                      </c:pt>
                      <c:pt idx="159">
                        <c:v>12.1</c:v>
                      </c:pt>
                      <c:pt idx="160">
                        <c:v>12.3</c:v>
                      </c:pt>
                      <c:pt idx="161">
                        <c:v>12.3</c:v>
                      </c:pt>
                      <c:pt idx="162">
                        <c:v>12.3</c:v>
                      </c:pt>
                      <c:pt idx="163">
                        <c:v>12.4</c:v>
                      </c:pt>
                      <c:pt idx="164">
                        <c:v>12.6</c:v>
                      </c:pt>
                      <c:pt idx="165">
                        <c:v>12.7</c:v>
                      </c:pt>
                      <c:pt idx="166">
                        <c:v>12.9</c:v>
                      </c:pt>
                      <c:pt idx="167">
                        <c:v>12.9</c:v>
                      </c:pt>
                      <c:pt idx="168">
                        <c:v>12.9</c:v>
                      </c:pt>
                      <c:pt idx="169">
                        <c:v>13.1</c:v>
                      </c:pt>
                      <c:pt idx="170">
                        <c:v>13.1</c:v>
                      </c:pt>
                      <c:pt idx="171">
                        <c:v>13.3</c:v>
                      </c:pt>
                      <c:pt idx="172">
                        <c:v>13.4</c:v>
                      </c:pt>
                      <c:pt idx="173">
                        <c:v>13.5</c:v>
                      </c:pt>
                      <c:pt idx="174">
                        <c:v>13.4</c:v>
                      </c:pt>
                      <c:pt idx="175">
                        <c:v>13.6</c:v>
                      </c:pt>
                      <c:pt idx="176">
                        <c:v>13.8</c:v>
                      </c:pt>
                      <c:pt idx="177">
                        <c:v>13.8</c:v>
                      </c:pt>
                      <c:pt idx="178">
                        <c:v>13.9</c:v>
                      </c:pt>
                      <c:pt idx="179">
                        <c:v>14</c:v>
                      </c:pt>
                      <c:pt idx="180">
                        <c:v>14.2</c:v>
                      </c:pt>
                      <c:pt idx="181">
                        <c:v>14.2</c:v>
                      </c:pt>
                      <c:pt idx="182">
                        <c:v>14.4</c:v>
                      </c:pt>
                      <c:pt idx="183">
                        <c:v>14.6</c:v>
                      </c:pt>
                      <c:pt idx="184">
                        <c:v>14.6</c:v>
                      </c:pt>
                      <c:pt idx="185">
                        <c:v>14.7</c:v>
                      </c:pt>
                      <c:pt idx="186">
                        <c:v>14.7</c:v>
                      </c:pt>
                      <c:pt idx="187">
                        <c:v>14.9</c:v>
                      </c:pt>
                      <c:pt idx="188">
                        <c:v>14.9</c:v>
                      </c:pt>
                      <c:pt idx="189">
                        <c:v>15.1</c:v>
                      </c:pt>
                      <c:pt idx="190">
                        <c:v>15.1</c:v>
                      </c:pt>
                      <c:pt idx="191">
                        <c:v>15.2</c:v>
                      </c:pt>
                      <c:pt idx="192">
                        <c:v>15.4</c:v>
                      </c:pt>
                      <c:pt idx="193">
                        <c:v>15.5</c:v>
                      </c:pt>
                      <c:pt idx="194">
                        <c:v>15.6</c:v>
                      </c:pt>
                      <c:pt idx="195">
                        <c:v>15.6</c:v>
                      </c:pt>
                      <c:pt idx="196">
                        <c:v>15.9</c:v>
                      </c:pt>
                      <c:pt idx="197">
                        <c:v>15.9</c:v>
                      </c:pt>
                      <c:pt idx="198">
                        <c:v>16.100000000000001</c:v>
                      </c:pt>
                      <c:pt idx="199">
                        <c:v>16.100000000000001</c:v>
                      </c:pt>
                      <c:pt idx="200">
                        <c:v>16.2</c:v>
                      </c:pt>
                      <c:pt idx="201">
                        <c:v>16.2</c:v>
                      </c:pt>
                      <c:pt idx="202">
                        <c:v>16.5</c:v>
                      </c:pt>
                      <c:pt idx="203">
                        <c:v>16.5</c:v>
                      </c:pt>
                      <c:pt idx="204">
                        <c:v>16.5</c:v>
                      </c:pt>
                      <c:pt idx="205">
                        <c:v>16.8</c:v>
                      </c:pt>
                      <c:pt idx="206">
                        <c:v>16.7</c:v>
                      </c:pt>
                      <c:pt idx="207">
                        <c:v>16.899999999999999</c:v>
                      </c:pt>
                      <c:pt idx="208">
                        <c:v>16.899999999999999</c:v>
                      </c:pt>
                      <c:pt idx="209">
                        <c:v>17</c:v>
                      </c:pt>
                      <c:pt idx="210">
                        <c:v>17.2</c:v>
                      </c:pt>
                      <c:pt idx="211">
                        <c:v>17.2</c:v>
                      </c:pt>
                      <c:pt idx="212">
                        <c:v>17.5</c:v>
                      </c:pt>
                      <c:pt idx="213">
                        <c:v>17.5</c:v>
                      </c:pt>
                      <c:pt idx="214">
                        <c:v>17.5</c:v>
                      </c:pt>
                      <c:pt idx="215">
                        <c:v>17.8</c:v>
                      </c:pt>
                      <c:pt idx="216">
                        <c:v>17.8</c:v>
                      </c:pt>
                      <c:pt idx="217">
                        <c:v>17.899999999999999</c:v>
                      </c:pt>
                      <c:pt idx="218">
                        <c:v>18.100000000000001</c:v>
                      </c:pt>
                      <c:pt idx="219">
                        <c:v>18.100000000000001</c:v>
                      </c:pt>
                      <c:pt idx="220">
                        <c:v>18.2</c:v>
                      </c:pt>
                      <c:pt idx="221">
                        <c:v>18.399999999999999</c:v>
                      </c:pt>
                      <c:pt idx="222">
                        <c:v>18.399999999999999</c:v>
                      </c:pt>
                      <c:pt idx="223">
                        <c:v>18.7</c:v>
                      </c:pt>
                      <c:pt idx="224">
                        <c:v>18.7</c:v>
                      </c:pt>
                      <c:pt idx="225">
                        <c:v>18.600000000000001</c:v>
                      </c:pt>
                      <c:pt idx="226">
                        <c:v>18.899999999999999</c:v>
                      </c:pt>
                      <c:pt idx="227">
                        <c:v>18.8</c:v>
                      </c:pt>
                      <c:pt idx="228">
                        <c:v>19</c:v>
                      </c:pt>
                      <c:pt idx="229">
                        <c:v>19</c:v>
                      </c:pt>
                      <c:pt idx="230">
                        <c:v>19.3</c:v>
                      </c:pt>
                      <c:pt idx="231">
                        <c:v>19.3</c:v>
                      </c:pt>
                      <c:pt idx="232">
                        <c:v>19.399999999999999</c:v>
                      </c:pt>
                      <c:pt idx="233">
                        <c:v>19.5</c:v>
                      </c:pt>
                      <c:pt idx="234">
                        <c:v>19.600000000000001</c:v>
                      </c:pt>
                      <c:pt idx="235">
                        <c:v>19.8</c:v>
                      </c:pt>
                      <c:pt idx="236">
                        <c:v>19.8</c:v>
                      </c:pt>
                      <c:pt idx="237">
                        <c:v>20.100000000000001</c:v>
                      </c:pt>
                      <c:pt idx="238">
                        <c:v>20</c:v>
                      </c:pt>
                      <c:pt idx="239">
                        <c:v>20.100000000000001</c:v>
                      </c:pt>
                      <c:pt idx="240">
                        <c:v>20.3</c:v>
                      </c:pt>
                      <c:pt idx="241">
                        <c:v>20.3</c:v>
                      </c:pt>
                      <c:pt idx="242">
                        <c:v>20.3</c:v>
                      </c:pt>
                      <c:pt idx="243">
                        <c:v>20.5</c:v>
                      </c:pt>
                      <c:pt idx="244">
                        <c:v>20.5</c:v>
                      </c:pt>
                      <c:pt idx="245">
                        <c:v>20.7</c:v>
                      </c:pt>
                      <c:pt idx="246">
                        <c:v>20.8</c:v>
                      </c:pt>
                      <c:pt idx="247">
                        <c:v>20.8</c:v>
                      </c:pt>
                      <c:pt idx="248">
                        <c:v>20.9</c:v>
                      </c:pt>
                      <c:pt idx="249">
                        <c:v>21.1</c:v>
                      </c:pt>
                      <c:pt idx="250">
                        <c:v>21.1</c:v>
                      </c:pt>
                      <c:pt idx="251">
                        <c:v>21.3</c:v>
                      </c:pt>
                      <c:pt idx="252">
                        <c:v>22.3</c:v>
                      </c:pt>
                      <c:pt idx="253">
                        <c:v>23.4</c:v>
                      </c:pt>
                      <c:pt idx="254">
                        <c:v>24.4</c:v>
                      </c:pt>
                      <c:pt idx="255">
                        <c:v>25.3</c:v>
                      </c:pt>
                      <c:pt idx="256">
                        <c:v>26.3</c:v>
                      </c:pt>
                      <c:pt idx="257">
                        <c:v>27.3</c:v>
                      </c:pt>
                      <c:pt idx="258">
                        <c:v>28.2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raw_data_champs_2!$N$4:$N$262</c15:sqref>
                        </c15:formulaRef>
                      </c:ext>
                    </c:extLst>
                    <c:numCache>
                      <c:formatCode>0.0</c:formatCode>
                      <c:ptCount val="259"/>
                      <c:pt idx="0">
                        <c:v>3.1300000000000003</c:v>
                      </c:pt>
                      <c:pt idx="1">
                        <c:v>3.3000000000000003</c:v>
                      </c:pt>
                      <c:pt idx="2">
                        <c:v>3.58</c:v>
                      </c:pt>
                      <c:pt idx="3">
                        <c:v>3.84</c:v>
                      </c:pt>
                      <c:pt idx="4">
                        <c:v>4.12</c:v>
                      </c:pt>
                      <c:pt idx="5">
                        <c:v>4.45</c:v>
                      </c:pt>
                      <c:pt idx="6">
                        <c:v>4.9000000000000004</c:v>
                      </c:pt>
                      <c:pt idx="7">
                        <c:v>5.47</c:v>
                      </c:pt>
                      <c:pt idx="8">
                        <c:v>5.49</c:v>
                      </c:pt>
                      <c:pt idx="9">
                        <c:v>5.61</c:v>
                      </c:pt>
                      <c:pt idx="10">
                        <c:v>5.63</c:v>
                      </c:pt>
                      <c:pt idx="11">
                        <c:v>5.69</c:v>
                      </c:pt>
                      <c:pt idx="12">
                        <c:v>5.99</c:v>
                      </c:pt>
                      <c:pt idx="13">
                        <c:v>5.93</c:v>
                      </c:pt>
                      <c:pt idx="14">
                        <c:v>5.95</c:v>
                      </c:pt>
                      <c:pt idx="15">
                        <c:v>6.18</c:v>
                      </c:pt>
                      <c:pt idx="16">
                        <c:v>6.19</c:v>
                      </c:pt>
                      <c:pt idx="17">
                        <c:v>6.25</c:v>
                      </c:pt>
                      <c:pt idx="18">
                        <c:v>6.5500000000000007</c:v>
                      </c:pt>
                      <c:pt idx="19">
                        <c:v>6.5299999999999994</c:v>
                      </c:pt>
                      <c:pt idx="20">
                        <c:v>6.5299999999999994</c:v>
                      </c:pt>
                      <c:pt idx="21">
                        <c:v>6.92</c:v>
                      </c:pt>
                      <c:pt idx="22">
                        <c:v>6.9099999999999993</c:v>
                      </c:pt>
                      <c:pt idx="23">
                        <c:v>6.9</c:v>
                      </c:pt>
                      <c:pt idx="24">
                        <c:v>7.2000000000000011</c:v>
                      </c:pt>
                      <c:pt idx="25">
                        <c:v>7.21</c:v>
                      </c:pt>
                      <c:pt idx="26">
                        <c:v>7.46</c:v>
                      </c:pt>
                      <c:pt idx="27">
                        <c:v>7.59</c:v>
                      </c:pt>
                      <c:pt idx="28">
                        <c:v>7.8</c:v>
                      </c:pt>
                      <c:pt idx="29">
                        <c:v>7.82</c:v>
                      </c:pt>
                      <c:pt idx="30">
                        <c:v>8.19</c:v>
                      </c:pt>
                      <c:pt idx="31">
                        <c:v>8.2100000000000009</c:v>
                      </c:pt>
                      <c:pt idx="32">
                        <c:v>8.41</c:v>
                      </c:pt>
                      <c:pt idx="33">
                        <c:v>8.59</c:v>
                      </c:pt>
                      <c:pt idx="34">
                        <c:v>8.89</c:v>
                      </c:pt>
                      <c:pt idx="35">
                        <c:v>9.36</c:v>
                      </c:pt>
                      <c:pt idx="36">
                        <c:v>9.32</c:v>
                      </c:pt>
                      <c:pt idx="37">
                        <c:v>9.81</c:v>
                      </c:pt>
                      <c:pt idx="38">
                        <c:v>9.86</c:v>
                      </c:pt>
                      <c:pt idx="39">
                        <c:v>10.51</c:v>
                      </c:pt>
                      <c:pt idx="40">
                        <c:v>10.57</c:v>
                      </c:pt>
                      <c:pt idx="41">
                        <c:v>11.28</c:v>
                      </c:pt>
                      <c:pt idx="42">
                        <c:v>11.24</c:v>
                      </c:pt>
                      <c:pt idx="43">
                        <c:v>12.68</c:v>
                      </c:pt>
                      <c:pt idx="44">
                        <c:v>12.55</c:v>
                      </c:pt>
                      <c:pt idx="45">
                        <c:v>12.55</c:v>
                      </c:pt>
                      <c:pt idx="46">
                        <c:v>13.419999999999998</c:v>
                      </c:pt>
                      <c:pt idx="47">
                        <c:v>13.68</c:v>
                      </c:pt>
                      <c:pt idx="48">
                        <c:v>15.259999999999998</c:v>
                      </c:pt>
                      <c:pt idx="49">
                        <c:v>15.2</c:v>
                      </c:pt>
                      <c:pt idx="50">
                        <c:v>15.68</c:v>
                      </c:pt>
                      <c:pt idx="51">
                        <c:v>18.010000000000002</c:v>
                      </c:pt>
                      <c:pt idx="52">
                        <c:v>18.03</c:v>
                      </c:pt>
                      <c:pt idx="53">
                        <c:v>18.05</c:v>
                      </c:pt>
                      <c:pt idx="54">
                        <c:v>20.49</c:v>
                      </c:pt>
                      <c:pt idx="55">
                        <c:v>20.67</c:v>
                      </c:pt>
                      <c:pt idx="56">
                        <c:v>21.67</c:v>
                      </c:pt>
                      <c:pt idx="57">
                        <c:v>25.4</c:v>
                      </c:pt>
                      <c:pt idx="58">
                        <c:v>25.39</c:v>
                      </c:pt>
                      <c:pt idx="59">
                        <c:v>27.42</c:v>
                      </c:pt>
                      <c:pt idx="60">
                        <c:v>27.699999999999996</c:v>
                      </c:pt>
                      <c:pt idx="61">
                        <c:v>30.349999999999998</c:v>
                      </c:pt>
                      <c:pt idx="62">
                        <c:v>34.42</c:v>
                      </c:pt>
                      <c:pt idx="63">
                        <c:v>34.369999999999997</c:v>
                      </c:pt>
                      <c:pt idx="64">
                        <c:v>37.72</c:v>
                      </c:pt>
                      <c:pt idx="65">
                        <c:v>39.159999999999997</c:v>
                      </c:pt>
                      <c:pt idx="66">
                        <c:v>43.53</c:v>
                      </c:pt>
                      <c:pt idx="67">
                        <c:v>45.17</c:v>
                      </c:pt>
                      <c:pt idx="68">
                        <c:v>49.89</c:v>
                      </c:pt>
                      <c:pt idx="69">
                        <c:v>50.05</c:v>
                      </c:pt>
                      <c:pt idx="70">
                        <c:v>53.33</c:v>
                      </c:pt>
                      <c:pt idx="71">
                        <c:v>60.54999999999999</c:v>
                      </c:pt>
                      <c:pt idx="72">
                        <c:v>60.760000000000005</c:v>
                      </c:pt>
                      <c:pt idx="73">
                        <c:v>62.580000000000005</c:v>
                      </c:pt>
                      <c:pt idx="74">
                        <c:v>68.19</c:v>
                      </c:pt>
                      <c:pt idx="75">
                        <c:v>68.430000000000007</c:v>
                      </c:pt>
                      <c:pt idx="76">
                        <c:v>76.209999999999994</c:v>
                      </c:pt>
                      <c:pt idx="77">
                        <c:v>75.78</c:v>
                      </c:pt>
                      <c:pt idx="78">
                        <c:v>75.760000000000005</c:v>
                      </c:pt>
                      <c:pt idx="79">
                        <c:v>78.27</c:v>
                      </c:pt>
                      <c:pt idx="80">
                        <c:v>81.96</c:v>
                      </c:pt>
                      <c:pt idx="81">
                        <c:v>81.92</c:v>
                      </c:pt>
                      <c:pt idx="82">
                        <c:v>83</c:v>
                      </c:pt>
                      <c:pt idx="83">
                        <c:v>86.26</c:v>
                      </c:pt>
                      <c:pt idx="84">
                        <c:v>86.46</c:v>
                      </c:pt>
                      <c:pt idx="85">
                        <c:v>86.41</c:v>
                      </c:pt>
                      <c:pt idx="86">
                        <c:v>88.46</c:v>
                      </c:pt>
                      <c:pt idx="87">
                        <c:v>88.55</c:v>
                      </c:pt>
                      <c:pt idx="88">
                        <c:v>89.6</c:v>
                      </c:pt>
                      <c:pt idx="89">
                        <c:v>89.63</c:v>
                      </c:pt>
                      <c:pt idx="90">
                        <c:v>90.87</c:v>
                      </c:pt>
                      <c:pt idx="91">
                        <c:v>90.8</c:v>
                      </c:pt>
                      <c:pt idx="92">
                        <c:v>92.04</c:v>
                      </c:pt>
                      <c:pt idx="93">
                        <c:v>91.9</c:v>
                      </c:pt>
                      <c:pt idx="94">
                        <c:v>91.94</c:v>
                      </c:pt>
                      <c:pt idx="95">
                        <c:v>92.85</c:v>
                      </c:pt>
                      <c:pt idx="96">
                        <c:v>92.75</c:v>
                      </c:pt>
                      <c:pt idx="97">
                        <c:v>92.95</c:v>
                      </c:pt>
                      <c:pt idx="98">
                        <c:v>93.43</c:v>
                      </c:pt>
                      <c:pt idx="99">
                        <c:v>93.51</c:v>
                      </c:pt>
                      <c:pt idx="100">
                        <c:v>93.8</c:v>
                      </c:pt>
                      <c:pt idx="101">
                        <c:v>93.96</c:v>
                      </c:pt>
                      <c:pt idx="102">
                        <c:v>94.39</c:v>
                      </c:pt>
                      <c:pt idx="103">
                        <c:v>94.62</c:v>
                      </c:pt>
                      <c:pt idx="104">
                        <c:v>94.52</c:v>
                      </c:pt>
                      <c:pt idx="105">
                        <c:v>94.99</c:v>
                      </c:pt>
                      <c:pt idx="106">
                        <c:v>95.03</c:v>
                      </c:pt>
                      <c:pt idx="107">
                        <c:v>95.96</c:v>
                      </c:pt>
                      <c:pt idx="108">
                        <c:v>96.49</c:v>
                      </c:pt>
                      <c:pt idx="109">
                        <c:v>96.96</c:v>
                      </c:pt>
                      <c:pt idx="110">
                        <c:v>97.41</c:v>
                      </c:pt>
                      <c:pt idx="111">
                        <c:v>98</c:v>
                      </c:pt>
                      <c:pt idx="112">
                        <c:v>97.99</c:v>
                      </c:pt>
                      <c:pt idx="113">
                        <c:v>98.44</c:v>
                      </c:pt>
                      <c:pt idx="114">
                        <c:v>98.67</c:v>
                      </c:pt>
                      <c:pt idx="115">
                        <c:v>98.9</c:v>
                      </c:pt>
                      <c:pt idx="116">
                        <c:v>99.02</c:v>
                      </c:pt>
                      <c:pt idx="117">
                        <c:v>99.08</c:v>
                      </c:pt>
                      <c:pt idx="118">
                        <c:v>99.46</c:v>
                      </c:pt>
                      <c:pt idx="119">
                        <c:v>99.4</c:v>
                      </c:pt>
                      <c:pt idx="120">
                        <c:v>99.59</c:v>
                      </c:pt>
                      <c:pt idx="121">
                        <c:v>99.73</c:v>
                      </c:pt>
                      <c:pt idx="122">
                        <c:v>99.52</c:v>
                      </c:pt>
                      <c:pt idx="123">
                        <c:v>99.74</c:v>
                      </c:pt>
                      <c:pt idx="124">
                        <c:v>99.65</c:v>
                      </c:pt>
                      <c:pt idx="125">
                        <c:v>99.77</c:v>
                      </c:pt>
                      <c:pt idx="126">
                        <c:v>99.66</c:v>
                      </c:pt>
                      <c:pt idx="127">
                        <c:v>99.78</c:v>
                      </c:pt>
                      <c:pt idx="128">
                        <c:v>100.03</c:v>
                      </c:pt>
                      <c:pt idx="129">
                        <c:v>100</c:v>
                      </c:pt>
                      <c:pt idx="130">
                        <c:v>100.05999999999999</c:v>
                      </c:pt>
                      <c:pt idx="131">
                        <c:v>100.05</c:v>
                      </c:pt>
                      <c:pt idx="132">
                        <c:v>100.03999999999999</c:v>
                      </c:pt>
                      <c:pt idx="133">
                        <c:v>100.03</c:v>
                      </c:pt>
                      <c:pt idx="134">
                        <c:v>99.78</c:v>
                      </c:pt>
                      <c:pt idx="135">
                        <c:v>99.77</c:v>
                      </c:pt>
                      <c:pt idx="136">
                        <c:v>99.82</c:v>
                      </c:pt>
                      <c:pt idx="137">
                        <c:v>99.67</c:v>
                      </c:pt>
                      <c:pt idx="138">
                        <c:v>99.31</c:v>
                      </c:pt>
                      <c:pt idx="139">
                        <c:v>99.5</c:v>
                      </c:pt>
                      <c:pt idx="140">
                        <c:v>99.24</c:v>
                      </c:pt>
                      <c:pt idx="141">
                        <c:v>99.18</c:v>
                      </c:pt>
                      <c:pt idx="142">
                        <c:v>99.05</c:v>
                      </c:pt>
                      <c:pt idx="143">
                        <c:v>98.95</c:v>
                      </c:pt>
                      <c:pt idx="144">
                        <c:v>98.86</c:v>
                      </c:pt>
                      <c:pt idx="145">
                        <c:v>98.62</c:v>
                      </c:pt>
                      <c:pt idx="146">
                        <c:v>98.3</c:v>
                      </c:pt>
                      <c:pt idx="147">
                        <c:v>97.9</c:v>
                      </c:pt>
                      <c:pt idx="148">
                        <c:v>97.53</c:v>
                      </c:pt>
                      <c:pt idx="149">
                        <c:v>97.21</c:v>
                      </c:pt>
                      <c:pt idx="150">
                        <c:v>96.53</c:v>
                      </c:pt>
                      <c:pt idx="151">
                        <c:v>95.74</c:v>
                      </c:pt>
                      <c:pt idx="152">
                        <c:v>95.25</c:v>
                      </c:pt>
                      <c:pt idx="153">
                        <c:v>95.13</c:v>
                      </c:pt>
                      <c:pt idx="154">
                        <c:v>95.07</c:v>
                      </c:pt>
                      <c:pt idx="155">
                        <c:v>94.58</c:v>
                      </c:pt>
                      <c:pt idx="156">
                        <c:v>94.48</c:v>
                      </c:pt>
                      <c:pt idx="157">
                        <c:v>93.88</c:v>
                      </c:pt>
                      <c:pt idx="158">
                        <c:v>93.76</c:v>
                      </c:pt>
                      <c:pt idx="159">
                        <c:v>93.54</c:v>
                      </c:pt>
                      <c:pt idx="160">
                        <c:v>92.83</c:v>
                      </c:pt>
                      <c:pt idx="161">
                        <c:v>92.91</c:v>
                      </c:pt>
                      <c:pt idx="162">
                        <c:v>92.49</c:v>
                      </c:pt>
                      <c:pt idx="163">
                        <c:v>92.42</c:v>
                      </c:pt>
                      <c:pt idx="164">
                        <c:v>91.48</c:v>
                      </c:pt>
                      <c:pt idx="165">
                        <c:v>91.44</c:v>
                      </c:pt>
                      <c:pt idx="166">
                        <c:v>89.85</c:v>
                      </c:pt>
                      <c:pt idx="167">
                        <c:v>90.29</c:v>
                      </c:pt>
                      <c:pt idx="168">
                        <c:v>90.11</c:v>
                      </c:pt>
                      <c:pt idx="169">
                        <c:v>88.98</c:v>
                      </c:pt>
                      <c:pt idx="170">
                        <c:v>88.82</c:v>
                      </c:pt>
                      <c:pt idx="171">
                        <c:v>87.38</c:v>
                      </c:pt>
                      <c:pt idx="172">
                        <c:v>87.32</c:v>
                      </c:pt>
                      <c:pt idx="173">
                        <c:v>85.94</c:v>
                      </c:pt>
                      <c:pt idx="174">
                        <c:v>85.93</c:v>
                      </c:pt>
                      <c:pt idx="175">
                        <c:v>85.18</c:v>
                      </c:pt>
                      <c:pt idx="176">
                        <c:v>83.23</c:v>
                      </c:pt>
                      <c:pt idx="177">
                        <c:v>82.98</c:v>
                      </c:pt>
                      <c:pt idx="178">
                        <c:v>81.739999999999995</c:v>
                      </c:pt>
                      <c:pt idx="179">
                        <c:v>80.48</c:v>
                      </c:pt>
                      <c:pt idx="180">
                        <c:v>77.66</c:v>
                      </c:pt>
                      <c:pt idx="181">
                        <c:v>77.739999999999995</c:v>
                      </c:pt>
                      <c:pt idx="182">
                        <c:v>75.11</c:v>
                      </c:pt>
                      <c:pt idx="183">
                        <c:v>71.41</c:v>
                      </c:pt>
                      <c:pt idx="184">
                        <c:v>71.290000000000006</c:v>
                      </c:pt>
                      <c:pt idx="185">
                        <c:v>67.81</c:v>
                      </c:pt>
                      <c:pt idx="186">
                        <c:v>67.790000000000006</c:v>
                      </c:pt>
                      <c:pt idx="187">
                        <c:v>62.33</c:v>
                      </c:pt>
                      <c:pt idx="188">
                        <c:v>62.01</c:v>
                      </c:pt>
                      <c:pt idx="189">
                        <c:v>56.769999999999996</c:v>
                      </c:pt>
                      <c:pt idx="190">
                        <c:v>56.25</c:v>
                      </c:pt>
                      <c:pt idx="191">
                        <c:v>52.72</c:v>
                      </c:pt>
                      <c:pt idx="192">
                        <c:v>47.86</c:v>
                      </c:pt>
                      <c:pt idx="193">
                        <c:v>46.25</c:v>
                      </c:pt>
                      <c:pt idx="194">
                        <c:v>41.83</c:v>
                      </c:pt>
                      <c:pt idx="195">
                        <c:v>41.1</c:v>
                      </c:pt>
                      <c:pt idx="196">
                        <c:v>34.08</c:v>
                      </c:pt>
                      <c:pt idx="197">
                        <c:v>34.159999999999997</c:v>
                      </c:pt>
                      <c:pt idx="198">
                        <c:v>29.32</c:v>
                      </c:pt>
                      <c:pt idx="199">
                        <c:v>29.299999999999997</c:v>
                      </c:pt>
                      <c:pt idx="200">
                        <c:v>26.19</c:v>
                      </c:pt>
                      <c:pt idx="201">
                        <c:v>26.200000000000003</c:v>
                      </c:pt>
                      <c:pt idx="202">
                        <c:v>21.84</c:v>
                      </c:pt>
                      <c:pt idx="203">
                        <c:v>21.89</c:v>
                      </c:pt>
                      <c:pt idx="204">
                        <c:v>21</c:v>
                      </c:pt>
                      <c:pt idx="205">
                        <c:v>18.55</c:v>
                      </c:pt>
                      <c:pt idx="206">
                        <c:v>18.46</c:v>
                      </c:pt>
                      <c:pt idx="207">
                        <c:v>16.72</c:v>
                      </c:pt>
                      <c:pt idx="208">
                        <c:v>16.5</c:v>
                      </c:pt>
                      <c:pt idx="209">
                        <c:v>15.7</c:v>
                      </c:pt>
                      <c:pt idx="210">
                        <c:v>14.6</c:v>
                      </c:pt>
                      <c:pt idx="211">
                        <c:v>14.26</c:v>
                      </c:pt>
                      <c:pt idx="212">
                        <c:v>12.520000000000001</c:v>
                      </c:pt>
                      <c:pt idx="213">
                        <c:v>12.689999999999998</c:v>
                      </c:pt>
                      <c:pt idx="214">
                        <c:v>12.64</c:v>
                      </c:pt>
                      <c:pt idx="215">
                        <c:v>11.19</c:v>
                      </c:pt>
                      <c:pt idx="216">
                        <c:v>11.24</c:v>
                      </c:pt>
                      <c:pt idx="217">
                        <c:v>11.15</c:v>
                      </c:pt>
                      <c:pt idx="218">
                        <c:v>10.220000000000001</c:v>
                      </c:pt>
                      <c:pt idx="219">
                        <c:v>10.199999999999999</c:v>
                      </c:pt>
                      <c:pt idx="220">
                        <c:v>10.130000000000001</c:v>
                      </c:pt>
                      <c:pt idx="221">
                        <c:v>9.27</c:v>
                      </c:pt>
                      <c:pt idx="222">
                        <c:v>9.32</c:v>
                      </c:pt>
                      <c:pt idx="223">
                        <c:v>8.73</c:v>
                      </c:pt>
                      <c:pt idx="224">
                        <c:v>8.7799999999999994</c:v>
                      </c:pt>
                      <c:pt idx="225">
                        <c:v>8.7799999999999994</c:v>
                      </c:pt>
                      <c:pt idx="226">
                        <c:v>8.32</c:v>
                      </c:pt>
                      <c:pt idx="227">
                        <c:v>8.2799999999999994</c:v>
                      </c:pt>
                      <c:pt idx="228">
                        <c:v>8.0299999999999994</c:v>
                      </c:pt>
                      <c:pt idx="229">
                        <c:v>7.93</c:v>
                      </c:pt>
                      <c:pt idx="230">
                        <c:v>7.59</c:v>
                      </c:pt>
                      <c:pt idx="231">
                        <c:v>7.59</c:v>
                      </c:pt>
                      <c:pt idx="232">
                        <c:v>7.35</c:v>
                      </c:pt>
                      <c:pt idx="233">
                        <c:v>7.2000000000000011</c:v>
                      </c:pt>
                      <c:pt idx="234">
                        <c:v>7.22</c:v>
                      </c:pt>
                      <c:pt idx="235">
                        <c:v>6.84</c:v>
                      </c:pt>
                      <c:pt idx="236">
                        <c:v>6.83</c:v>
                      </c:pt>
                      <c:pt idx="237">
                        <c:v>6.5299999999999994</c:v>
                      </c:pt>
                      <c:pt idx="238">
                        <c:v>6.54</c:v>
                      </c:pt>
                      <c:pt idx="239">
                        <c:v>6.54</c:v>
                      </c:pt>
                      <c:pt idx="240">
                        <c:v>6.25</c:v>
                      </c:pt>
                      <c:pt idx="241">
                        <c:v>6.27</c:v>
                      </c:pt>
                      <c:pt idx="242">
                        <c:v>6.27</c:v>
                      </c:pt>
                      <c:pt idx="243">
                        <c:v>6.09</c:v>
                      </c:pt>
                      <c:pt idx="244">
                        <c:v>6.07</c:v>
                      </c:pt>
                      <c:pt idx="245">
                        <c:v>5.87</c:v>
                      </c:pt>
                      <c:pt idx="246">
                        <c:v>5.9</c:v>
                      </c:pt>
                      <c:pt idx="247">
                        <c:v>5.74</c:v>
                      </c:pt>
                      <c:pt idx="248">
                        <c:v>5.7</c:v>
                      </c:pt>
                      <c:pt idx="249">
                        <c:v>5.55</c:v>
                      </c:pt>
                      <c:pt idx="250">
                        <c:v>5.59</c:v>
                      </c:pt>
                      <c:pt idx="251">
                        <c:v>5.45</c:v>
                      </c:pt>
                      <c:pt idx="252">
                        <c:v>4.8600000000000003</c:v>
                      </c:pt>
                      <c:pt idx="253">
                        <c:v>4.4000000000000004</c:v>
                      </c:pt>
                      <c:pt idx="254">
                        <c:v>4.04</c:v>
                      </c:pt>
                      <c:pt idx="255">
                        <c:v>3.75</c:v>
                      </c:pt>
                      <c:pt idx="256">
                        <c:v>3.55</c:v>
                      </c:pt>
                      <c:pt idx="257">
                        <c:v>3.2799999999999994</c:v>
                      </c:pt>
                      <c:pt idx="258">
                        <c:v>3.11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033-4AB2-99B9-7D58F22D7388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6FFF 0,5x0,5 Diode</c:v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raw_data_champs_2!$T$4:$T$144</c15:sqref>
                        </c15:formulaRef>
                      </c:ext>
                    </c:extLst>
                    <c:numCache>
                      <c:formatCode>General</c:formatCode>
                      <c:ptCount val="141"/>
                      <c:pt idx="0">
                        <c:v>7</c:v>
                      </c:pt>
                      <c:pt idx="1">
                        <c:v>6.9</c:v>
                      </c:pt>
                      <c:pt idx="2">
                        <c:v>6.8</c:v>
                      </c:pt>
                      <c:pt idx="3">
                        <c:v>6.7</c:v>
                      </c:pt>
                      <c:pt idx="4">
                        <c:v>6.7</c:v>
                      </c:pt>
                      <c:pt idx="5">
                        <c:v>6.5</c:v>
                      </c:pt>
                      <c:pt idx="6">
                        <c:v>6.4</c:v>
                      </c:pt>
                      <c:pt idx="7">
                        <c:v>6.4</c:v>
                      </c:pt>
                      <c:pt idx="8">
                        <c:v>6.3</c:v>
                      </c:pt>
                      <c:pt idx="9">
                        <c:v>6.2</c:v>
                      </c:pt>
                      <c:pt idx="10">
                        <c:v>6.1</c:v>
                      </c:pt>
                      <c:pt idx="11">
                        <c:v>5.9</c:v>
                      </c:pt>
                      <c:pt idx="12">
                        <c:v>5.9</c:v>
                      </c:pt>
                      <c:pt idx="13">
                        <c:v>5.6</c:v>
                      </c:pt>
                      <c:pt idx="14">
                        <c:v>5.6</c:v>
                      </c:pt>
                      <c:pt idx="15">
                        <c:v>5.5</c:v>
                      </c:pt>
                      <c:pt idx="16">
                        <c:v>5.5</c:v>
                      </c:pt>
                      <c:pt idx="17">
                        <c:v>5.4</c:v>
                      </c:pt>
                      <c:pt idx="18">
                        <c:v>5.0999999999999996</c:v>
                      </c:pt>
                      <c:pt idx="19">
                        <c:v>5.2</c:v>
                      </c:pt>
                      <c:pt idx="20">
                        <c:v>5.0999999999999996</c:v>
                      </c:pt>
                      <c:pt idx="21">
                        <c:v>4.9000000000000004</c:v>
                      </c:pt>
                      <c:pt idx="22">
                        <c:v>4.8</c:v>
                      </c:pt>
                      <c:pt idx="23">
                        <c:v>4.7</c:v>
                      </c:pt>
                      <c:pt idx="24">
                        <c:v>4.4000000000000004</c:v>
                      </c:pt>
                      <c:pt idx="25">
                        <c:v>4.5</c:v>
                      </c:pt>
                      <c:pt idx="26">
                        <c:v>4.4000000000000004</c:v>
                      </c:pt>
                      <c:pt idx="27">
                        <c:v>4.2</c:v>
                      </c:pt>
                      <c:pt idx="28">
                        <c:v>4.2</c:v>
                      </c:pt>
                      <c:pt idx="29">
                        <c:v>4.0999999999999996</c:v>
                      </c:pt>
                      <c:pt idx="30">
                        <c:v>4.0999999999999996</c:v>
                      </c:pt>
                      <c:pt idx="31">
                        <c:v>3.8</c:v>
                      </c:pt>
                      <c:pt idx="32">
                        <c:v>3.8</c:v>
                      </c:pt>
                      <c:pt idx="33">
                        <c:v>3.6</c:v>
                      </c:pt>
                      <c:pt idx="34">
                        <c:v>3.7</c:v>
                      </c:pt>
                      <c:pt idx="35">
                        <c:v>3.5</c:v>
                      </c:pt>
                      <c:pt idx="36">
                        <c:v>3.4</c:v>
                      </c:pt>
                      <c:pt idx="37">
                        <c:v>3.4</c:v>
                      </c:pt>
                      <c:pt idx="38">
                        <c:v>3.2</c:v>
                      </c:pt>
                      <c:pt idx="39">
                        <c:v>3.2</c:v>
                      </c:pt>
                      <c:pt idx="40">
                        <c:v>3</c:v>
                      </c:pt>
                      <c:pt idx="41">
                        <c:v>3</c:v>
                      </c:pt>
                      <c:pt idx="42">
                        <c:v>2.9</c:v>
                      </c:pt>
                      <c:pt idx="43">
                        <c:v>2.8</c:v>
                      </c:pt>
                      <c:pt idx="44">
                        <c:v>2.6</c:v>
                      </c:pt>
                      <c:pt idx="45">
                        <c:v>2.4</c:v>
                      </c:pt>
                      <c:pt idx="46">
                        <c:v>2.4</c:v>
                      </c:pt>
                      <c:pt idx="47">
                        <c:v>2.4</c:v>
                      </c:pt>
                      <c:pt idx="48">
                        <c:v>2.2000000000000002</c:v>
                      </c:pt>
                      <c:pt idx="49">
                        <c:v>2.1</c:v>
                      </c:pt>
                      <c:pt idx="50">
                        <c:v>2.1</c:v>
                      </c:pt>
                      <c:pt idx="51">
                        <c:v>1.9</c:v>
                      </c:pt>
                      <c:pt idx="52">
                        <c:v>1.9</c:v>
                      </c:pt>
                      <c:pt idx="53">
                        <c:v>1.7</c:v>
                      </c:pt>
                      <c:pt idx="54">
                        <c:v>1.7</c:v>
                      </c:pt>
                      <c:pt idx="55">
                        <c:v>1.4</c:v>
                      </c:pt>
                      <c:pt idx="56">
                        <c:v>1.5</c:v>
                      </c:pt>
                      <c:pt idx="57">
                        <c:v>1.3</c:v>
                      </c:pt>
                      <c:pt idx="58">
                        <c:v>1.2</c:v>
                      </c:pt>
                      <c:pt idx="59">
                        <c:v>1.2</c:v>
                      </c:pt>
                      <c:pt idx="60">
                        <c:v>1</c:v>
                      </c:pt>
                      <c:pt idx="61">
                        <c:v>0.9</c:v>
                      </c:pt>
                      <c:pt idx="62">
                        <c:v>0.7</c:v>
                      </c:pt>
                      <c:pt idx="63">
                        <c:v>0.6</c:v>
                      </c:pt>
                      <c:pt idx="64">
                        <c:v>0.6</c:v>
                      </c:pt>
                      <c:pt idx="65">
                        <c:v>0.5</c:v>
                      </c:pt>
                      <c:pt idx="66">
                        <c:v>0.5</c:v>
                      </c:pt>
                      <c:pt idx="67">
                        <c:v>0.3</c:v>
                      </c:pt>
                      <c:pt idx="68">
                        <c:v>0.3</c:v>
                      </c:pt>
                      <c:pt idx="69">
                        <c:v>0.2</c:v>
                      </c:pt>
                      <c:pt idx="70">
                        <c:v>-0.1</c:v>
                      </c:pt>
                      <c:pt idx="71">
                        <c:v>-0.1</c:v>
                      </c:pt>
                      <c:pt idx="72">
                        <c:v>-0.1</c:v>
                      </c:pt>
                      <c:pt idx="73">
                        <c:v>-0.2</c:v>
                      </c:pt>
                      <c:pt idx="74">
                        <c:v>-0.3</c:v>
                      </c:pt>
                      <c:pt idx="75">
                        <c:v>-0.5</c:v>
                      </c:pt>
                      <c:pt idx="76">
                        <c:v>-0.6</c:v>
                      </c:pt>
                      <c:pt idx="77">
                        <c:v>-0.6</c:v>
                      </c:pt>
                      <c:pt idx="78">
                        <c:v>-0.8</c:v>
                      </c:pt>
                      <c:pt idx="79">
                        <c:v>-0.8</c:v>
                      </c:pt>
                      <c:pt idx="80">
                        <c:v>-1.1000000000000001</c:v>
                      </c:pt>
                      <c:pt idx="81">
                        <c:v>-1.1000000000000001</c:v>
                      </c:pt>
                      <c:pt idx="82">
                        <c:v>-1.1000000000000001</c:v>
                      </c:pt>
                      <c:pt idx="83">
                        <c:v>-1.3</c:v>
                      </c:pt>
                      <c:pt idx="84">
                        <c:v>-1.3</c:v>
                      </c:pt>
                      <c:pt idx="85">
                        <c:v>-1.4</c:v>
                      </c:pt>
                      <c:pt idx="86">
                        <c:v>-1.7</c:v>
                      </c:pt>
                      <c:pt idx="87">
                        <c:v>-1.7</c:v>
                      </c:pt>
                      <c:pt idx="88">
                        <c:v>-1.8</c:v>
                      </c:pt>
                      <c:pt idx="89">
                        <c:v>-1.8</c:v>
                      </c:pt>
                      <c:pt idx="90">
                        <c:v>-2</c:v>
                      </c:pt>
                      <c:pt idx="91">
                        <c:v>-2</c:v>
                      </c:pt>
                      <c:pt idx="92">
                        <c:v>-2.2000000000000002</c:v>
                      </c:pt>
                      <c:pt idx="93">
                        <c:v>-2.2999999999999998</c:v>
                      </c:pt>
                      <c:pt idx="94">
                        <c:v>-2.2999999999999998</c:v>
                      </c:pt>
                      <c:pt idx="95">
                        <c:v>-2.4</c:v>
                      </c:pt>
                      <c:pt idx="96">
                        <c:v>-2.6</c:v>
                      </c:pt>
                      <c:pt idx="97">
                        <c:v>-2.7</c:v>
                      </c:pt>
                      <c:pt idx="98">
                        <c:v>-2.8</c:v>
                      </c:pt>
                      <c:pt idx="99">
                        <c:v>-2.8</c:v>
                      </c:pt>
                      <c:pt idx="100">
                        <c:v>-3</c:v>
                      </c:pt>
                      <c:pt idx="101">
                        <c:v>-3.1</c:v>
                      </c:pt>
                      <c:pt idx="102">
                        <c:v>-3.2</c:v>
                      </c:pt>
                      <c:pt idx="103">
                        <c:v>-3.5</c:v>
                      </c:pt>
                      <c:pt idx="104">
                        <c:v>-3.5</c:v>
                      </c:pt>
                      <c:pt idx="105">
                        <c:v>-3.4</c:v>
                      </c:pt>
                      <c:pt idx="106">
                        <c:v>-3.7</c:v>
                      </c:pt>
                      <c:pt idx="107">
                        <c:v>-3.6</c:v>
                      </c:pt>
                      <c:pt idx="108">
                        <c:v>-3.8</c:v>
                      </c:pt>
                      <c:pt idx="109">
                        <c:v>-3.8</c:v>
                      </c:pt>
                      <c:pt idx="110">
                        <c:v>-3.9</c:v>
                      </c:pt>
                      <c:pt idx="111">
                        <c:v>-4.2</c:v>
                      </c:pt>
                      <c:pt idx="112">
                        <c:v>-4.2</c:v>
                      </c:pt>
                      <c:pt idx="113">
                        <c:v>-4.2</c:v>
                      </c:pt>
                      <c:pt idx="114">
                        <c:v>-4.5999999999999996</c:v>
                      </c:pt>
                      <c:pt idx="115">
                        <c:v>-4.5999999999999996</c:v>
                      </c:pt>
                      <c:pt idx="116">
                        <c:v>-4.5</c:v>
                      </c:pt>
                      <c:pt idx="117">
                        <c:v>-4.7</c:v>
                      </c:pt>
                      <c:pt idx="118">
                        <c:v>-4.8</c:v>
                      </c:pt>
                      <c:pt idx="119">
                        <c:v>-4.8</c:v>
                      </c:pt>
                      <c:pt idx="120">
                        <c:v>-5.0999999999999996</c:v>
                      </c:pt>
                      <c:pt idx="121">
                        <c:v>-5.0999999999999996</c:v>
                      </c:pt>
                      <c:pt idx="122">
                        <c:v>-5.2</c:v>
                      </c:pt>
                      <c:pt idx="123">
                        <c:v>-5.2</c:v>
                      </c:pt>
                      <c:pt idx="124">
                        <c:v>-5.3</c:v>
                      </c:pt>
                      <c:pt idx="125">
                        <c:v>-5.5</c:v>
                      </c:pt>
                      <c:pt idx="126">
                        <c:v>-5.6</c:v>
                      </c:pt>
                      <c:pt idx="127">
                        <c:v>-5.7</c:v>
                      </c:pt>
                      <c:pt idx="128">
                        <c:v>-5.7</c:v>
                      </c:pt>
                      <c:pt idx="129">
                        <c:v>-5.9</c:v>
                      </c:pt>
                      <c:pt idx="130">
                        <c:v>-6</c:v>
                      </c:pt>
                      <c:pt idx="131">
                        <c:v>-6.2</c:v>
                      </c:pt>
                      <c:pt idx="132">
                        <c:v>-6.2</c:v>
                      </c:pt>
                      <c:pt idx="133">
                        <c:v>-6.2</c:v>
                      </c:pt>
                      <c:pt idx="134">
                        <c:v>-6.3</c:v>
                      </c:pt>
                      <c:pt idx="135">
                        <c:v>-6.5</c:v>
                      </c:pt>
                      <c:pt idx="136">
                        <c:v>-6.6</c:v>
                      </c:pt>
                      <c:pt idx="137">
                        <c:v>-6.6</c:v>
                      </c:pt>
                      <c:pt idx="138">
                        <c:v>-6.8</c:v>
                      </c:pt>
                      <c:pt idx="139">
                        <c:v>-6.8</c:v>
                      </c:pt>
                      <c:pt idx="140">
                        <c:v>-7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raw_data_champs_2!$V$4:$V$144</c15:sqref>
                        </c15:formulaRef>
                      </c:ext>
                    </c:extLst>
                    <c:numCache>
                      <c:formatCode>0.0</c:formatCode>
                      <c:ptCount val="141"/>
                      <c:pt idx="0">
                        <c:v>1.9020923015316846</c:v>
                      </c:pt>
                      <c:pt idx="1">
                        <c:v>2.0422464711182302</c:v>
                      </c:pt>
                      <c:pt idx="2">
                        <c:v>2.1423565922514767</c:v>
                      </c:pt>
                      <c:pt idx="3">
                        <c:v>2.3325658224046451</c:v>
                      </c:pt>
                      <c:pt idx="4">
                        <c:v>2.3125437981779959</c:v>
                      </c:pt>
                      <c:pt idx="5">
                        <c:v>2.5127640404444889</c:v>
                      </c:pt>
                      <c:pt idx="6">
                        <c:v>2.7029732705976577</c:v>
                      </c:pt>
                      <c:pt idx="7">
                        <c:v>2.7930723796175791</c:v>
                      </c:pt>
                      <c:pt idx="8">
                        <c:v>2.9732705976574234</c:v>
                      </c:pt>
                      <c:pt idx="9">
                        <c:v>3.2335569126038641</c:v>
                      </c:pt>
                      <c:pt idx="10">
                        <c:v>3.323656021623786</c:v>
                      </c:pt>
                      <c:pt idx="11">
                        <c:v>3.7441185303834215</c:v>
                      </c:pt>
                      <c:pt idx="12">
                        <c:v>3.7941735909500451</c:v>
                      </c:pt>
                      <c:pt idx="13">
                        <c:v>4.3447792571829016</c:v>
                      </c:pt>
                      <c:pt idx="14">
                        <c:v>4.4248673540894981</c:v>
                      </c:pt>
                      <c:pt idx="15">
                        <c:v>4.885373911302433</c:v>
                      </c:pt>
                      <c:pt idx="16">
                        <c:v>4.9554509960957054</c:v>
                      </c:pt>
                      <c:pt idx="17">
                        <c:v>5.4960456502152368</c:v>
                      </c:pt>
                      <c:pt idx="18">
                        <c:v>6.3770147161878068</c:v>
                      </c:pt>
                      <c:pt idx="19">
                        <c:v>6.3670037040744827</c:v>
                      </c:pt>
                      <c:pt idx="20">
                        <c:v>6.87756532185404</c:v>
                      </c:pt>
                      <c:pt idx="21">
                        <c:v>7.7285013514866341</c:v>
                      </c:pt>
                      <c:pt idx="22">
                        <c:v>8.6395034537991791</c:v>
                      </c:pt>
                      <c:pt idx="23">
                        <c:v>9.049954950445489</c:v>
                      </c:pt>
                      <c:pt idx="24">
                        <c:v>12.744018420262289</c:v>
                      </c:pt>
                      <c:pt idx="25">
                        <c:v>11.933126439082992</c:v>
                      </c:pt>
                      <c:pt idx="26">
                        <c:v>11.893082390629694</c:v>
                      </c:pt>
                      <c:pt idx="27">
                        <c:v>14.966463109420362</c:v>
                      </c:pt>
                      <c:pt idx="28">
                        <c:v>15.02652918210031</c:v>
                      </c:pt>
                      <c:pt idx="29">
                        <c:v>16.35799379317249</c:v>
                      </c:pt>
                      <c:pt idx="30">
                        <c:v>17.118830713785165</c:v>
                      </c:pt>
                      <c:pt idx="31">
                        <c:v>22.454700170187206</c:v>
                      </c:pt>
                      <c:pt idx="32">
                        <c:v>22.114325758334168</c:v>
                      </c:pt>
                      <c:pt idx="33">
                        <c:v>25.29782761037141</c:v>
                      </c:pt>
                      <c:pt idx="34">
                        <c:v>25.898488337170889</c:v>
                      </c:pt>
                      <c:pt idx="35">
                        <c:v>30.573630994093502</c:v>
                      </c:pt>
                      <c:pt idx="36">
                        <c:v>34.057463209530489</c:v>
                      </c:pt>
                      <c:pt idx="37">
                        <c:v>35.25878466312944</c:v>
                      </c:pt>
                      <c:pt idx="38">
                        <c:v>40.194213634998498</c:v>
                      </c:pt>
                      <c:pt idx="39">
                        <c:v>41.655821403543897</c:v>
                      </c:pt>
                      <c:pt idx="40">
                        <c:v>49.544498948843732</c:v>
                      </c:pt>
                      <c:pt idx="41">
                        <c:v>49.874862348583441</c:v>
                      </c:pt>
                      <c:pt idx="42">
                        <c:v>53.929322254479928</c:v>
                      </c:pt>
                      <c:pt idx="43">
                        <c:v>59.725698268094895</c:v>
                      </c:pt>
                      <c:pt idx="44">
                        <c:v>63.469816798478327</c:v>
                      </c:pt>
                      <c:pt idx="45">
                        <c:v>70.007007708479335</c:v>
                      </c:pt>
                      <c:pt idx="46">
                        <c:v>70.147161878065873</c:v>
                      </c:pt>
                      <c:pt idx="47">
                        <c:v>73.190509560516574</c:v>
                      </c:pt>
                      <c:pt idx="48">
                        <c:v>75.773350685754323</c:v>
                      </c:pt>
                      <c:pt idx="49">
                        <c:v>80.098107918710582</c:v>
                      </c:pt>
                      <c:pt idx="50">
                        <c:v>80.258284112523782</c:v>
                      </c:pt>
                      <c:pt idx="51">
                        <c:v>84.733206527179888</c:v>
                      </c:pt>
                      <c:pt idx="52">
                        <c:v>85.043547902692964</c:v>
                      </c:pt>
                      <c:pt idx="53">
                        <c:v>88.97787566322954</c:v>
                      </c:pt>
                      <c:pt idx="54">
                        <c:v>89.057963760136133</c:v>
                      </c:pt>
                      <c:pt idx="55">
                        <c:v>92.772049254179606</c:v>
                      </c:pt>
                      <c:pt idx="56">
                        <c:v>92.822104314746227</c:v>
                      </c:pt>
                      <c:pt idx="57">
                        <c:v>93.833216538192005</c:v>
                      </c:pt>
                      <c:pt idx="58">
                        <c:v>94.814295725297825</c:v>
                      </c:pt>
                      <c:pt idx="59">
                        <c:v>95.344879367304031</c:v>
                      </c:pt>
                      <c:pt idx="60">
                        <c:v>96.355991590749824</c:v>
                      </c:pt>
                      <c:pt idx="61">
                        <c:v>96.846531184302734</c:v>
                      </c:pt>
                      <c:pt idx="62">
                        <c:v>98.548403243567918</c:v>
                      </c:pt>
                      <c:pt idx="63">
                        <c:v>98.548403243567918</c:v>
                      </c:pt>
                      <c:pt idx="64">
                        <c:v>98.488337170887974</c:v>
                      </c:pt>
                      <c:pt idx="65">
                        <c:v>99.379317248973862</c:v>
                      </c:pt>
                      <c:pt idx="66">
                        <c:v>99.179097006707366</c:v>
                      </c:pt>
                      <c:pt idx="67">
                        <c:v>99.519471418560414</c:v>
                      </c:pt>
                      <c:pt idx="68">
                        <c:v>99.879867854640096</c:v>
                      </c:pt>
                      <c:pt idx="69">
                        <c:v>99.949944939433379</c:v>
                      </c:pt>
                      <c:pt idx="70">
                        <c:v>100.15016518169988</c:v>
                      </c:pt>
                      <c:pt idx="71">
                        <c:v>100</c:v>
                      </c:pt>
                      <c:pt idx="72">
                        <c:v>99.849834818300124</c:v>
                      </c:pt>
                      <c:pt idx="73">
                        <c:v>99.769746721393531</c:v>
                      </c:pt>
                      <c:pt idx="74">
                        <c:v>99.559515467013711</c:v>
                      </c:pt>
                      <c:pt idx="75">
                        <c:v>99.50946040644709</c:v>
                      </c:pt>
                      <c:pt idx="76">
                        <c:v>98.628491340474525</c:v>
                      </c:pt>
                      <c:pt idx="77">
                        <c:v>98.908799679647615</c:v>
                      </c:pt>
                      <c:pt idx="78">
                        <c:v>98.097907698468305</c:v>
                      </c:pt>
                      <c:pt idx="79">
                        <c:v>97.937731504655119</c:v>
                      </c:pt>
                      <c:pt idx="80">
                        <c:v>95.455000500550597</c:v>
                      </c:pt>
                      <c:pt idx="81">
                        <c:v>95.354890379417355</c:v>
                      </c:pt>
                      <c:pt idx="82">
                        <c:v>95.394934427870652</c:v>
                      </c:pt>
                      <c:pt idx="83">
                        <c:v>92.912203423766144</c:v>
                      </c:pt>
                      <c:pt idx="84">
                        <c:v>92.271498648513358</c:v>
                      </c:pt>
                      <c:pt idx="85">
                        <c:v>90.950045049554504</c:v>
                      </c:pt>
                      <c:pt idx="86">
                        <c:v>86.154770247272012</c:v>
                      </c:pt>
                      <c:pt idx="87">
                        <c:v>86.114726198818687</c:v>
                      </c:pt>
                      <c:pt idx="88">
                        <c:v>84.05245770347382</c:v>
                      </c:pt>
                      <c:pt idx="89">
                        <c:v>81.53969366302934</c:v>
                      </c:pt>
                      <c:pt idx="90">
                        <c:v>75.603163479827799</c:v>
                      </c:pt>
                      <c:pt idx="91">
                        <c:v>75.112623886274903</c:v>
                      </c:pt>
                      <c:pt idx="92">
                        <c:v>70.077084793272604</c:v>
                      </c:pt>
                      <c:pt idx="93">
                        <c:v>66.212834117529283</c:v>
                      </c:pt>
                      <c:pt idx="94">
                        <c:v>64.320752828110912</c:v>
                      </c:pt>
                      <c:pt idx="95">
                        <c:v>59.905896486134743</c:v>
                      </c:pt>
                      <c:pt idx="96">
                        <c:v>54.359795775352879</c:v>
                      </c:pt>
                      <c:pt idx="97">
                        <c:v>51.917108819701674</c:v>
                      </c:pt>
                      <c:pt idx="98">
                        <c:v>44.579036940634694</c:v>
                      </c:pt>
                      <c:pt idx="99">
                        <c:v>44.298728601461605</c:v>
                      </c:pt>
                      <c:pt idx="100">
                        <c:v>39.543497847632395</c:v>
                      </c:pt>
                      <c:pt idx="101">
                        <c:v>38.822704975473023</c:v>
                      </c:pt>
                      <c:pt idx="102">
                        <c:v>33.987386124737213</c:v>
                      </c:pt>
                      <c:pt idx="103">
                        <c:v>26.749424366803481</c:v>
                      </c:pt>
                      <c:pt idx="104">
                        <c:v>26.669336269896888</c:v>
                      </c:pt>
                      <c:pt idx="105">
                        <c:v>26.659325257783561</c:v>
                      </c:pt>
                      <c:pt idx="106">
                        <c:v>23.015316848533384</c:v>
                      </c:pt>
                      <c:pt idx="107">
                        <c:v>22.895184703173491</c:v>
                      </c:pt>
                      <c:pt idx="108">
                        <c:v>19.601561717889677</c:v>
                      </c:pt>
                      <c:pt idx="109">
                        <c:v>19.131044148563419</c:v>
                      </c:pt>
                      <c:pt idx="110">
                        <c:v>17.79957953749124</c:v>
                      </c:pt>
                      <c:pt idx="111">
                        <c:v>14.095505055561116</c:v>
                      </c:pt>
                      <c:pt idx="112">
                        <c:v>14.055461007107816</c:v>
                      </c:pt>
                      <c:pt idx="113">
                        <c:v>13.875262789067975</c:v>
                      </c:pt>
                      <c:pt idx="114">
                        <c:v>10.121133246571228</c:v>
                      </c:pt>
                      <c:pt idx="115">
                        <c:v>10.131144258684552</c:v>
                      </c:pt>
                      <c:pt idx="116">
                        <c:v>10.14115527079788</c:v>
                      </c:pt>
                      <c:pt idx="117">
                        <c:v>9.0099109019921908</c:v>
                      </c:pt>
                      <c:pt idx="118">
                        <c:v>8.3692061267394138</c:v>
                      </c:pt>
                      <c:pt idx="119">
                        <c:v>7.8286114726198823</c:v>
                      </c:pt>
                      <c:pt idx="120">
                        <c:v>6.4571028130944033</c:v>
                      </c:pt>
                      <c:pt idx="121">
                        <c:v>6.4971468615477024</c:v>
                      </c:pt>
                      <c:pt idx="122">
                        <c:v>6.1667834618079889</c:v>
                      </c:pt>
                      <c:pt idx="123">
                        <c:v>5.8163980378416253</c:v>
                      </c:pt>
                      <c:pt idx="124">
                        <c:v>5.1756932625888474</c:v>
                      </c:pt>
                      <c:pt idx="125">
                        <c:v>4.8953849234157572</c:v>
                      </c:pt>
                      <c:pt idx="126">
                        <c:v>4.4949444388827713</c:v>
                      </c:pt>
                      <c:pt idx="127">
                        <c:v>4.1045149664631086</c:v>
                      </c:pt>
                      <c:pt idx="128">
                        <c:v>4.0544599058964863</c:v>
                      </c:pt>
                      <c:pt idx="129">
                        <c:v>3.6440084092501754</c:v>
                      </c:pt>
                      <c:pt idx="130">
                        <c:v>3.5338872760036035</c:v>
                      </c:pt>
                      <c:pt idx="131">
                        <c:v>3.0033036339973971</c:v>
                      </c:pt>
                      <c:pt idx="132">
                        <c:v>3.0133146461107216</c:v>
                      </c:pt>
                      <c:pt idx="133">
                        <c:v>2.9532485734307738</c:v>
                      </c:pt>
                      <c:pt idx="134">
                        <c:v>2.763039343277605</c:v>
                      </c:pt>
                      <c:pt idx="135">
                        <c:v>2.5628191010111121</c:v>
                      </c:pt>
                      <c:pt idx="136">
                        <c:v>2.3125437981779959</c:v>
                      </c:pt>
                      <c:pt idx="137">
                        <c:v>2.3025327860646709</c:v>
                      </c:pt>
                      <c:pt idx="138">
                        <c:v>2.1523676043648012</c:v>
                      </c:pt>
                      <c:pt idx="139">
                        <c:v>2.0923015316848534</c:v>
                      </c:pt>
                      <c:pt idx="140">
                        <c:v>1.982180398438282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033-4AB2-99B9-7D58F22D7388}"/>
                  </c:ext>
                </c:extLst>
              </c15:ser>
            </c15:filteredScatterSeries>
          </c:ext>
        </c:extLst>
      </c:scatterChart>
      <c:valAx>
        <c:axId val="112915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distance à l'axe</a:t>
                </a:r>
                <a:r>
                  <a:rPr lang="fr-FR" baseline="0"/>
                  <a:t>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29161632"/>
        <c:crosses val="autoZero"/>
        <c:crossBetween val="midCat"/>
      </c:valAx>
      <c:valAx>
        <c:axId val="112916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Dose</a:t>
                </a:r>
                <a:r>
                  <a:rPr lang="fr-FR" baseline="0"/>
                  <a:t> (%)</a:t>
                </a:r>
              </a:p>
              <a:p>
                <a:pPr>
                  <a:defRPr/>
                </a:pP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29152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202029276541769"/>
          <c:y val="0.36355486879380161"/>
          <c:w val="0.12755345713838231"/>
          <c:h val="0.144685468622924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Profil</a:t>
            </a:r>
            <a:r>
              <a:rPr lang="fr-FR" baseline="0"/>
              <a:t>  Inline 6FFF, pour différentes tailles de champs, 10cm profondeur, MD et Diode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4458455608178131E-2"/>
          <c:y val="9.5900695999696958E-2"/>
          <c:w val="0.79197396935552544"/>
          <c:h val="0.69721898893073153"/>
        </c:manualLayout>
      </c:layout>
      <c:scatterChart>
        <c:scatterStyle val="lineMarker"/>
        <c:varyColors val="0"/>
        <c:ser>
          <c:idx val="0"/>
          <c:order val="0"/>
          <c:tx>
            <c:strRef>
              <c:f>raw_data_champs_1!$S$1</c:f>
              <c:strCache>
                <c:ptCount val="1"/>
                <c:pt idx="0">
                  <c:v>6FFF 1x1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raw_data_champs_1!$S$3:$S$203</c:f>
              <c:numCache>
                <c:formatCode>General</c:formatCode>
                <c:ptCount val="201"/>
                <c:pt idx="0">
                  <c:v>10</c:v>
                </c:pt>
                <c:pt idx="1">
                  <c:v>9.8000000000000007</c:v>
                </c:pt>
                <c:pt idx="2">
                  <c:v>9.8000000000000007</c:v>
                </c:pt>
                <c:pt idx="3">
                  <c:v>9.6999999999999993</c:v>
                </c:pt>
                <c:pt idx="4">
                  <c:v>9.6999999999999993</c:v>
                </c:pt>
                <c:pt idx="5">
                  <c:v>9.6</c:v>
                </c:pt>
                <c:pt idx="6">
                  <c:v>9.4</c:v>
                </c:pt>
                <c:pt idx="7">
                  <c:v>9.4</c:v>
                </c:pt>
                <c:pt idx="8">
                  <c:v>9.3000000000000007</c:v>
                </c:pt>
                <c:pt idx="9">
                  <c:v>9.1</c:v>
                </c:pt>
                <c:pt idx="10">
                  <c:v>9</c:v>
                </c:pt>
                <c:pt idx="11">
                  <c:v>8.9</c:v>
                </c:pt>
                <c:pt idx="12">
                  <c:v>8.8000000000000007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8.5</c:v>
                </c:pt>
                <c:pt idx="16">
                  <c:v>8.5</c:v>
                </c:pt>
                <c:pt idx="17">
                  <c:v>8.4</c:v>
                </c:pt>
                <c:pt idx="18">
                  <c:v>8.1999999999999993</c:v>
                </c:pt>
                <c:pt idx="19">
                  <c:v>8.1999999999999993</c:v>
                </c:pt>
                <c:pt idx="20">
                  <c:v>8</c:v>
                </c:pt>
                <c:pt idx="21">
                  <c:v>7.9</c:v>
                </c:pt>
                <c:pt idx="22">
                  <c:v>7.8</c:v>
                </c:pt>
                <c:pt idx="23">
                  <c:v>7.8</c:v>
                </c:pt>
                <c:pt idx="24">
                  <c:v>7.6</c:v>
                </c:pt>
                <c:pt idx="25">
                  <c:v>7.6</c:v>
                </c:pt>
                <c:pt idx="26">
                  <c:v>7.4</c:v>
                </c:pt>
                <c:pt idx="27">
                  <c:v>7.4</c:v>
                </c:pt>
                <c:pt idx="28">
                  <c:v>7.2</c:v>
                </c:pt>
                <c:pt idx="29">
                  <c:v>7.1</c:v>
                </c:pt>
                <c:pt idx="30">
                  <c:v>7.1</c:v>
                </c:pt>
                <c:pt idx="31">
                  <c:v>7</c:v>
                </c:pt>
                <c:pt idx="32">
                  <c:v>6.8</c:v>
                </c:pt>
                <c:pt idx="33">
                  <c:v>6.8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6.3</c:v>
                </c:pt>
                <c:pt idx="38">
                  <c:v>6.3</c:v>
                </c:pt>
                <c:pt idx="39">
                  <c:v>6.1</c:v>
                </c:pt>
                <c:pt idx="40">
                  <c:v>6.1</c:v>
                </c:pt>
                <c:pt idx="41">
                  <c:v>6</c:v>
                </c:pt>
                <c:pt idx="42">
                  <c:v>5.8</c:v>
                </c:pt>
                <c:pt idx="43">
                  <c:v>5.8</c:v>
                </c:pt>
                <c:pt idx="44">
                  <c:v>5.6</c:v>
                </c:pt>
                <c:pt idx="45">
                  <c:v>5.5</c:v>
                </c:pt>
                <c:pt idx="46">
                  <c:v>5.5</c:v>
                </c:pt>
                <c:pt idx="47">
                  <c:v>5.3</c:v>
                </c:pt>
                <c:pt idx="48">
                  <c:v>5.3</c:v>
                </c:pt>
                <c:pt idx="49">
                  <c:v>5.0999999999999996</c:v>
                </c:pt>
                <c:pt idx="50">
                  <c:v>5.0999999999999996</c:v>
                </c:pt>
                <c:pt idx="51">
                  <c:v>5</c:v>
                </c:pt>
                <c:pt idx="52">
                  <c:v>4.9000000000000004</c:v>
                </c:pt>
                <c:pt idx="53">
                  <c:v>4.8</c:v>
                </c:pt>
                <c:pt idx="54">
                  <c:v>4.5</c:v>
                </c:pt>
                <c:pt idx="55">
                  <c:v>4.5999999999999996</c:v>
                </c:pt>
                <c:pt idx="56">
                  <c:v>4.5</c:v>
                </c:pt>
                <c:pt idx="57">
                  <c:v>4.3</c:v>
                </c:pt>
                <c:pt idx="58">
                  <c:v>4.3</c:v>
                </c:pt>
                <c:pt idx="59">
                  <c:v>4.2</c:v>
                </c:pt>
                <c:pt idx="60">
                  <c:v>4</c:v>
                </c:pt>
                <c:pt idx="61">
                  <c:v>3.9</c:v>
                </c:pt>
                <c:pt idx="62">
                  <c:v>3.9</c:v>
                </c:pt>
                <c:pt idx="63">
                  <c:v>3.7</c:v>
                </c:pt>
                <c:pt idx="64">
                  <c:v>3.6</c:v>
                </c:pt>
                <c:pt idx="65">
                  <c:v>3.6</c:v>
                </c:pt>
                <c:pt idx="66">
                  <c:v>3.5</c:v>
                </c:pt>
                <c:pt idx="67">
                  <c:v>3.2</c:v>
                </c:pt>
                <c:pt idx="68">
                  <c:v>3.2</c:v>
                </c:pt>
                <c:pt idx="69">
                  <c:v>3.1</c:v>
                </c:pt>
                <c:pt idx="70">
                  <c:v>3</c:v>
                </c:pt>
                <c:pt idx="71">
                  <c:v>3</c:v>
                </c:pt>
                <c:pt idx="72">
                  <c:v>2.8</c:v>
                </c:pt>
                <c:pt idx="73">
                  <c:v>2.7</c:v>
                </c:pt>
                <c:pt idx="74">
                  <c:v>2.6</c:v>
                </c:pt>
                <c:pt idx="75">
                  <c:v>2.6</c:v>
                </c:pt>
                <c:pt idx="76">
                  <c:v>2.4</c:v>
                </c:pt>
                <c:pt idx="77">
                  <c:v>2.4</c:v>
                </c:pt>
                <c:pt idx="78">
                  <c:v>2.2999999999999998</c:v>
                </c:pt>
                <c:pt idx="79">
                  <c:v>2.1</c:v>
                </c:pt>
                <c:pt idx="80">
                  <c:v>2</c:v>
                </c:pt>
                <c:pt idx="81">
                  <c:v>1.9</c:v>
                </c:pt>
                <c:pt idx="82">
                  <c:v>1.9</c:v>
                </c:pt>
                <c:pt idx="83">
                  <c:v>1.7</c:v>
                </c:pt>
                <c:pt idx="84">
                  <c:v>1.6</c:v>
                </c:pt>
                <c:pt idx="85">
                  <c:v>1.6</c:v>
                </c:pt>
                <c:pt idx="86">
                  <c:v>1.5</c:v>
                </c:pt>
                <c:pt idx="87">
                  <c:v>1.4</c:v>
                </c:pt>
                <c:pt idx="88">
                  <c:v>1.3</c:v>
                </c:pt>
                <c:pt idx="89">
                  <c:v>1.2</c:v>
                </c:pt>
                <c:pt idx="90">
                  <c:v>1</c:v>
                </c:pt>
                <c:pt idx="91">
                  <c:v>0.9</c:v>
                </c:pt>
                <c:pt idx="92">
                  <c:v>0.9</c:v>
                </c:pt>
                <c:pt idx="93">
                  <c:v>0.8</c:v>
                </c:pt>
                <c:pt idx="94">
                  <c:v>0.6</c:v>
                </c:pt>
                <c:pt idx="95">
                  <c:v>0.6</c:v>
                </c:pt>
                <c:pt idx="96">
                  <c:v>0.5</c:v>
                </c:pt>
                <c:pt idx="97">
                  <c:v>0.3</c:v>
                </c:pt>
                <c:pt idx="98">
                  <c:v>0.3</c:v>
                </c:pt>
                <c:pt idx="99">
                  <c:v>0.2</c:v>
                </c:pt>
                <c:pt idx="100">
                  <c:v>0</c:v>
                </c:pt>
                <c:pt idx="101">
                  <c:v>-0.1</c:v>
                </c:pt>
                <c:pt idx="102">
                  <c:v>-0.2</c:v>
                </c:pt>
                <c:pt idx="103">
                  <c:v>-0.2</c:v>
                </c:pt>
                <c:pt idx="104">
                  <c:v>-0.3</c:v>
                </c:pt>
                <c:pt idx="105">
                  <c:v>-0.5</c:v>
                </c:pt>
                <c:pt idx="106">
                  <c:v>-0.6</c:v>
                </c:pt>
                <c:pt idx="107">
                  <c:v>-0.7</c:v>
                </c:pt>
                <c:pt idx="108">
                  <c:v>-0.7</c:v>
                </c:pt>
                <c:pt idx="109">
                  <c:v>-0.9</c:v>
                </c:pt>
                <c:pt idx="110">
                  <c:v>-0.9</c:v>
                </c:pt>
                <c:pt idx="111">
                  <c:v>-1.1000000000000001</c:v>
                </c:pt>
                <c:pt idx="112">
                  <c:v>-1.1000000000000001</c:v>
                </c:pt>
                <c:pt idx="113">
                  <c:v>-1.3</c:v>
                </c:pt>
                <c:pt idx="114">
                  <c:v>-1.5</c:v>
                </c:pt>
                <c:pt idx="115">
                  <c:v>-1.5</c:v>
                </c:pt>
                <c:pt idx="116">
                  <c:v>-1.5</c:v>
                </c:pt>
                <c:pt idx="117">
                  <c:v>-1.6</c:v>
                </c:pt>
                <c:pt idx="118">
                  <c:v>-1.8</c:v>
                </c:pt>
                <c:pt idx="119">
                  <c:v>-1.9</c:v>
                </c:pt>
                <c:pt idx="120">
                  <c:v>-1.9</c:v>
                </c:pt>
                <c:pt idx="121">
                  <c:v>-2.1</c:v>
                </c:pt>
                <c:pt idx="122">
                  <c:v>-2.2000000000000002</c:v>
                </c:pt>
                <c:pt idx="123">
                  <c:v>-2.2999999999999998</c:v>
                </c:pt>
                <c:pt idx="124">
                  <c:v>-2.4</c:v>
                </c:pt>
                <c:pt idx="125">
                  <c:v>-2.4</c:v>
                </c:pt>
                <c:pt idx="126">
                  <c:v>-2.7</c:v>
                </c:pt>
                <c:pt idx="127">
                  <c:v>-2.7</c:v>
                </c:pt>
                <c:pt idx="128">
                  <c:v>-2.7</c:v>
                </c:pt>
                <c:pt idx="129">
                  <c:v>-2.9</c:v>
                </c:pt>
                <c:pt idx="130">
                  <c:v>-2.9</c:v>
                </c:pt>
                <c:pt idx="131">
                  <c:v>-3.1</c:v>
                </c:pt>
                <c:pt idx="132">
                  <c:v>-3.2</c:v>
                </c:pt>
                <c:pt idx="133">
                  <c:v>-3.2</c:v>
                </c:pt>
                <c:pt idx="134">
                  <c:v>-3.3</c:v>
                </c:pt>
                <c:pt idx="135">
                  <c:v>-3.5</c:v>
                </c:pt>
                <c:pt idx="136">
                  <c:v>-3.5</c:v>
                </c:pt>
                <c:pt idx="137">
                  <c:v>-3.8</c:v>
                </c:pt>
                <c:pt idx="138">
                  <c:v>-3.8</c:v>
                </c:pt>
                <c:pt idx="139">
                  <c:v>-3.8</c:v>
                </c:pt>
                <c:pt idx="140">
                  <c:v>-4</c:v>
                </c:pt>
                <c:pt idx="141">
                  <c:v>-4</c:v>
                </c:pt>
                <c:pt idx="142">
                  <c:v>-4.0999999999999996</c:v>
                </c:pt>
                <c:pt idx="143">
                  <c:v>-4.2</c:v>
                </c:pt>
                <c:pt idx="144">
                  <c:v>-4.4000000000000004</c:v>
                </c:pt>
                <c:pt idx="145">
                  <c:v>-4.5</c:v>
                </c:pt>
                <c:pt idx="146">
                  <c:v>-4.5</c:v>
                </c:pt>
                <c:pt idx="147">
                  <c:v>-4.5999999999999996</c:v>
                </c:pt>
                <c:pt idx="148">
                  <c:v>-4.8</c:v>
                </c:pt>
                <c:pt idx="149">
                  <c:v>-4.9000000000000004</c:v>
                </c:pt>
                <c:pt idx="150">
                  <c:v>-5.0999999999999996</c:v>
                </c:pt>
                <c:pt idx="151">
                  <c:v>-5.0999999999999996</c:v>
                </c:pt>
                <c:pt idx="152">
                  <c:v>-5.2</c:v>
                </c:pt>
                <c:pt idx="153">
                  <c:v>-5.3</c:v>
                </c:pt>
                <c:pt idx="154">
                  <c:v>-5.4</c:v>
                </c:pt>
                <c:pt idx="155">
                  <c:v>-5.5</c:v>
                </c:pt>
                <c:pt idx="156">
                  <c:v>-5.6</c:v>
                </c:pt>
                <c:pt idx="157">
                  <c:v>-5.6</c:v>
                </c:pt>
                <c:pt idx="158">
                  <c:v>-5.8</c:v>
                </c:pt>
                <c:pt idx="159">
                  <c:v>-5.8</c:v>
                </c:pt>
                <c:pt idx="160">
                  <c:v>-6</c:v>
                </c:pt>
                <c:pt idx="161">
                  <c:v>-6</c:v>
                </c:pt>
                <c:pt idx="162">
                  <c:v>-6.1</c:v>
                </c:pt>
                <c:pt idx="163">
                  <c:v>-6.3</c:v>
                </c:pt>
                <c:pt idx="164">
                  <c:v>-6.4</c:v>
                </c:pt>
                <c:pt idx="165">
                  <c:v>-6.5</c:v>
                </c:pt>
                <c:pt idx="166">
                  <c:v>-6.5</c:v>
                </c:pt>
                <c:pt idx="167">
                  <c:v>-6.7</c:v>
                </c:pt>
                <c:pt idx="168">
                  <c:v>-6.8</c:v>
                </c:pt>
                <c:pt idx="169">
                  <c:v>-6.8</c:v>
                </c:pt>
                <c:pt idx="170">
                  <c:v>-7</c:v>
                </c:pt>
                <c:pt idx="171">
                  <c:v>-7</c:v>
                </c:pt>
                <c:pt idx="172">
                  <c:v>-7.2</c:v>
                </c:pt>
                <c:pt idx="173">
                  <c:v>-7.3</c:v>
                </c:pt>
                <c:pt idx="174">
                  <c:v>-7.3</c:v>
                </c:pt>
                <c:pt idx="175">
                  <c:v>-7.6</c:v>
                </c:pt>
                <c:pt idx="176">
                  <c:v>-7.6</c:v>
                </c:pt>
                <c:pt idx="177">
                  <c:v>-7.7</c:v>
                </c:pt>
                <c:pt idx="178">
                  <c:v>-7.8</c:v>
                </c:pt>
                <c:pt idx="179">
                  <c:v>-7.9</c:v>
                </c:pt>
                <c:pt idx="180">
                  <c:v>-7.9</c:v>
                </c:pt>
                <c:pt idx="181">
                  <c:v>-8.1</c:v>
                </c:pt>
                <c:pt idx="182">
                  <c:v>-8.1</c:v>
                </c:pt>
                <c:pt idx="183">
                  <c:v>-8.4</c:v>
                </c:pt>
                <c:pt idx="184">
                  <c:v>-8.4</c:v>
                </c:pt>
                <c:pt idx="185">
                  <c:v>-8.4</c:v>
                </c:pt>
                <c:pt idx="186">
                  <c:v>-8.6</c:v>
                </c:pt>
                <c:pt idx="187">
                  <c:v>-8.6</c:v>
                </c:pt>
                <c:pt idx="188">
                  <c:v>-8.8000000000000007</c:v>
                </c:pt>
                <c:pt idx="189">
                  <c:v>-8.8000000000000007</c:v>
                </c:pt>
                <c:pt idx="190">
                  <c:v>-9</c:v>
                </c:pt>
                <c:pt idx="191">
                  <c:v>-9.1</c:v>
                </c:pt>
                <c:pt idx="192">
                  <c:v>-9.1999999999999993</c:v>
                </c:pt>
                <c:pt idx="193">
                  <c:v>-9.3000000000000007</c:v>
                </c:pt>
                <c:pt idx="194">
                  <c:v>-9.3000000000000007</c:v>
                </c:pt>
                <c:pt idx="195">
                  <c:v>-9.5</c:v>
                </c:pt>
                <c:pt idx="196">
                  <c:v>-9.5</c:v>
                </c:pt>
                <c:pt idx="197">
                  <c:v>-9.6999999999999993</c:v>
                </c:pt>
                <c:pt idx="198">
                  <c:v>-9.6999999999999993</c:v>
                </c:pt>
                <c:pt idx="199">
                  <c:v>-9.8000000000000007</c:v>
                </c:pt>
                <c:pt idx="200">
                  <c:v>-10</c:v>
                </c:pt>
              </c:numCache>
            </c:numRef>
          </c:xVal>
          <c:yVal>
            <c:numRef>
              <c:f>raw_data_champs_1!$AB$3:$AB$203</c:f>
              <c:numCache>
                <c:formatCode>0.000</c:formatCode>
                <c:ptCount val="201"/>
                <c:pt idx="0">
                  <c:v>2.6289383905277948</c:v>
                </c:pt>
                <c:pt idx="1">
                  <c:v>2.7393136664659843</c:v>
                </c:pt>
                <c:pt idx="2">
                  <c:v>2.7894842464378886</c:v>
                </c:pt>
                <c:pt idx="3">
                  <c:v>2.8496889424041738</c:v>
                </c:pt>
                <c:pt idx="4">
                  <c:v>2.9700983343367451</c:v>
                </c:pt>
                <c:pt idx="5">
                  <c:v>3.0804736102749346</c:v>
                </c:pt>
                <c:pt idx="6">
                  <c:v>3.1707806542243628</c:v>
                </c:pt>
                <c:pt idx="7">
                  <c:v>3.2610876981737911</c:v>
                </c:pt>
                <c:pt idx="8">
                  <c:v>3.3413606261288384</c:v>
                </c:pt>
                <c:pt idx="9">
                  <c:v>3.4417017860726471</c:v>
                </c:pt>
                <c:pt idx="10">
                  <c:v>3.5721452939995992</c:v>
                </c:pt>
                <c:pt idx="11">
                  <c:v>3.7326911499096935</c:v>
                </c:pt>
                <c:pt idx="12">
                  <c:v>3.8832028898254065</c:v>
                </c:pt>
                <c:pt idx="13">
                  <c:v>3.9735099337748347</c:v>
                </c:pt>
                <c:pt idx="14">
                  <c:v>4.1641581376680721</c:v>
                </c:pt>
                <c:pt idx="15">
                  <c:v>4.324703993578165</c:v>
                </c:pt>
                <c:pt idx="16">
                  <c:v>4.4250451535219746</c:v>
                </c:pt>
                <c:pt idx="17">
                  <c:v>4.6457957053983545</c:v>
                </c:pt>
                <c:pt idx="18">
                  <c:v>4.8665462572747344</c:v>
                </c:pt>
                <c:pt idx="19">
                  <c:v>5.0872968091511144</c:v>
                </c:pt>
                <c:pt idx="20">
                  <c:v>5.2277744330724465</c:v>
                </c:pt>
                <c:pt idx="21">
                  <c:v>5.5187637969094929</c:v>
                </c:pt>
                <c:pt idx="22">
                  <c:v>5.7495484647802533</c:v>
                </c:pt>
                <c:pt idx="23">
                  <c:v>6.0305037126229175</c:v>
                </c:pt>
                <c:pt idx="24">
                  <c:v>6.3214930764599639</c:v>
                </c:pt>
                <c:pt idx="25">
                  <c:v>6.6024483243026291</c:v>
                </c:pt>
                <c:pt idx="26">
                  <c:v>6.9235400361228177</c:v>
                </c:pt>
                <c:pt idx="27">
                  <c:v>7.2847682119205297</c:v>
                </c:pt>
                <c:pt idx="28">
                  <c:v>7.6459963877182426</c:v>
                </c:pt>
                <c:pt idx="29">
                  <c:v>8.0975316074653829</c:v>
                </c:pt>
                <c:pt idx="30">
                  <c:v>8.6494079871563301</c:v>
                </c:pt>
                <c:pt idx="31">
                  <c:v>9.2012843668472808</c:v>
                </c:pt>
                <c:pt idx="32">
                  <c:v>9.7732289785269923</c:v>
                </c:pt>
                <c:pt idx="33">
                  <c:v>10.355207706201085</c:v>
                </c:pt>
                <c:pt idx="34">
                  <c:v>11.147902869757175</c:v>
                </c:pt>
                <c:pt idx="35">
                  <c:v>11.830222757375076</c:v>
                </c:pt>
                <c:pt idx="36">
                  <c:v>12.622917920931167</c:v>
                </c:pt>
                <c:pt idx="37">
                  <c:v>13.686534216335541</c:v>
                </c:pt>
                <c:pt idx="38">
                  <c:v>14.800321091711821</c:v>
                </c:pt>
                <c:pt idx="39">
                  <c:v>15.944210315071244</c:v>
                </c:pt>
                <c:pt idx="40">
                  <c:v>17.148304234396949</c:v>
                </c:pt>
                <c:pt idx="41">
                  <c:v>18.693558097531607</c:v>
                </c:pt>
                <c:pt idx="42">
                  <c:v>20.138470800722459</c:v>
                </c:pt>
                <c:pt idx="43">
                  <c:v>22.014850491671687</c:v>
                </c:pt>
                <c:pt idx="44">
                  <c:v>24.433072446317482</c:v>
                </c:pt>
                <c:pt idx="45">
                  <c:v>26.199076861328518</c:v>
                </c:pt>
                <c:pt idx="46">
                  <c:v>28.547060004013648</c:v>
                </c:pt>
                <c:pt idx="47">
                  <c:v>30.734497290788681</c:v>
                </c:pt>
                <c:pt idx="48">
                  <c:v>33.534015653220955</c:v>
                </c:pt>
                <c:pt idx="49">
                  <c:v>36.383704595625126</c:v>
                </c:pt>
                <c:pt idx="50">
                  <c:v>39.373871161950632</c:v>
                </c:pt>
                <c:pt idx="51">
                  <c:v>42.153321292394139</c:v>
                </c:pt>
                <c:pt idx="52">
                  <c:v>45.554886614489263</c:v>
                </c:pt>
                <c:pt idx="53">
                  <c:v>48.805940196668672</c:v>
                </c:pt>
                <c:pt idx="54">
                  <c:v>51.715833835039135</c:v>
                </c:pt>
                <c:pt idx="55">
                  <c:v>54.81637567730283</c:v>
                </c:pt>
                <c:pt idx="56">
                  <c:v>57.77643989564519</c:v>
                </c:pt>
                <c:pt idx="57">
                  <c:v>61.268312261689751</c:v>
                </c:pt>
                <c:pt idx="58">
                  <c:v>64.057796508127637</c:v>
                </c:pt>
                <c:pt idx="59">
                  <c:v>66.536223158739716</c:v>
                </c:pt>
                <c:pt idx="60">
                  <c:v>69.395946217138274</c:v>
                </c:pt>
                <c:pt idx="61">
                  <c:v>72.677102147300829</c:v>
                </c:pt>
                <c:pt idx="62">
                  <c:v>74.543447722255678</c:v>
                </c:pt>
                <c:pt idx="63">
                  <c:v>77.643989564519373</c:v>
                </c:pt>
                <c:pt idx="64">
                  <c:v>82.299819385912102</c:v>
                </c:pt>
                <c:pt idx="65">
                  <c:v>82.841661649608682</c:v>
                </c:pt>
                <c:pt idx="66">
                  <c:v>83.885209713024281</c:v>
                </c:pt>
                <c:pt idx="67">
                  <c:v>85.881998795906085</c:v>
                </c:pt>
                <c:pt idx="68">
                  <c:v>87.41721854304636</c:v>
                </c:pt>
                <c:pt idx="69">
                  <c:v>88.189845474613691</c:v>
                </c:pt>
                <c:pt idx="70">
                  <c:v>89.51434878587196</c:v>
                </c:pt>
                <c:pt idx="71">
                  <c:v>90.297009833433677</c:v>
                </c:pt>
                <c:pt idx="72">
                  <c:v>91.962673088500907</c:v>
                </c:pt>
                <c:pt idx="73">
                  <c:v>92.454344772225568</c:v>
                </c:pt>
                <c:pt idx="74">
                  <c:v>93.33734697973108</c:v>
                </c:pt>
                <c:pt idx="75">
                  <c:v>94.16014449127033</c:v>
                </c:pt>
                <c:pt idx="76">
                  <c:v>94.551475015051182</c:v>
                </c:pt>
                <c:pt idx="77">
                  <c:v>95.013044350792697</c:v>
                </c:pt>
                <c:pt idx="78">
                  <c:v>95.815773630343159</c:v>
                </c:pt>
                <c:pt idx="79">
                  <c:v>96.166967690146507</c:v>
                </c:pt>
                <c:pt idx="80">
                  <c:v>96.638571141882394</c:v>
                </c:pt>
                <c:pt idx="81">
                  <c:v>96.969696969696969</c:v>
                </c:pt>
                <c:pt idx="82">
                  <c:v>97.180413405578975</c:v>
                </c:pt>
                <c:pt idx="83">
                  <c:v>97.752358017258686</c:v>
                </c:pt>
                <c:pt idx="84">
                  <c:v>97.943006221151919</c:v>
                </c:pt>
                <c:pt idx="85">
                  <c:v>98.093517961067633</c:v>
                </c:pt>
                <c:pt idx="86">
                  <c:v>98.414609672887821</c:v>
                </c:pt>
                <c:pt idx="87">
                  <c:v>98.565121412803535</c:v>
                </c:pt>
                <c:pt idx="88">
                  <c:v>98.866144892634964</c:v>
                </c:pt>
                <c:pt idx="89">
                  <c:v>98.815974312663059</c:v>
                </c:pt>
                <c:pt idx="90">
                  <c:v>99.137066024483246</c:v>
                </c:pt>
                <c:pt idx="91">
                  <c:v>99.217338952438297</c:v>
                </c:pt>
                <c:pt idx="92">
                  <c:v>99.538430664258485</c:v>
                </c:pt>
                <c:pt idx="93">
                  <c:v>99.658840056191039</c:v>
                </c:pt>
                <c:pt idx="94">
                  <c:v>99.859522376078672</c:v>
                </c:pt>
                <c:pt idx="95">
                  <c:v>99.89965884005619</c:v>
                </c:pt>
                <c:pt idx="96">
                  <c:v>99.809351796106753</c:v>
                </c:pt>
                <c:pt idx="97">
                  <c:v>99.869556492073059</c:v>
                </c:pt>
                <c:pt idx="98">
                  <c:v>100.02006823198877</c:v>
                </c:pt>
                <c:pt idx="99">
                  <c:v>100.08027292795505</c:v>
                </c:pt>
                <c:pt idx="100">
                  <c:v>100</c:v>
                </c:pt>
                <c:pt idx="101">
                  <c:v>100.01003411599439</c:v>
                </c:pt>
                <c:pt idx="102">
                  <c:v>99.8494882600843</c:v>
                </c:pt>
                <c:pt idx="103">
                  <c:v>100.11037527593818</c:v>
                </c:pt>
                <c:pt idx="104">
                  <c:v>100.02006823198877</c:v>
                </c:pt>
                <c:pt idx="105">
                  <c:v>100.10034115994382</c:v>
                </c:pt>
                <c:pt idx="106">
                  <c:v>99.989965884005628</c:v>
                </c:pt>
                <c:pt idx="107">
                  <c:v>99.829420028095527</c:v>
                </c:pt>
                <c:pt idx="108">
                  <c:v>99.809351796106753</c:v>
                </c:pt>
                <c:pt idx="109">
                  <c:v>99.508328316275339</c:v>
                </c:pt>
                <c:pt idx="110">
                  <c:v>99.608669476219148</c:v>
                </c:pt>
                <c:pt idx="111">
                  <c:v>99.578567128235989</c:v>
                </c:pt>
                <c:pt idx="112">
                  <c:v>99.367850692354011</c:v>
                </c:pt>
                <c:pt idx="113">
                  <c:v>99.066827212522583</c:v>
                </c:pt>
                <c:pt idx="114">
                  <c:v>98.966486052578759</c:v>
                </c:pt>
                <c:pt idx="115">
                  <c:v>98.695564920730476</c:v>
                </c:pt>
                <c:pt idx="116">
                  <c:v>98.535019064820389</c:v>
                </c:pt>
                <c:pt idx="117">
                  <c:v>98.474814368854112</c:v>
                </c:pt>
                <c:pt idx="118">
                  <c:v>98.133654425045165</c:v>
                </c:pt>
                <c:pt idx="119">
                  <c:v>97.792494481236204</c:v>
                </c:pt>
                <c:pt idx="120">
                  <c:v>97.481436885410403</c:v>
                </c:pt>
                <c:pt idx="121">
                  <c:v>97.180413405578975</c:v>
                </c:pt>
                <c:pt idx="122">
                  <c:v>96.819185229781255</c:v>
                </c:pt>
                <c:pt idx="123">
                  <c:v>96.33754766205098</c:v>
                </c:pt>
                <c:pt idx="124">
                  <c:v>95.916114790286983</c:v>
                </c:pt>
                <c:pt idx="125">
                  <c:v>95.304033714629739</c:v>
                </c:pt>
                <c:pt idx="126">
                  <c:v>94.832430262893851</c:v>
                </c:pt>
                <c:pt idx="127">
                  <c:v>94.069837447320893</c:v>
                </c:pt>
                <c:pt idx="128">
                  <c:v>93.016255267910907</c:v>
                </c:pt>
                <c:pt idx="129">
                  <c:v>92.524583584186232</c:v>
                </c:pt>
                <c:pt idx="130">
                  <c:v>91.00943206903473</c:v>
                </c:pt>
                <c:pt idx="131">
                  <c:v>90.266907485450531</c:v>
                </c:pt>
                <c:pt idx="132">
                  <c:v>89.283564118001209</c:v>
                </c:pt>
                <c:pt idx="133">
                  <c:v>87.778446718844066</c:v>
                </c:pt>
                <c:pt idx="134">
                  <c:v>86.694762191450948</c:v>
                </c:pt>
                <c:pt idx="135">
                  <c:v>84.968894240417427</c:v>
                </c:pt>
                <c:pt idx="136">
                  <c:v>83.604254465181612</c:v>
                </c:pt>
                <c:pt idx="137">
                  <c:v>81.858318282159345</c:v>
                </c:pt>
                <c:pt idx="138">
                  <c:v>79.640778647401163</c:v>
                </c:pt>
                <c:pt idx="139">
                  <c:v>77.674091912502504</c:v>
                </c:pt>
                <c:pt idx="140">
                  <c:v>74.714027694160151</c:v>
                </c:pt>
                <c:pt idx="141">
                  <c:v>72.155328115593022</c:v>
                </c:pt>
                <c:pt idx="142">
                  <c:v>70.1184025687337</c:v>
                </c:pt>
                <c:pt idx="143">
                  <c:v>66.857314870559904</c:v>
                </c:pt>
                <c:pt idx="144">
                  <c:v>63.495886012442305</c:v>
                </c:pt>
                <c:pt idx="145">
                  <c:v>61.479028697571749</c:v>
                </c:pt>
                <c:pt idx="146">
                  <c:v>55.277945013044359</c:v>
                </c:pt>
                <c:pt idx="147">
                  <c:v>54.354806341561314</c:v>
                </c:pt>
                <c:pt idx="148">
                  <c:v>52.187437286775037</c:v>
                </c:pt>
                <c:pt idx="149">
                  <c:v>48.043347381095728</c:v>
                </c:pt>
                <c:pt idx="150">
                  <c:v>42.484447120208713</c:v>
                </c:pt>
                <c:pt idx="151">
                  <c:v>41.902468392534622</c:v>
                </c:pt>
                <c:pt idx="152">
                  <c:v>39.664860525787681</c:v>
                </c:pt>
                <c:pt idx="153">
                  <c:v>35.530804736102745</c:v>
                </c:pt>
                <c:pt idx="154">
                  <c:v>34.015653220951236</c:v>
                </c:pt>
                <c:pt idx="155">
                  <c:v>31.547260686333534</c:v>
                </c:pt>
                <c:pt idx="156">
                  <c:v>28.346377684126029</c:v>
                </c:pt>
                <c:pt idx="157">
                  <c:v>26.118803933373474</c:v>
                </c:pt>
                <c:pt idx="158">
                  <c:v>23.590206702789487</c:v>
                </c:pt>
                <c:pt idx="159">
                  <c:v>22.677102147300825</c:v>
                </c:pt>
                <c:pt idx="160">
                  <c:v>20.469596628537026</c:v>
                </c:pt>
                <c:pt idx="161">
                  <c:v>18.061408789885611</c:v>
                </c:pt>
                <c:pt idx="162">
                  <c:v>17.650010034115997</c:v>
                </c:pt>
                <c:pt idx="163">
                  <c:v>15.863937387116195</c:v>
                </c:pt>
                <c:pt idx="164">
                  <c:v>14.860525787678105</c:v>
                </c:pt>
                <c:pt idx="165">
                  <c:v>13.786875376279351</c:v>
                </c:pt>
                <c:pt idx="166">
                  <c:v>12.763395544852498</c:v>
                </c:pt>
                <c:pt idx="167">
                  <c:v>11.980734497290788</c:v>
                </c:pt>
                <c:pt idx="168">
                  <c:v>11.288380493678506</c:v>
                </c:pt>
                <c:pt idx="169">
                  <c:v>10.515753562111179</c:v>
                </c:pt>
                <c:pt idx="170">
                  <c:v>9.953843066425847</c:v>
                </c:pt>
                <c:pt idx="171">
                  <c:v>9.0909090909090917</c:v>
                </c:pt>
                <c:pt idx="172">
                  <c:v>8.8601244230383305</c:v>
                </c:pt>
                <c:pt idx="173">
                  <c:v>8.2179409993979533</c:v>
                </c:pt>
                <c:pt idx="174">
                  <c:v>7.8667469395946226</c:v>
                </c:pt>
                <c:pt idx="175">
                  <c:v>7.3951434878587197</c:v>
                </c:pt>
                <c:pt idx="176">
                  <c:v>7.0640176600441498</c:v>
                </c:pt>
                <c:pt idx="177">
                  <c:v>6.5823800923138664</c:v>
                </c:pt>
                <c:pt idx="178">
                  <c:v>6.3816977724262491</c:v>
                </c:pt>
                <c:pt idx="179">
                  <c:v>5.9702990166566323</c:v>
                </c:pt>
                <c:pt idx="180">
                  <c:v>5.7495484647802533</c:v>
                </c:pt>
                <c:pt idx="181">
                  <c:v>5.5890026088701594</c:v>
                </c:pt>
                <c:pt idx="182">
                  <c:v>5.3180814770218738</c:v>
                </c:pt>
                <c:pt idx="183">
                  <c:v>5.0672285771623518</c:v>
                </c:pt>
                <c:pt idx="184">
                  <c:v>4.9367850692354009</c:v>
                </c:pt>
                <c:pt idx="185">
                  <c:v>4.7862733293196866</c:v>
                </c:pt>
                <c:pt idx="186">
                  <c:v>4.4551475015051185</c:v>
                </c:pt>
                <c:pt idx="187">
                  <c:v>4.324703993578165</c:v>
                </c:pt>
                <c:pt idx="188">
                  <c:v>4.2243628336343573</c:v>
                </c:pt>
                <c:pt idx="189">
                  <c:v>3.9935781657635965</c:v>
                </c:pt>
                <c:pt idx="190">
                  <c:v>3.8731687738310252</c:v>
                </c:pt>
                <c:pt idx="191">
                  <c:v>3.7126229179209318</c:v>
                </c:pt>
                <c:pt idx="192">
                  <c:v>3.5721452939995992</c:v>
                </c:pt>
                <c:pt idx="193">
                  <c:v>3.5019064820389327</c:v>
                </c:pt>
                <c:pt idx="194">
                  <c:v>3.3513947421232189</c:v>
                </c:pt>
                <c:pt idx="195">
                  <c:v>3.2610876981737911</c:v>
                </c:pt>
                <c:pt idx="196">
                  <c:v>3.1105759582580776</c:v>
                </c:pt>
                <c:pt idx="197">
                  <c:v>3.0102347983142685</c:v>
                </c:pt>
                <c:pt idx="198">
                  <c:v>2.9801324503311259</c:v>
                </c:pt>
                <c:pt idx="199">
                  <c:v>2.869757174392936</c:v>
                </c:pt>
                <c:pt idx="200">
                  <c:v>2.7794501304435082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41-42BA-BA0B-EC2109E49920}"/>
            </c:ext>
          </c:extLst>
        </c:ser>
        <c:ser>
          <c:idx val="4"/>
          <c:order val="4"/>
          <c:tx>
            <c:v>6 FFF 1x1 Diode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raw_data_champs_2!$D$4:$D$204</c:f>
              <c:numCache>
                <c:formatCode>General</c:formatCode>
                <c:ptCount val="201"/>
                <c:pt idx="0">
                  <c:v>-10</c:v>
                </c:pt>
                <c:pt idx="1">
                  <c:v>-10</c:v>
                </c:pt>
                <c:pt idx="2">
                  <c:v>-9.8000000000000007</c:v>
                </c:pt>
                <c:pt idx="3">
                  <c:v>-9.6999999999999993</c:v>
                </c:pt>
                <c:pt idx="4">
                  <c:v>-9.5</c:v>
                </c:pt>
                <c:pt idx="5">
                  <c:v>-9.5</c:v>
                </c:pt>
                <c:pt idx="6">
                  <c:v>-9.4</c:v>
                </c:pt>
                <c:pt idx="7">
                  <c:v>-9.3000000000000007</c:v>
                </c:pt>
                <c:pt idx="8">
                  <c:v>-9.1999999999999993</c:v>
                </c:pt>
                <c:pt idx="9">
                  <c:v>-9.1</c:v>
                </c:pt>
                <c:pt idx="10">
                  <c:v>-9.1</c:v>
                </c:pt>
                <c:pt idx="11">
                  <c:v>-9</c:v>
                </c:pt>
                <c:pt idx="12">
                  <c:v>-8.6999999999999993</c:v>
                </c:pt>
                <c:pt idx="13">
                  <c:v>-8.6999999999999993</c:v>
                </c:pt>
                <c:pt idx="14">
                  <c:v>-8.6</c:v>
                </c:pt>
                <c:pt idx="15">
                  <c:v>-8.4</c:v>
                </c:pt>
                <c:pt idx="16">
                  <c:v>-8.4</c:v>
                </c:pt>
                <c:pt idx="17">
                  <c:v>-8.4</c:v>
                </c:pt>
                <c:pt idx="18">
                  <c:v>-8.1999999999999993</c:v>
                </c:pt>
                <c:pt idx="19">
                  <c:v>-8.1</c:v>
                </c:pt>
                <c:pt idx="20">
                  <c:v>-8</c:v>
                </c:pt>
                <c:pt idx="21">
                  <c:v>-7.9</c:v>
                </c:pt>
                <c:pt idx="22">
                  <c:v>-7.8</c:v>
                </c:pt>
                <c:pt idx="23">
                  <c:v>-7.7</c:v>
                </c:pt>
                <c:pt idx="24">
                  <c:v>-7.5</c:v>
                </c:pt>
                <c:pt idx="25">
                  <c:v>-7.5</c:v>
                </c:pt>
                <c:pt idx="26">
                  <c:v>-7.4</c:v>
                </c:pt>
                <c:pt idx="27">
                  <c:v>-7.4</c:v>
                </c:pt>
                <c:pt idx="28">
                  <c:v>-7.1</c:v>
                </c:pt>
                <c:pt idx="29">
                  <c:v>-7.1</c:v>
                </c:pt>
                <c:pt idx="30">
                  <c:v>-7.1</c:v>
                </c:pt>
                <c:pt idx="31">
                  <c:v>-6.9</c:v>
                </c:pt>
                <c:pt idx="32">
                  <c:v>-6.9</c:v>
                </c:pt>
                <c:pt idx="33">
                  <c:v>-6.7</c:v>
                </c:pt>
                <c:pt idx="34">
                  <c:v>-6.6</c:v>
                </c:pt>
                <c:pt idx="35">
                  <c:v>-6.5</c:v>
                </c:pt>
                <c:pt idx="36">
                  <c:v>-6.4</c:v>
                </c:pt>
                <c:pt idx="37">
                  <c:v>-6.4</c:v>
                </c:pt>
                <c:pt idx="38">
                  <c:v>-6.3</c:v>
                </c:pt>
                <c:pt idx="39">
                  <c:v>-6.2</c:v>
                </c:pt>
                <c:pt idx="40">
                  <c:v>-6</c:v>
                </c:pt>
                <c:pt idx="41">
                  <c:v>-6</c:v>
                </c:pt>
                <c:pt idx="42">
                  <c:v>-5.7</c:v>
                </c:pt>
                <c:pt idx="43">
                  <c:v>-5.7</c:v>
                </c:pt>
                <c:pt idx="44">
                  <c:v>-5.6</c:v>
                </c:pt>
                <c:pt idx="45">
                  <c:v>-5.6</c:v>
                </c:pt>
                <c:pt idx="46">
                  <c:v>-5.3</c:v>
                </c:pt>
                <c:pt idx="47">
                  <c:v>-5.3</c:v>
                </c:pt>
                <c:pt idx="48">
                  <c:v>-5.2</c:v>
                </c:pt>
                <c:pt idx="49">
                  <c:v>-5.2</c:v>
                </c:pt>
                <c:pt idx="50">
                  <c:v>-5</c:v>
                </c:pt>
                <c:pt idx="51">
                  <c:v>-4.8</c:v>
                </c:pt>
                <c:pt idx="52">
                  <c:v>-4.8</c:v>
                </c:pt>
                <c:pt idx="53">
                  <c:v>-4.7</c:v>
                </c:pt>
                <c:pt idx="54">
                  <c:v>-4.5999999999999996</c:v>
                </c:pt>
                <c:pt idx="55">
                  <c:v>-4.5999999999999996</c:v>
                </c:pt>
                <c:pt idx="56">
                  <c:v>-4.5</c:v>
                </c:pt>
                <c:pt idx="57">
                  <c:v>-4.3</c:v>
                </c:pt>
                <c:pt idx="58">
                  <c:v>-4.2</c:v>
                </c:pt>
                <c:pt idx="59">
                  <c:v>-4.0999999999999996</c:v>
                </c:pt>
                <c:pt idx="60">
                  <c:v>-4</c:v>
                </c:pt>
                <c:pt idx="61">
                  <c:v>-3.8</c:v>
                </c:pt>
                <c:pt idx="62">
                  <c:v>-3.8</c:v>
                </c:pt>
                <c:pt idx="63">
                  <c:v>-3.7</c:v>
                </c:pt>
                <c:pt idx="64">
                  <c:v>-3.7</c:v>
                </c:pt>
                <c:pt idx="65">
                  <c:v>-3.5</c:v>
                </c:pt>
                <c:pt idx="66">
                  <c:v>-3.5</c:v>
                </c:pt>
                <c:pt idx="67">
                  <c:v>-3.3</c:v>
                </c:pt>
                <c:pt idx="68">
                  <c:v>-3.3</c:v>
                </c:pt>
                <c:pt idx="69">
                  <c:v>-3.1</c:v>
                </c:pt>
                <c:pt idx="70">
                  <c:v>-3</c:v>
                </c:pt>
                <c:pt idx="71">
                  <c:v>-3</c:v>
                </c:pt>
                <c:pt idx="72">
                  <c:v>-2.9</c:v>
                </c:pt>
                <c:pt idx="73">
                  <c:v>-2.7</c:v>
                </c:pt>
                <c:pt idx="74">
                  <c:v>-2.7</c:v>
                </c:pt>
                <c:pt idx="75">
                  <c:v>-2.5</c:v>
                </c:pt>
                <c:pt idx="76">
                  <c:v>-2.5</c:v>
                </c:pt>
                <c:pt idx="77">
                  <c:v>-2.2999999999999998</c:v>
                </c:pt>
                <c:pt idx="78">
                  <c:v>-2.2000000000000002</c:v>
                </c:pt>
                <c:pt idx="79">
                  <c:v>-2.1</c:v>
                </c:pt>
                <c:pt idx="80">
                  <c:v>-2.1</c:v>
                </c:pt>
                <c:pt idx="81">
                  <c:v>-1.9</c:v>
                </c:pt>
                <c:pt idx="82">
                  <c:v>-1.8</c:v>
                </c:pt>
                <c:pt idx="83">
                  <c:v>-1.8</c:v>
                </c:pt>
                <c:pt idx="84">
                  <c:v>-1.6</c:v>
                </c:pt>
                <c:pt idx="85">
                  <c:v>-1.6</c:v>
                </c:pt>
                <c:pt idx="86">
                  <c:v>-1.4</c:v>
                </c:pt>
                <c:pt idx="87">
                  <c:v>-1.3</c:v>
                </c:pt>
                <c:pt idx="88">
                  <c:v>-1.3</c:v>
                </c:pt>
                <c:pt idx="89">
                  <c:v>-1.1000000000000001</c:v>
                </c:pt>
                <c:pt idx="90">
                  <c:v>-1.1000000000000001</c:v>
                </c:pt>
                <c:pt idx="91">
                  <c:v>-1</c:v>
                </c:pt>
                <c:pt idx="92">
                  <c:v>-0.9</c:v>
                </c:pt>
                <c:pt idx="93">
                  <c:v>-0.7</c:v>
                </c:pt>
                <c:pt idx="94">
                  <c:v>-0.7</c:v>
                </c:pt>
                <c:pt idx="95">
                  <c:v>-0.5</c:v>
                </c:pt>
                <c:pt idx="96">
                  <c:v>-0.4</c:v>
                </c:pt>
                <c:pt idx="97">
                  <c:v>-0.3</c:v>
                </c:pt>
                <c:pt idx="98">
                  <c:v>-0.2</c:v>
                </c:pt>
                <c:pt idx="99">
                  <c:v>-0.2</c:v>
                </c:pt>
                <c:pt idx="100">
                  <c:v>0</c:v>
                </c:pt>
                <c:pt idx="101">
                  <c:v>0.1</c:v>
                </c:pt>
                <c:pt idx="102">
                  <c:v>0.2</c:v>
                </c:pt>
                <c:pt idx="103">
                  <c:v>0.2</c:v>
                </c:pt>
                <c:pt idx="104">
                  <c:v>0.4</c:v>
                </c:pt>
                <c:pt idx="105">
                  <c:v>0.4</c:v>
                </c:pt>
                <c:pt idx="106">
                  <c:v>0.5</c:v>
                </c:pt>
                <c:pt idx="107">
                  <c:v>0.7</c:v>
                </c:pt>
                <c:pt idx="108">
                  <c:v>0.7</c:v>
                </c:pt>
                <c:pt idx="109">
                  <c:v>0.9</c:v>
                </c:pt>
                <c:pt idx="110">
                  <c:v>1</c:v>
                </c:pt>
                <c:pt idx="111">
                  <c:v>1.1000000000000001</c:v>
                </c:pt>
                <c:pt idx="112">
                  <c:v>1.3</c:v>
                </c:pt>
                <c:pt idx="113">
                  <c:v>1.3</c:v>
                </c:pt>
                <c:pt idx="114">
                  <c:v>1.5</c:v>
                </c:pt>
                <c:pt idx="115">
                  <c:v>1.5</c:v>
                </c:pt>
                <c:pt idx="116">
                  <c:v>1.6</c:v>
                </c:pt>
                <c:pt idx="117">
                  <c:v>1.7</c:v>
                </c:pt>
                <c:pt idx="118">
                  <c:v>1.8</c:v>
                </c:pt>
                <c:pt idx="119">
                  <c:v>1.9</c:v>
                </c:pt>
                <c:pt idx="120">
                  <c:v>2</c:v>
                </c:pt>
                <c:pt idx="121">
                  <c:v>2.1</c:v>
                </c:pt>
                <c:pt idx="122">
                  <c:v>2.1</c:v>
                </c:pt>
                <c:pt idx="123">
                  <c:v>2.2000000000000002</c:v>
                </c:pt>
                <c:pt idx="124">
                  <c:v>2.4</c:v>
                </c:pt>
                <c:pt idx="125">
                  <c:v>2.5</c:v>
                </c:pt>
                <c:pt idx="126">
                  <c:v>2.6</c:v>
                </c:pt>
                <c:pt idx="127">
                  <c:v>2.7</c:v>
                </c:pt>
                <c:pt idx="128">
                  <c:v>2.8</c:v>
                </c:pt>
                <c:pt idx="129">
                  <c:v>2.9</c:v>
                </c:pt>
                <c:pt idx="130">
                  <c:v>3</c:v>
                </c:pt>
                <c:pt idx="131">
                  <c:v>3</c:v>
                </c:pt>
                <c:pt idx="132">
                  <c:v>3.2</c:v>
                </c:pt>
                <c:pt idx="133">
                  <c:v>3.2</c:v>
                </c:pt>
                <c:pt idx="134">
                  <c:v>3.4</c:v>
                </c:pt>
                <c:pt idx="135">
                  <c:v>3.4</c:v>
                </c:pt>
                <c:pt idx="136">
                  <c:v>3.6</c:v>
                </c:pt>
                <c:pt idx="137">
                  <c:v>3.7</c:v>
                </c:pt>
                <c:pt idx="138">
                  <c:v>3.8</c:v>
                </c:pt>
                <c:pt idx="139">
                  <c:v>3.9</c:v>
                </c:pt>
                <c:pt idx="140">
                  <c:v>4</c:v>
                </c:pt>
                <c:pt idx="141">
                  <c:v>4.0999999999999996</c:v>
                </c:pt>
                <c:pt idx="142">
                  <c:v>4.2</c:v>
                </c:pt>
                <c:pt idx="143">
                  <c:v>4.3</c:v>
                </c:pt>
                <c:pt idx="144">
                  <c:v>4.3</c:v>
                </c:pt>
                <c:pt idx="145">
                  <c:v>4.5</c:v>
                </c:pt>
                <c:pt idx="146">
                  <c:v>4.5999999999999996</c:v>
                </c:pt>
                <c:pt idx="147">
                  <c:v>4.5999999999999996</c:v>
                </c:pt>
                <c:pt idx="148">
                  <c:v>4.8</c:v>
                </c:pt>
                <c:pt idx="149">
                  <c:v>4.9000000000000004</c:v>
                </c:pt>
                <c:pt idx="150">
                  <c:v>5</c:v>
                </c:pt>
                <c:pt idx="151">
                  <c:v>5</c:v>
                </c:pt>
                <c:pt idx="152">
                  <c:v>5.2</c:v>
                </c:pt>
                <c:pt idx="153">
                  <c:v>5.3</c:v>
                </c:pt>
                <c:pt idx="154">
                  <c:v>5.4</c:v>
                </c:pt>
                <c:pt idx="155">
                  <c:v>5.5</c:v>
                </c:pt>
                <c:pt idx="156">
                  <c:v>5.5</c:v>
                </c:pt>
                <c:pt idx="157">
                  <c:v>5.6</c:v>
                </c:pt>
                <c:pt idx="158">
                  <c:v>5.8</c:v>
                </c:pt>
                <c:pt idx="159">
                  <c:v>6</c:v>
                </c:pt>
                <c:pt idx="160">
                  <c:v>6</c:v>
                </c:pt>
                <c:pt idx="161">
                  <c:v>6.1</c:v>
                </c:pt>
                <c:pt idx="162">
                  <c:v>6.2</c:v>
                </c:pt>
                <c:pt idx="163">
                  <c:v>6.2</c:v>
                </c:pt>
                <c:pt idx="164">
                  <c:v>6.3</c:v>
                </c:pt>
                <c:pt idx="165">
                  <c:v>6.6</c:v>
                </c:pt>
                <c:pt idx="166">
                  <c:v>6.6</c:v>
                </c:pt>
                <c:pt idx="167">
                  <c:v>6.8</c:v>
                </c:pt>
                <c:pt idx="168">
                  <c:v>6.7</c:v>
                </c:pt>
                <c:pt idx="169">
                  <c:v>6.9</c:v>
                </c:pt>
                <c:pt idx="170">
                  <c:v>6.9</c:v>
                </c:pt>
                <c:pt idx="171">
                  <c:v>7.1</c:v>
                </c:pt>
                <c:pt idx="172">
                  <c:v>7.1</c:v>
                </c:pt>
                <c:pt idx="173">
                  <c:v>7.3</c:v>
                </c:pt>
                <c:pt idx="174">
                  <c:v>7.4</c:v>
                </c:pt>
                <c:pt idx="175">
                  <c:v>7.4</c:v>
                </c:pt>
                <c:pt idx="176">
                  <c:v>7.6</c:v>
                </c:pt>
                <c:pt idx="177">
                  <c:v>7.8</c:v>
                </c:pt>
                <c:pt idx="178">
                  <c:v>7.8</c:v>
                </c:pt>
                <c:pt idx="179">
                  <c:v>7.9</c:v>
                </c:pt>
                <c:pt idx="180">
                  <c:v>7.9</c:v>
                </c:pt>
                <c:pt idx="181">
                  <c:v>8</c:v>
                </c:pt>
                <c:pt idx="182">
                  <c:v>8.1999999999999993</c:v>
                </c:pt>
                <c:pt idx="183">
                  <c:v>8.3000000000000007</c:v>
                </c:pt>
                <c:pt idx="184">
                  <c:v>8.4</c:v>
                </c:pt>
                <c:pt idx="185">
                  <c:v>8.5</c:v>
                </c:pt>
                <c:pt idx="186">
                  <c:v>8.6</c:v>
                </c:pt>
                <c:pt idx="187">
                  <c:v>8.6999999999999993</c:v>
                </c:pt>
                <c:pt idx="188">
                  <c:v>8.8000000000000007</c:v>
                </c:pt>
                <c:pt idx="189">
                  <c:v>8.9</c:v>
                </c:pt>
                <c:pt idx="190">
                  <c:v>9</c:v>
                </c:pt>
                <c:pt idx="191">
                  <c:v>9.1</c:v>
                </c:pt>
                <c:pt idx="192">
                  <c:v>9.1999999999999993</c:v>
                </c:pt>
                <c:pt idx="193">
                  <c:v>9.3000000000000007</c:v>
                </c:pt>
                <c:pt idx="194">
                  <c:v>9.4</c:v>
                </c:pt>
                <c:pt idx="195">
                  <c:v>9.4</c:v>
                </c:pt>
                <c:pt idx="196">
                  <c:v>9.6</c:v>
                </c:pt>
                <c:pt idx="197">
                  <c:v>9.6999999999999993</c:v>
                </c:pt>
                <c:pt idx="198">
                  <c:v>9.8000000000000007</c:v>
                </c:pt>
                <c:pt idx="199">
                  <c:v>9.9</c:v>
                </c:pt>
                <c:pt idx="200">
                  <c:v>10</c:v>
                </c:pt>
              </c:numCache>
            </c:numRef>
          </c:xVal>
          <c:yVal>
            <c:numRef>
              <c:f>raw_data_champs_2!$F$4:$F$204</c:f>
              <c:numCache>
                <c:formatCode>0.00</c:formatCode>
                <c:ptCount val="201"/>
                <c:pt idx="0">
                  <c:v>2.269319204238728</c:v>
                </c:pt>
                <c:pt idx="1">
                  <c:v>2.3492952114365693</c:v>
                </c:pt>
                <c:pt idx="2">
                  <c:v>2.4192742177346798</c:v>
                </c:pt>
                <c:pt idx="3">
                  <c:v>2.4892532240327903</c:v>
                </c:pt>
                <c:pt idx="4">
                  <c:v>2.6991902429271222</c:v>
                </c:pt>
                <c:pt idx="5">
                  <c:v>2.7091872438268516</c:v>
                </c:pt>
                <c:pt idx="6">
                  <c:v>2.7991602519244223</c:v>
                </c:pt>
                <c:pt idx="7">
                  <c:v>2.9491152654203741</c:v>
                </c:pt>
                <c:pt idx="8">
                  <c:v>2.9991002699190243</c:v>
                </c:pt>
                <c:pt idx="9">
                  <c:v>3.0790762771168647</c:v>
                </c:pt>
                <c:pt idx="10">
                  <c:v>3.1790462861141657</c:v>
                </c:pt>
                <c:pt idx="11">
                  <c:v>3.2590222933120061</c:v>
                </c:pt>
                <c:pt idx="12">
                  <c:v>3.6589023293012097</c:v>
                </c:pt>
                <c:pt idx="13">
                  <c:v>3.6688993302009392</c:v>
                </c:pt>
                <c:pt idx="14">
                  <c:v>3.7488753373987804</c:v>
                </c:pt>
                <c:pt idx="15">
                  <c:v>4.1387583724882537</c:v>
                </c:pt>
                <c:pt idx="16">
                  <c:v>4.088773367989603</c:v>
                </c:pt>
                <c:pt idx="17">
                  <c:v>4.2087373787863642</c:v>
                </c:pt>
                <c:pt idx="18">
                  <c:v>4.4386683994801563</c:v>
                </c:pt>
                <c:pt idx="19">
                  <c:v>4.6586024192742181</c:v>
                </c:pt>
                <c:pt idx="20">
                  <c:v>4.9785064480655805</c:v>
                </c:pt>
                <c:pt idx="21">
                  <c:v>5.1584524642607219</c:v>
                </c:pt>
                <c:pt idx="22">
                  <c:v>5.3483954813555927</c:v>
                </c:pt>
                <c:pt idx="23">
                  <c:v>5.5583325002499251</c:v>
                </c:pt>
                <c:pt idx="24">
                  <c:v>6.3680895731280618</c:v>
                </c:pt>
                <c:pt idx="25">
                  <c:v>6.0781765470358895</c:v>
                </c:pt>
                <c:pt idx="26">
                  <c:v>6.6380085974207734</c:v>
                </c:pt>
                <c:pt idx="27">
                  <c:v>6.7779666100169944</c:v>
                </c:pt>
                <c:pt idx="28">
                  <c:v>7.7376786963910833</c:v>
                </c:pt>
                <c:pt idx="29">
                  <c:v>7.7876637008897323</c:v>
                </c:pt>
                <c:pt idx="30">
                  <c:v>7.9776067179846049</c:v>
                </c:pt>
                <c:pt idx="31">
                  <c:v>8.7473757872638203</c:v>
                </c:pt>
                <c:pt idx="32">
                  <c:v>9.1272618214535655</c:v>
                </c:pt>
                <c:pt idx="33">
                  <c:v>10.396880935719285</c:v>
                </c:pt>
                <c:pt idx="34">
                  <c:v>10.566829951014697</c:v>
                </c:pt>
                <c:pt idx="35">
                  <c:v>12.036389083275017</c:v>
                </c:pt>
                <c:pt idx="36">
                  <c:v>12.266320103968809</c:v>
                </c:pt>
                <c:pt idx="37">
                  <c:v>12.996101169649105</c:v>
                </c:pt>
                <c:pt idx="38">
                  <c:v>14.085774267719684</c:v>
                </c:pt>
                <c:pt idx="39">
                  <c:v>15.305408377486755</c:v>
                </c:pt>
                <c:pt idx="40">
                  <c:v>17.234829551134659</c:v>
                </c:pt>
                <c:pt idx="41">
                  <c:v>18.014595621313607</c:v>
                </c:pt>
                <c:pt idx="42">
                  <c:v>22.943117064880536</c:v>
                </c:pt>
                <c:pt idx="43">
                  <c:v>22.963111066679996</c:v>
                </c:pt>
                <c:pt idx="44">
                  <c:v>25.392382285314401</c:v>
                </c:pt>
                <c:pt idx="45">
                  <c:v>25.952214335699292</c:v>
                </c:pt>
                <c:pt idx="46">
                  <c:v>33.170048985304405</c:v>
                </c:pt>
                <c:pt idx="47">
                  <c:v>31.280615815255423</c:v>
                </c:pt>
                <c:pt idx="48">
                  <c:v>35.129461161651506</c:v>
                </c:pt>
                <c:pt idx="49">
                  <c:v>36.958912326302105</c:v>
                </c:pt>
                <c:pt idx="50">
                  <c:v>41.657502749175251</c:v>
                </c:pt>
                <c:pt idx="51">
                  <c:v>48.00559832050385</c:v>
                </c:pt>
                <c:pt idx="52">
                  <c:v>48.565430370888727</c:v>
                </c:pt>
                <c:pt idx="53">
                  <c:v>55.913226032190344</c:v>
                </c:pt>
                <c:pt idx="54">
                  <c:v>56.762971108667401</c:v>
                </c:pt>
                <c:pt idx="55">
                  <c:v>59.472158352494255</c:v>
                </c:pt>
                <c:pt idx="56">
                  <c:v>62.861141657502749</c:v>
                </c:pt>
                <c:pt idx="57">
                  <c:v>67.539738078576434</c:v>
                </c:pt>
                <c:pt idx="58">
                  <c:v>71.498550434869529</c:v>
                </c:pt>
                <c:pt idx="59">
                  <c:v>75.217434769569124</c:v>
                </c:pt>
                <c:pt idx="60">
                  <c:v>76.617014895531341</c:v>
                </c:pt>
                <c:pt idx="61">
                  <c:v>81.76547035889233</c:v>
                </c:pt>
                <c:pt idx="62">
                  <c:v>81.77546735979206</c:v>
                </c:pt>
                <c:pt idx="63">
                  <c:v>84.844546636009198</c:v>
                </c:pt>
                <c:pt idx="64">
                  <c:v>85.324402679196226</c:v>
                </c:pt>
                <c:pt idx="65">
                  <c:v>87.793661901429559</c:v>
                </c:pt>
                <c:pt idx="66">
                  <c:v>88.383484954513648</c:v>
                </c:pt>
                <c:pt idx="67">
                  <c:v>89.893032090372898</c:v>
                </c:pt>
                <c:pt idx="68">
                  <c:v>90.572828151554532</c:v>
                </c:pt>
                <c:pt idx="69">
                  <c:v>92.042387283814847</c:v>
                </c:pt>
                <c:pt idx="70">
                  <c:v>92.932120363890817</c:v>
                </c:pt>
                <c:pt idx="71">
                  <c:v>93.232030390882741</c:v>
                </c:pt>
                <c:pt idx="72">
                  <c:v>93.871838448465468</c:v>
                </c:pt>
                <c:pt idx="73">
                  <c:v>94.881535539338188</c:v>
                </c:pt>
                <c:pt idx="74">
                  <c:v>94.931520543836839</c:v>
                </c:pt>
                <c:pt idx="75">
                  <c:v>95.771268619414172</c:v>
                </c:pt>
                <c:pt idx="76">
                  <c:v>96.0111966410077</c:v>
                </c:pt>
                <c:pt idx="77">
                  <c:v>96.421073677896629</c:v>
                </c:pt>
                <c:pt idx="78">
                  <c:v>97.130860741777454</c:v>
                </c:pt>
                <c:pt idx="79">
                  <c:v>97.370788763370996</c:v>
                </c:pt>
                <c:pt idx="80">
                  <c:v>97.480755773268029</c:v>
                </c:pt>
                <c:pt idx="81">
                  <c:v>97.870638808357498</c:v>
                </c:pt>
                <c:pt idx="82">
                  <c:v>98.030590822753169</c:v>
                </c:pt>
                <c:pt idx="83">
                  <c:v>98.260521843446966</c:v>
                </c:pt>
                <c:pt idx="84">
                  <c:v>98.550434869539146</c:v>
                </c:pt>
                <c:pt idx="85">
                  <c:v>98.740377886634008</c:v>
                </c:pt>
                <c:pt idx="86">
                  <c:v>98.950314905528344</c:v>
                </c:pt>
                <c:pt idx="87">
                  <c:v>99.060281915425378</c:v>
                </c:pt>
                <c:pt idx="88">
                  <c:v>99.190242927121858</c:v>
                </c:pt>
                <c:pt idx="89">
                  <c:v>99.340197940617813</c:v>
                </c:pt>
                <c:pt idx="90">
                  <c:v>99.300209937018892</c:v>
                </c:pt>
                <c:pt idx="91">
                  <c:v>99.620113965810262</c:v>
                </c:pt>
                <c:pt idx="92">
                  <c:v>99.68009597120863</c:v>
                </c:pt>
                <c:pt idx="93">
                  <c:v>99.82005398380484</c:v>
                </c:pt>
                <c:pt idx="94">
                  <c:v>99.800059982005394</c:v>
                </c:pt>
                <c:pt idx="95">
                  <c:v>99.800059982005394</c:v>
                </c:pt>
                <c:pt idx="96">
                  <c:v>99.940017994601618</c:v>
                </c:pt>
                <c:pt idx="97">
                  <c:v>99.930020993701888</c:v>
                </c:pt>
                <c:pt idx="98">
                  <c:v>100.00999700089974</c:v>
                </c:pt>
                <c:pt idx="99">
                  <c:v>99.910026991902427</c:v>
                </c:pt>
                <c:pt idx="100">
                  <c:v>100</c:v>
                </c:pt>
                <c:pt idx="101">
                  <c:v>99.900029991002697</c:v>
                </c:pt>
                <c:pt idx="102">
                  <c:v>99.930020993701888</c:v>
                </c:pt>
                <c:pt idx="103">
                  <c:v>99.850044986504045</c:v>
                </c:pt>
                <c:pt idx="104">
                  <c:v>99.860041987403775</c:v>
                </c:pt>
                <c:pt idx="105">
                  <c:v>99.850044986504045</c:v>
                </c:pt>
                <c:pt idx="106">
                  <c:v>99.810056982905124</c:v>
                </c:pt>
                <c:pt idx="107">
                  <c:v>99.570128961311596</c:v>
                </c:pt>
                <c:pt idx="108">
                  <c:v>99.520143956812959</c:v>
                </c:pt>
                <c:pt idx="109">
                  <c:v>99.430170948715386</c:v>
                </c:pt>
                <c:pt idx="110">
                  <c:v>99.320203938818352</c:v>
                </c:pt>
                <c:pt idx="111">
                  <c:v>99.160251924422667</c:v>
                </c:pt>
                <c:pt idx="112">
                  <c:v>98.960311906428061</c:v>
                </c:pt>
                <c:pt idx="113">
                  <c:v>98.9403179046286</c:v>
                </c:pt>
                <c:pt idx="114">
                  <c:v>98.660401879436165</c:v>
                </c:pt>
                <c:pt idx="115">
                  <c:v>98.460461861441559</c:v>
                </c:pt>
                <c:pt idx="116">
                  <c:v>98.38048585424373</c:v>
                </c:pt>
                <c:pt idx="117">
                  <c:v>97.870638808357498</c:v>
                </c:pt>
                <c:pt idx="118">
                  <c:v>97.850644806558023</c:v>
                </c:pt>
                <c:pt idx="119">
                  <c:v>97.580725782265318</c:v>
                </c:pt>
                <c:pt idx="120">
                  <c:v>97.410776766969903</c:v>
                </c:pt>
                <c:pt idx="121">
                  <c:v>96.601019694091775</c:v>
                </c:pt>
                <c:pt idx="122">
                  <c:v>96.551034689593124</c:v>
                </c:pt>
                <c:pt idx="123">
                  <c:v>96.191142657202832</c:v>
                </c:pt>
                <c:pt idx="124">
                  <c:v>95.531340597820659</c:v>
                </c:pt>
                <c:pt idx="125">
                  <c:v>94.741577526741978</c:v>
                </c:pt>
                <c:pt idx="126">
                  <c:v>94.431670498850337</c:v>
                </c:pt>
                <c:pt idx="127">
                  <c:v>93.781865440367895</c:v>
                </c:pt>
                <c:pt idx="128">
                  <c:v>92.962111366590022</c:v>
                </c:pt>
                <c:pt idx="129">
                  <c:v>92.262321303608914</c:v>
                </c:pt>
                <c:pt idx="130">
                  <c:v>91.222633210036989</c:v>
                </c:pt>
                <c:pt idx="131">
                  <c:v>90.50284914525642</c:v>
                </c:pt>
                <c:pt idx="132">
                  <c:v>88.733379986004195</c:v>
                </c:pt>
                <c:pt idx="133">
                  <c:v>88.273517944616614</c:v>
                </c:pt>
                <c:pt idx="134">
                  <c:v>85.594321703488959</c:v>
                </c:pt>
                <c:pt idx="135">
                  <c:v>85.564330700789768</c:v>
                </c:pt>
                <c:pt idx="136">
                  <c:v>83.045086474057769</c:v>
                </c:pt>
                <c:pt idx="137">
                  <c:v>81.385584324702592</c:v>
                </c:pt>
                <c:pt idx="138">
                  <c:v>79.076277116864929</c:v>
                </c:pt>
                <c:pt idx="139">
                  <c:v>76.547035889233214</c:v>
                </c:pt>
                <c:pt idx="140">
                  <c:v>74.707587723682906</c:v>
                </c:pt>
                <c:pt idx="141">
                  <c:v>71.018694391682502</c:v>
                </c:pt>
                <c:pt idx="142">
                  <c:v>68.849345196441064</c:v>
                </c:pt>
                <c:pt idx="143">
                  <c:v>63.690892732180352</c:v>
                </c:pt>
                <c:pt idx="144">
                  <c:v>63.390982705188435</c:v>
                </c:pt>
                <c:pt idx="145">
                  <c:v>58.902329301209633</c:v>
                </c:pt>
                <c:pt idx="146">
                  <c:v>53.893831850444862</c:v>
                </c:pt>
                <c:pt idx="147">
                  <c:v>52.594221733479948</c:v>
                </c:pt>
                <c:pt idx="148">
                  <c:v>46.795961211636509</c:v>
                </c:pt>
                <c:pt idx="149">
                  <c:v>43.197040887733678</c:v>
                </c:pt>
                <c:pt idx="150">
                  <c:v>38.178546436069176</c:v>
                </c:pt>
                <c:pt idx="151">
                  <c:v>38.188543436968914</c:v>
                </c:pt>
                <c:pt idx="152">
                  <c:v>33.399980005998195</c:v>
                </c:pt>
                <c:pt idx="153">
                  <c:v>30.300909727081876</c:v>
                </c:pt>
                <c:pt idx="154">
                  <c:v>28.411476557032895</c:v>
                </c:pt>
                <c:pt idx="155">
                  <c:v>23.982805158452464</c:v>
                </c:pt>
                <c:pt idx="156">
                  <c:v>23.932820153953816</c:v>
                </c:pt>
                <c:pt idx="157">
                  <c:v>21.713485954213734</c:v>
                </c:pt>
                <c:pt idx="158">
                  <c:v>19.74407677696691</c:v>
                </c:pt>
                <c:pt idx="159">
                  <c:v>16.0851744476657</c:v>
                </c:pt>
                <c:pt idx="160">
                  <c:v>16.185144456663004</c:v>
                </c:pt>
                <c:pt idx="161">
                  <c:v>14.695591322603219</c:v>
                </c:pt>
                <c:pt idx="162">
                  <c:v>12.926122163350994</c:v>
                </c:pt>
                <c:pt idx="163">
                  <c:v>12.846146156153154</c:v>
                </c:pt>
                <c:pt idx="164">
                  <c:v>11.956413076077176</c:v>
                </c:pt>
                <c:pt idx="165">
                  <c:v>10.136958912326302</c:v>
                </c:pt>
                <c:pt idx="166">
                  <c:v>10.136958912326302</c:v>
                </c:pt>
                <c:pt idx="167">
                  <c:v>9.1472558232530243</c:v>
                </c:pt>
                <c:pt idx="168">
                  <c:v>9.1572528241527547</c:v>
                </c:pt>
                <c:pt idx="169">
                  <c:v>8.1375587323802865</c:v>
                </c:pt>
                <c:pt idx="170">
                  <c:v>8.1075677296810955</c:v>
                </c:pt>
                <c:pt idx="171">
                  <c:v>7.1478556433070075</c:v>
                </c:pt>
                <c:pt idx="172">
                  <c:v>7.1378586424072772</c:v>
                </c:pt>
                <c:pt idx="173">
                  <c:v>6.6380085974207734</c:v>
                </c:pt>
                <c:pt idx="174">
                  <c:v>6.1781465560331901</c:v>
                </c:pt>
                <c:pt idx="175">
                  <c:v>6.0781765470358895</c:v>
                </c:pt>
                <c:pt idx="176">
                  <c:v>5.6682995101469551</c:v>
                </c:pt>
                <c:pt idx="177">
                  <c:v>5.1084674597620712</c:v>
                </c:pt>
                <c:pt idx="178">
                  <c:v>5.1884434669599129</c:v>
                </c:pt>
                <c:pt idx="179">
                  <c:v>4.8685394381685496</c:v>
                </c:pt>
                <c:pt idx="180">
                  <c:v>4.7685694291712482</c:v>
                </c:pt>
                <c:pt idx="181">
                  <c:v>4.568629411176647</c:v>
                </c:pt>
                <c:pt idx="182">
                  <c:v>4.2487253823852846</c:v>
                </c:pt>
                <c:pt idx="183">
                  <c:v>4.0987703688893324</c:v>
                </c:pt>
                <c:pt idx="184">
                  <c:v>3.8988303508947317</c:v>
                </c:pt>
                <c:pt idx="185">
                  <c:v>3.7188843346995903</c:v>
                </c:pt>
                <c:pt idx="186">
                  <c:v>3.6289113266020188</c:v>
                </c:pt>
                <c:pt idx="187">
                  <c:v>3.4689593122063385</c:v>
                </c:pt>
                <c:pt idx="188">
                  <c:v>3.3589923023093071</c:v>
                </c:pt>
                <c:pt idx="189">
                  <c:v>3.2490252924122762</c:v>
                </c:pt>
                <c:pt idx="190">
                  <c:v>3.1190642807157851</c:v>
                </c:pt>
                <c:pt idx="191">
                  <c:v>2.9691092672198343</c:v>
                </c:pt>
                <c:pt idx="192">
                  <c:v>2.8891332600219934</c:v>
                </c:pt>
                <c:pt idx="193">
                  <c:v>2.7391782465260426</c:v>
                </c:pt>
                <c:pt idx="194">
                  <c:v>2.6392082375287411</c:v>
                </c:pt>
                <c:pt idx="195">
                  <c:v>2.609217234829551</c:v>
                </c:pt>
                <c:pt idx="196">
                  <c:v>2.5192442267319803</c:v>
                </c:pt>
                <c:pt idx="197">
                  <c:v>2.4092772168349494</c:v>
                </c:pt>
                <c:pt idx="198">
                  <c:v>2.339298210536839</c:v>
                </c:pt>
                <c:pt idx="199">
                  <c:v>2.2793162051384583</c:v>
                </c:pt>
                <c:pt idx="200">
                  <c:v>2.129361191642507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EE-4DDA-B1BA-9B897C442F38}"/>
            </c:ext>
          </c:extLst>
        </c:ser>
        <c:ser>
          <c:idx val="7"/>
          <c:order val="7"/>
          <c:tx>
            <c:v>6FFF 1x1 SF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raw_data_champs_2!$AG$4:$AG$204</c:f>
              <c:numCache>
                <c:formatCode>General</c:formatCode>
                <c:ptCount val="201"/>
                <c:pt idx="0">
                  <c:v>10</c:v>
                </c:pt>
                <c:pt idx="1">
                  <c:v>9.8000000000000007</c:v>
                </c:pt>
                <c:pt idx="2">
                  <c:v>9.8000000000000007</c:v>
                </c:pt>
                <c:pt idx="3">
                  <c:v>9.6999999999999993</c:v>
                </c:pt>
                <c:pt idx="4">
                  <c:v>9.6</c:v>
                </c:pt>
                <c:pt idx="5">
                  <c:v>9.5</c:v>
                </c:pt>
                <c:pt idx="6">
                  <c:v>9.1999999999999993</c:v>
                </c:pt>
                <c:pt idx="7">
                  <c:v>9.1999999999999993</c:v>
                </c:pt>
                <c:pt idx="8">
                  <c:v>9.1999999999999993</c:v>
                </c:pt>
                <c:pt idx="9">
                  <c:v>9.1</c:v>
                </c:pt>
                <c:pt idx="10">
                  <c:v>9</c:v>
                </c:pt>
                <c:pt idx="11">
                  <c:v>9</c:v>
                </c:pt>
                <c:pt idx="12">
                  <c:v>8.6999999999999993</c:v>
                </c:pt>
                <c:pt idx="13">
                  <c:v>8.6999999999999993</c:v>
                </c:pt>
                <c:pt idx="14">
                  <c:v>8.6</c:v>
                </c:pt>
                <c:pt idx="15">
                  <c:v>8.4</c:v>
                </c:pt>
                <c:pt idx="16">
                  <c:v>8.4</c:v>
                </c:pt>
                <c:pt idx="17">
                  <c:v>8.1999999999999993</c:v>
                </c:pt>
                <c:pt idx="18">
                  <c:v>8.1999999999999993</c:v>
                </c:pt>
                <c:pt idx="19">
                  <c:v>8.1999999999999993</c:v>
                </c:pt>
                <c:pt idx="20">
                  <c:v>8</c:v>
                </c:pt>
                <c:pt idx="21">
                  <c:v>8</c:v>
                </c:pt>
                <c:pt idx="22">
                  <c:v>7.8</c:v>
                </c:pt>
                <c:pt idx="23">
                  <c:v>7.8</c:v>
                </c:pt>
                <c:pt idx="24">
                  <c:v>7.5</c:v>
                </c:pt>
                <c:pt idx="25">
                  <c:v>7.5</c:v>
                </c:pt>
                <c:pt idx="26">
                  <c:v>7.4</c:v>
                </c:pt>
                <c:pt idx="27">
                  <c:v>7.3</c:v>
                </c:pt>
                <c:pt idx="28">
                  <c:v>7.1</c:v>
                </c:pt>
                <c:pt idx="29">
                  <c:v>7.1</c:v>
                </c:pt>
                <c:pt idx="30">
                  <c:v>7</c:v>
                </c:pt>
                <c:pt idx="31">
                  <c:v>6.8</c:v>
                </c:pt>
                <c:pt idx="32">
                  <c:v>6.8</c:v>
                </c:pt>
                <c:pt idx="33">
                  <c:v>6.8</c:v>
                </c:pt>
                <c:pt idx="34">
                  <c:v>6.6</c:v>
                </c:pt>
                <c:pt idx="35">
                  <c:v>6.6</c:v>
                </c:pt>
                <c:pt idx="36">
                  <c:v>6.4</c:v>
                </c:pt>
                <c:pt idx="37">
                  <c:v>6.4</c:v>
                </c:pt>
                <c:pt idx="38">
                  <c:v>6.2</c:v>
                </c:pt>
                <c:pt idx="39">
                  <c:v>6.1</c:v>
                </c:pt>
                <c:pt idx="40">
                  <c:v>6</c:v>
                </c:pt>
                <c:pt idx="41">
                  <c:v>6</c:v>
                </c:pt>
                <c:pt idx="42">
                  <c:v>5.8</c:v>
                </c:pt>
                <c:pt idx="43">
                  <c:v>5.7</c:v>
                </c:pt>
                <c:pt idx="44">
                  <c:v>5.6</c:v>
                </c:pt>
                <c:pt idx="45">
                  <c:v>5.6</c:v>
                </c:pt>
                <c:pt idx="46">
                  <c:v>5.3</c:v>
                </c:pt>
                <c:pt idx="47">
                  <c:v>5.3</c:v>
                </c:pt>
                <c:pt idx="48">
                  <c:v>5.2</c:v>
                </c:pt>
                <c:pt idx="49">
                  <c:v>5</c:v>
                </c:pt>
                <c:pt idx="50">
                  <c:v>5</c:v>
                </c:pt>
                <c:pt idx="51">
                  <c:v>4.9000000000000004</c:v>
                </c:pt>
                <c:pt idx="52">
                  <c:v>4.8</c:v>
                </c:pt>
                <c:pt idx="53">
                  <c:v>4.8</c:v>
                </c:pt>
                <c:pt idx="54">
                  <c:v>4.5999999999999996</c:v>
                </c:pt>
                <c:pt idx="55">
                  <c:v>4.5</c:v>
                </c:pt>
                <c:pt idx="56">
                  <c:v>4.5</c:v>
                </c:pt>
                <c:pt idx="57">
                  <c:v>4.3</c:v>
                </c:pt>
                <c:pt idx="58">
                  <c:v>4.3</c:v>
                </c:pt>
                <c:pt idx="59">
                  <c:v>4.0999999999999996</c:v>
                </c:pt>
                <c:pt idx="60">
                  <c:v>4</c:v>
                </c:pt>
                <c:pt idx="61">
                  <c:v>3.9</c:v>
                </c:pt>
                <c:pt idx="62">
                  <c:v>3.9</c:v>
                </c:pt>
                <c:pt idx="63">
                  <c:v>3.6</c:v>
                </c:pt>
                <c:pt idx="64">
                  <c:v>3.6</c:v>
                </c:pt>
                <c:pt idx="65">
                  <c:v>3.5</c:v>
                </c:pt>
                <c:pt idx="66">
                  <c:v>3.4</c:v>
                </c:pt>
                <c:pt idx="67">
                  <c:v>3.3</c:v>
                </c:pt>
                <c:pt idx="68">
                  <c:v>3.1</c:v>
                </c:pt>
                <c:pt idx="69">
                  <c:v>3.1</c:v>
                </c:pt>
                <c:pt idx="70">
                  <c:v>3</c:v>
                </c:pt>
                <c:pt idx="71">
                  <c:v>2.9</c:v>
                </c:pt>
                <c:pt idx="72">
                  <c:v>2.8</c:v>
                </c:pt>
                <c:pt idx="73">
                  <c:v>2.7</c:v>
                </c:pt>
                <c:pt idx="74">
                  <c:v>2.6</c:v>
                </c:pt>
                <c:pt idx="75">
                  <c:v>2.4</c:v>
                </c:pt>
                <c:pt idx="76">
                  <c:v>2.4</c:v>
                </c:pt>
                <c:pt idx="77">
                  <c:v>2.2999999999999998</c:v>
                </c:pt>
                <c:pt idx="78">
                  <c:v>2.2999999999999998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1.9</c:v>
                </c:pt>
                <c:pt idx="83">
                  <c:v>1.7</c:v>
                </c:pt>
                <c:pt idx="84">
                  <c:v>1.7</c:v>
                </c:pt>
                <c:pt idx="85">
                  <c:v>1.4</c:v>
                </c:pt>
                <c:pt idx="86">
                  <c:v>1.4</c:v>
                </c:pt>
                <c:pt idx="87">
                  <c:v>1.4</c:v>
                </c:pt>
                <c:pt idx="88">
                  <c:v>1.2</c:v>
                </c:pt>
                <c:pt idx="89">
                  <c:v>1.2</c:v>
                </c:pt>
                <c:pt idx="90">
                  <c:v>1</c:v>
                </c:pt>
                <c:pt idx="91">
                  <c:v>0.9</c:v>
                </c:pt>
                <c:pt idx="92">
                  <c:v>0.8</c:v>
                </c:pt>
                <c:pt idx="93">
                  <c:v>0.7</c:v>
                </c:pt>
                <c:pt idx="94">
                  <c:v>0.6</c:v>
                </c:pt>
                <c:pt idx="95">
                  <c:v>0.6</c:v>
                </c:pt>
                <c:pt idx="96">
                  <c:v>0.4</c:v>
                </c:pt>
                <c:pt idx="97">
                  <c:v>0.4</c:v>
                </c:pt>
                <c:pt idx="98">
                  <c:v>0.2</c:v>
                </c:pt>
                <c:pt idx="99">
                  <c:v>0.1</c:v>
                </c:pt>
                <c:pt idx="100">
                  <c:v>0</c:v>
                </c:pt>
                <c:pt idx="101">
                  <c:v>-0.1</c:v>
                </c:pt>
                <c:pt idx="102">
                  <c:v>-0.1</c:v>
                </c:pt>
                <c:pt idx="103">
                  <c:v>-0.4</c:v>
                </c:pt>
                <c:pt idx="104">
                  <c:v>-0.4</c:v>
                </c:pt>
                <c:pt idx="105">
                  <c:v>-0.5</c:v>
                </c:pt>
                <c:pt idx="106">
                  <c:v>-0.6</c:v>
                </c:pt>
                <c:pt idx="107">
                  <c:v>-0.7</c:v>
                </c:pt>
                <c:pt idx="108">
                  <c:v>-0.7</c:v>
                </c:pt>
                <c:pt idx="109">
                  <c:v>-0.9</c:v>
                </c:pt>
                <c:pt idx="110">
                  <c:v>-1</c:v>
                </c:pt>
                <c:pt idx="111">
                  <c:v>-1</c:v>
                </c:pt>
                <c:pt idx="112">
                  <c:v>-1.2</c:v>
                </c:pt>
                <c:pt idx="113">
                  <c:v>-1.3</c:v>
                </c:pt>
                <c:pt idx="114">
                  <c:v>-1.4</c:v>
                </c:pt>
                <c:pt idx="115">
                  <c:v>-1.5</c:v>
                </c:pt>
                <c:pt idx="116">
                  <c:v>-1.6</c:v>
                </c:pt>
                <c:pt idx="117">
                  <c:v>-1.8</c:v>
                </c:pt>
                <c:pt idx="118">
                  <c:v>-1.8</c:v>
                </c:pt>
                <c:pt idx="119">
                  <c:v>-1.8</c:v>
                </c:pt>
                <c:pt idx="120">
                  <c:v>-2</c:v>
                </c:pt>
                <c:pt idx="121">
                  <c:v>-2.1</c:v>
                </c:pt>
                <c:pt idx="122">
                  <c:v>-2.2999999999999998</c:v>
                </c:pt>
                <c:pt idx="123">
                  <c:v>-2.2999999999999998</c:v>
                </c:pt>
                <c:pt idx="124">
                  <c:v>-2.4</c:v>
                </c:pt>
                <c:pt idx="125">
                  <c:v>-2.6</c:v>
                </c:pt>
                <c:pt idx="126">
                  <c:v>-2.6</c:v>
                </c:pt>
                <c:pt idx="127">
                  <c:v>-2.7</c:v>
                </c:pt>
                <c:pt idx="128">
                  <c:v>-2.8</c:v>
                </c:pt>
                <c:pt idx="129">
                  <c:v>-2.9</c:v>
                </c:pt>
                <c:pt idx="130">
                  <c:v>-3</c:v>
                </c:pt>
                <c:pt idx="131">
                  <c:v>-3.1</c:v>
                </c:pt>
                <c:pt idx="132">
                  <c:v>-3.2</c:v>
                </c:pt>
                <c:pt idx="133">
                  <c:v>-3.3</c:v>
                </c:pt>
                <c:pt idx="134">
                  <c:v>-3.5</c:v>
                </c:pt>
                <c:pt idx="135">
                  <c:v>-3.5</c:v>
                </c:pt>
                <c:pt idx="136">
                  <c:v>-3.6</c:v>
                </c:pt>
                <c:pt idx="137">
                  <c:v>-3.6</c:v>
                </c:pt>
                <c:pt idx="138">
                  <c:v>-3.7</c:v>
                </c:pt>
                <c:pt idx="139">
                  <c:v>-3.9</c:v>
                </c:pt>
                <c:pt idx="140">
                  <c:v>-4</c:v>
                </c:pt>
                <c:pt idx="141">
                  <c:v>-4.0999999999999996</c:v>
                </c:pt>
                <c:pt idx="142">
                  <c:v>-4.2</c:v>
                </c:pt>
                <c:pt idx="143">
                  <c:v>-4.3</c:v>
                </c:pt>
                <c:pt idx="144">
                  <c:v>-4.3</c:v>
                </c:pt>
                <c:pt idx="145">
                  <c:v>-4.4000000000000004</c:v>
                </c:pt>
                <c:pt idx="146">
                  <c:v>-4.5999999999999996</c:v>
                </c:pt>
                <c:pt idx="147">
                  <c:v>-4.7</c:v>
                </c:pt>
                <c:pt idx="148">
                  <c:v>-4.7</c:v>
                </c:pt>
                <c:pt idx="149">
                  <c:v>-4.8</c:v>
                </c:pt>
                <c:pt idx="150">
                  <c:v>-5</c:v>
                </c:pt>
                <c:pt idx="151">
                  <c:v>-5.0999999999999996</c:v>
                </c:pt>
                <c:pt idx="152">
                  <c:v>-5.0999999999999996</c:v>
                </c:pt>
                <c:pt idx="153">
                  <c:v>-5.4</c:v>
                </c:pt>
                <c:pt idx="154">
                  <c:v>-5.4</c:v>
                </c:pt>
                <c:pt idx="155">
                  <c:v>-5.6</c:v>
                </c:pt>
                <c:pt idx="156">
                  <c:v>-5.6</c:v>
                </c:pt>
                <c:pt idx="157">
                  <c:v>-5.7</c:v>
                </c:pt>
                <c:pt idx="158">
                  <c:v>-5.8</c:v>
                </c:pt>
                <c:pt idx="159">
                  <c:v>-5.8</c:v>
                </c:pt>
                <c:pt idx="160">
                  <c:v>-6</c:v>
                </c:pt>
                <c:pt idx="161">
                  <c:v>-6</c:v>
                </c:pt>
                <c:pt idx="162">
                  <c:v>-6.2</c:v>
                </c:pt>
                <c:pt idx="163">
                  <c:v>-6.2</c:v>
                </c:pt>
                <c:pt idx="164">
                  <c:v>-6.4</c:v>
                </c:pt>
                <c:pt idx="165">
                  <c:v>-6.4</c:v>
                </c:pt>
                <c:pt idx="166">
                  <c:v>-6.5</c:v>
                </c:pt>
                <c:pt idx="167">
                  <c:v>-6.8</c:v>
                </c:pt>
                <c:pt idx="168">
                  <c:v>-6.8</c:v>
                </c:pt>
                <c:pt idx="169">
                  <c:v>-6.9</c:v>
                </c:pt>
                <c:pt idx="170">
                  <c:v>-7</c:v>
                </c:pt>
                <c:pt idx="171">
                  <c:v>-7.1</c:v>
                </c:pt>
                <c:pt idx="172">
                  <c:v>-7.2</c:v>
                </c:pt>
                <c:pt idx="173">
                  <c:v>-7.2</c:v>
                </c:pt>
                <c:pt idx="174">
                  <c:v>-7.4</c:v>
                </c:pt>
                <c:pt idx="175">
                  <c:v>-7.5</c:v>
                </c:pt>
                <c:pt idx="176">
                  <c:v>-7.6</c:v>
                </c:pt>
                <c:pt idx="177">
                  <c:v>-7.6</c:v>
                </c:pt>
                <c:pt idx="178">
                  <c:v>-7.8</c:v>
                </c:pt>
                <c:pt idx="179">
                  <c:v>-7.8</c:v>
                </c:pt>
                <c:pt idx="180">
                  <c:v>-8</c:v>
                </c:pt>
                <c:pt idx="181">
                  <c:v>-8.1</c:v>
                </c:pt>
                <c:pt idx="182">
                  <c:v>-8.1999999999999993</c:v>
                </c:pt>
                <c:pt idx="183">
                  <c:v>-8.5</c:v>
                </c:pt>
                <c:pt idx="184">
                  <c:v>-8.4</c:v>
                </c:pt>
                <c:pt idx="185">
                  <c:v>-8.5</c:v>
                </c:pt>
                <c:pt idx="186">
                  <c:v>-8.6</c:v>
                </c:pt>
                <c:pt idx="187">
                  <c:v>-8.6999999999999993</c:v>
                </c:pt>
                <c:pt idx="188">
                  <c:v>-8.8000000000000007</c:v>
                </c:pt>
                <c:pt idx="189">
                  <c:v>-9</c:v>
                </c:pt>
                <c:pt idx="190">
                  <c:v>-9</c:v>
                </c:pt>
                <c:pt idx="191">
                  <c:v>-9.1</c:v>
                </c:pt>
                <c:pt idx="192">
                  <c:v>-9.1999999999999993</c:v>
                </c:pt>
                <c:pt idx="193">
                  <c:v>-9.1999999999999993</c:v>
                </c:pt>
                <c:pt idx="194">
                  <c:v>-9.4</c:v>
                </c:pt>
                <c:pt idx="195">
                  <c:v>-9.5</c:v>
                </c:pt>
                <c:pt idx="196">
                  <c:v>-9.6</c:v>
                </c:pt>
                <c:pt idx="197">
                  <c:v>-9.6999999999999993</c:v>
                </c:pt>
                <c:pt idx="198">
                  <c:v>-9.6999999999999993</c:v>
                </c:pt>
                <c:pt idx="199">
                  <c:v>-10</c:v>
                </c:pt>
                <c:pt idx="200">
                  <c:v>-10</c:v>
                </c:pt>
              </c:numCache>
            </c:numRef>
          </c:xVal>
          <c:yVal>
            <c:numRef>
              <c:f>raw_data_champs_2!$AI$4:$AI$204</c:f>
              <c:numCache>
                <c:formatCode>0.00</c:formatCode>
                <c:ptCount val="201"/>
                <c:pt idx="0">
                  <c:v>4.4986504048785365</c:v>
                </c:pt>
                <c:pt idx="1">
                  <c:v>4.8085574327701686</c:v>
                </c:pt>
                <c:pt idx="2">
                  <c:v>4.8685394381685496</c:v>
                </c:pt>
                <c:pt idx="3">
                  <c:v>5.1684494651604513</c:v>
                </c:pt>
                <c:pt idx="4">
                  <c:v>5.3583924822553239</c:v>
                </c:pt>
                <c:pt idx="5">
                  <c:v>5.4783564930520852</c:v>
                </c:pt>
                <c:pt idx="6">
                  <c:v>6.2781165650304906</c:v>
                </c:pt>
                <c:pt idx="7">
                  <c:v>6.3380985704288708</c:v>
                </c:pt>
                <c:pt idx="8">
                  <c:v>6.2881135659302219</c:v>
                </c:pt>
                <c:pt idx="9">
                  <c:v>6.7079876037188848</c:v>
                </c:pt>
                <c:pt idx="10">
                  <c:v>6.9479156253124064</c:v>
                </c:pt>
                <c:pt idx="11">
                  <c:v>7.1578526442067387</c:v>
                </c:pt>
                <c:pt idx="12">
                  <c:v>8.0975707287813652</c:v>
                </c:pt>
                <c:pt idx="13">
                  <c:v>8.1275617314805562</c:v>
                </c:pt>
                <c:pt idx="14">
                  <c:v>8.6074177746675993</c:v>
                </c:pt>
                <c:pt idx="15">
                  <c:v>9.557132860141957</c:v>
                </c:pt>
                <c:pt idx="16">
                  <c:v>9.5671298610416873</c:v>
                </c:pt>
                <c:pt idx="17">
                  <c:v>10.566829951014697</c:v>
                </c:pt>
                <c:pt idx="18">
                  <c:v>10.546835949215236</c:v>
                </c:pt>
                <c:pt idx="19">
                  <c:v>11.146656003199041</c:v>
                </c:pt>
                <c:pt idx="20">
                  <c:v>12.47625712286314</c:v>
                </c:pt>
                <c:pt idx="21">
                  <c:v>12.456263121063682</c:v>
                </c:pt>
                <c:pt idx="22">
                  <c:v>14.055783265020494</c:v>
                </c:pt>
                <c:pt idx="23">
                  <c:v>14.065780265920225</c:v>
                </c:pt>
                <c:pt idx="24">
                  <c:v>16.245126462061382</c:v>
                </c:pt>
                <c:pt idx="25">
                  <c:v>16.255123462961112</c:v>
                </c:pt>
                <c:pt idx="26">
                  <c:v>17.294811556533041</c:v>
                </c:pt>
                <c:pt idx="27">
                  <c:v>18.304508647405775</c:v>
                </c:pt>
                <c:pt idx="28">
                  <c:v>20.513845846246127</c:v>
                </c:pt>
                <c:pt idx="29">
                  <c:v>20.443866839948015</c:v>
                </c:pt>
                <c:pt idx="30">
                  <c:v>21.733479956013195</c:v>
                </c:pt>
                <c:pt idx="31">
                  <c:v>24.282715185444363</c:v>
                </c:pt>
                <c:pt idx="32">
                  <c:v>24.272718184544637</c:v>
                </c:pt>
                <c:pt idx="33">
                  <c:v>25.012496251124659</c:v>
                </c:pt>
                <c:pt idx="34">
                  <c:v>27.601719484154753</c:v>
                </c:pt>
                <c:pt idx="35">
                  <c:v>27.571728481455558</c:v>
                </c:pt>
                <c:pt idx="36">
                  <c:v>30.360891732480255</c:v>
                </c:pt>
                <c:pt idx="37">
                  <c:v>30.310906727981607</c:v>
                </c:pt>
                <c:pt idx="38">
                  <c:v>31.710486853943813</c:v>
                </c:pt>
                <c:pt idx="39">
                  <c:v>33.509947015895236</c:v>
                </c:pt>
                <c:pt idx="40">
                  <c:v>35.329401179646105</c:v>
                </c:pt>
                <c:pt idx="41">
                  <c:v>35.889233230030989</c:v>
                </c:pt>
                <c:pt idx="42">
                  <c:v>38.188543436968914</c:v>
                </c:pt>
                <c:pt idx="43">
                  <c:v>38.988303508947311</c:v>
                </c:pt>
                <c:pt idx="44">
                  <c:v>41.277616714985506</c:v>
                </c:pt>
                <c:pt idx="45">
                  <c:v>41.487553733879835</c:v>
                </c:pt>
                <c:pt idx="46">
                  <c:v>44.986504048785363</c:v>
                </c:pt>
                <c:pt idx="47">
                  <c:v>44.946516045186449</c:v>
                </c:pt>
                <c:pt idx="48">
                  <c:v>46.81595521343597</c:v>
                </c:pt>
                <c:pt idx="49">
                  <c:v>49.945016495051483</c:v>
                </c:pt>
                <c:pt idx="50">
                  <c:v>49.895031490552832</c:v>
                </c:pt>
                <c:pt idx="51">
                  <c:v>51.48455463360991</c:v>
                </c:pt>
                <c:pt idx="52">
                  <c:v>54.293711886434068</c:v>
                </c:pt>
                <c:pt idx="53">
                  <c:v>54.243726881935416</c:v>
                </c:pt>
                <c:pt idx="54">
                  <c:v>56.223133060081977</c:v>
                </c:pt>
                <c:pt idx="55">
                  <c:v>58.312506248125558</c:v>
                </c:pt>
                <c:pt idx="56">
                  <c:v>59.042287313805865</c:v>
                </c:pt>
                <c:pt idx="57">
                  <c:v>61.931420573827857</c:v>
                </c:pt>
                <c:pt idx="58">
                  <c:v>61.971408577426779</c:v>
                </c:pt>
                <c:pt idx="59">
                  <c:v>64.130760771768465</c:v>
                </c:pt>
                <c:pt idx="60">
                  <c:v>65.530340897730682</c:v>
                </c:pt>
                <c:pt idx="61">
                  <c:v>68.449465160451865</c:v>
                </c:pt>
                <c:pt idx="62">
                  <c:v>68.379486154153753</c:v>
                </c:pt>
                <c:pt idx="63">
                  <c:v>71.978406478056584</c:v>
                </c:pt>
                <c:pt idx="64">
                  <c:v>71.958412476257124</c:v>
                </c:pt>
                <c:pt idx="65">
                  <c:v>72.998100569829049</c:v>
                </c:pt>
                <c:pt idx="66">
                  <c:v>74.757572728181543</c:v>
                </c:pt>
                <c:pt idx="67">
                  <c:v>75.787263820853752</c:v>
                </c:pt>
                <c:pt idx="68">
                  <c:v>79.10626811956412</c:v>
                </c:pt>
                <c:pt idx="69">
                  <c:v>79.056283115065469</c:v>
                </c:pt>
                <c:pt idx="70">
                  <c:v>79.70608817354794</c:v>
                </c:pt>
                <c:pt idx="71">
                  <c:v>81.505548335499341</c:v>
                </c:pt>
                <c:pt idx="72">
                  <c:v>82.725182445266427</c:v>
                </c:pt>
                <c:pt idx="73">
                  <c:v>83.634909527141858</c:v>
                </c:pt>
                <c:pt idx="74">
                  <c:v>84.934519644106771</c:v>
                </c:pt>
                <c:pt idx="75">
                  <c:v>87.193841847445768</c:v>
                </c:pt>
                <c:pt idx="76">
                  <c:v>87.153853843846846</c:v>
                </c:pt>
                <c:pt idx="77">
                  <c:v>88.213535939218218</c:v>
                </c:pt>
                <c:pt idx="78">
                  <c:v>88.943317004898532</c:v>
                </c:pt>
                <c:pt idx="79">
                  <c:v>91.472558232530247</c:v>
                </c:pt>
                <c:pt idx="80">
                  <c:v>91.412576227131865</c:v>
                </c:pt>
                <c:pt idx="81">
                  <c:v>92.122363291012704</c:v>
                </c:pt>
                <c:pt idx="82">
                  <c:v>93.132060381885424</c:v>
                </c:pt>
                <c:pt idx="83">
                  <c:v>94.151754473657917</c:v>
                </c:pt>
                <c:pt idx="84">
                  <c:v>94.571628511446562</c:v>
                </c:pt>
                <c:pt idx="85">
                  <c:v>96.071178646406068</c:v>
                </c:pt>
                <c:pt idx="86">
                  <c:v>96.041187643706877</c:v>
                </c:pt>
                <c:pt idx="87">
                  <c:v>96.481055683295011</c:v>
                </c:pt>
                <c:pt idx="88">
                  <c:v>97.370788763370996</c:v>
                </c:pt>
                <c:pt idx="89">
                  <c:v>97.690692792162352</c:v>
                </c:pt>
                <c:pt idx="90">
                  <c:v>98.08057582725182</c:v>
                </c:pt>
                <c:pt idx="91">
                  <c:v>98.510446865940224</c:v>
                </c:pt>
                <c:pt idx="92">
                  <c:v>98.770368889333199</c:v>
                </c:pt>
                <c:pt idx="93">
                  <c:v>99.150254923522951</c:v>
                </c:pt>
                <c:pt idx="94">
                  <c:v>99.230230930720779</c:v>
                </c:pt>
                <c:pt idx="95">
                  <c:v>99.460161951414577</c:v>
                </c:pt>
                <c:pt idx="96">
                  <c:v>99.590122963111071</c:v>
                </c:pt>
                <c:pt idx="97">
                  <c:v>99.68009597120863</c:v>
                </c:pt>
                <c:pt idx="98">
                  <c:v>99.840047985604315</c:v>
                </c:pt>
                <c:pt idx="99">
                  <c:v>99.860041987403775</c:v>
                </c:pt>
                <c:pt idx="100">
                  <c:v>100</c:v>
                </c:pt>
                <c:pt idx="101">
                  <c:v>99.910026991902427</c:v>
                </c:pt>
                <c:pt idx="102">
                  <c:v>99.82005398380484</c:v>
                </c:pt>
                <c:pt idx="103">
                  <c:v>99.690092972108374</c:v>
                </c:pt>
                <c:pt idx="104">
                  <c:v>99.730080975707295</c:v>
                </c:pt>
                <c:pt idx="105">
                  <c:v>99.55013495951215</c:v>
                </c:pt>
                <c:pt idx="106">
                  <c:v>99.290212936119161</c:v>
                </c:pt>
                <c:pt idx="107">
                  <c:v>99.210236928921319</c:v>
                </c:pt>
                <c:pt idx="108">
                  <c:v>98.9403179046286</c:v>
                </c:pt>
                <c:pt idx="109">
                  <c:v>98.630410876736974</c:v>
                </c:pt>
                <c:pt idx="110">
                  <c:v>98.090572828151551</c:v>
                </c:pt>
                <c:pt idx="111">
                  <c:v>98.150554833549947</c:v>
                </c:pt>
                <c:pt idx="112">
                  <c:v>97.070878736379086</c:v>
                </c:pt>
                <c:pt idx="113">
                  <c:v>97.060881735479356</c:v>
                </c:pt>
                <c:pt idx="114">
                  <c:v>96.221133659902023</c:v>
                </c:pt>
                <c:pt idx="115">
                  <c:v>95.511346596021198</c:v>
                </c:pt>
                <c:pt idx="116">
                  <c:v>94.661601519544135</c:v>
                </c:pt>
                <c:pt idx="117">
                  <c:v>93.721883434969513</c:v>
                </c:pt>
                <c:pt idx="118">
                  <c:v>93.611916425072479</c:v>
                </c:pt>
                <c:pt idx="119">
                  <c:v>92.502249325202428</c:v>
                </c:pt>
                <c:pt idx="120">
                  <c:v>90.982705188443475</c:v>
                </c:pt>
                <c:pt idx="121">
                  <c:v>90.982705188443475</c:v>
                </c:pt>
                <c:pt idx="122">
                  <c:v>88.033589923023086</c:v>
                </c:pt>
                <c:pt idx="123">
                  <c:v>88.14355693292012</c:v>
                </c:pt>
                <c:pt idx="124">
                  <c:v>87.633709887033888</c:v>
                </c:pt>
                <c:pt idx="125">
                  <c:v>84.724582625212435</c:v>
                </c:pt>
                <c:pt idx="126">
                  <c:v>84.704588623412974</c:v>
                </c:pt>
                <c:pt idx="127">
                  <c:v>83.864840547835655</c:v>
                </c:pt>
                <c:pt idx="128">
                  <c:v>82.065380385884239</c:v>
                </c:pt>
                <c:pt idx="129">
                  <c:v>81.365590322903131</c:v>
                </c:pt>
                <c:pt idx="130">
                  <c:v>80.255923223033093</c:v>
                </c:pt>
                <c:pt idx="131">
                  <c:v>78.866340097970607</c:v>
                </c:pt>
                <c:pt idx="132">
                  <c:v>77.286813955813258</c:v>
                </c:pt>
                <c:pt idx="133">
                  <c:v>76.137158852344285</c:v>
                </c:pt>
                <c:pt idx="134">
                  <c:v>73.447965610316899</c:v>
                </c:pt>
                <c:pt idx="135">
                  <c:v>73.46795961211636</c:v>
                </c:pt>
                <c:pt idx="136">
                  <c:v>71.0886733979806</c:v>
                </c:pt>
                <c:pt idx="137">
                  <c:v>71.0886733979806</c:v>
                </c:pt>
                <c:pt idx="138">
                  <c:v>69.599120263920838</c:v>
                </c:pt>
                <c:pt idx="139">
                  <c:v>67.289813056083176</c:v>
                </c:pt>
                <c:pt idx="140">
                  <c:v>66.490052984104778</c:v>
                </c:pt>
                <c:pt idx="141">
                  <c:v>64.070778766370097</c:v>
                </c:pt>
                <c:pt idx="142">
                  <c:v>62.59122263321003</c:v>
                </c:pt>
                <c:pt idx="143">
                  <c:v>61.081675497350794</c:v>
                </c:pt>
                <c:pt idx="144">
                  <c:v>60.791762471258629</c:v>
                </c:pt>
                <c:pt idx="145">
                  <c:v>58.632410276916922</c:v>
                </c:pt>
                <c:pt idx="146">
                  <c:v>56.643007097870637</c:v>
                </c:pt>
                <c:pt idx="147">
                  <c:v>54.553633909827049</c:v>
                </c:pt>
                <c:pt idx="148">
                  <c:v>54.58362491252624</c:v>
                </c:pt>
                <c:pt idx="149">
                  <c:v>52.694191742477258</c:v>
                </c:pt>
                <c:pt idx="150">
                  <c:v>50.854743576926921</c:v>
                </c:pt>
                <c:pt idx="151">
                  <c:v>48.4554633609917</c:v>
                </c:pt>
                <c:pt idx="152">
                  <c:v>47.855643307007895</c:v>
                </c:pt>
                <c:pt idx="153">
                  <c:v>44.396680995701288</c:v>
                </c:pt>
                <c:pt idx="154">
                  <c:v>44.406677996601019</c:v>
                </c:pt>
                <c:pt idx="155">
                  <c:v>41.347595721283611</c:v>
                </c:pt>
                <c:pt idx="156">
                  <c:v>41.327601719484157</c:v>
                </c:pt>
                <c:pt idx="157">
                  <c:v>39.728081575527341</c:v>
                </c:pt>
                <c:pt idx="158">
                  <c:v>37.458762371288614</c:v>
                </c:pt>
                <c:pt idx="159">
                  <c:v>37.348795361391581</c:v>
                </c:pt>
                <c:pt idx="160">
                  <c:v>34.399680095971199</c:v>
                </c:pt>
                <c:pt idx="161">
                  <c:v>34.499650104968502</c:v>
                </c:pt>
                <c:pt idx="162">
                  <c:v>31.710486853943813</c:v>
                </c:pt>
                <c:pt idx="163">
                  <c:v>30.950714785564333</c:v>
                </c:pt>
                <c:pt idx="164">
                  <c:v>28.641407577726678</c:v>
                </c:pt>
                <c:pt idx="165">
                  <c:v>28.611416575027494</c:v>
                </c:pt>
                <c:pt idx="166">
                  <c:v>27.251824452664202</c:v>
                </c:pt>
                <c:pt idx="167">
                  <c:v>23.802859142257322</c:v>
                </c:pt>
                <c:pt idx="168">
                  <c:v>24.042787163850846</c:v>
                </c:pt>
                <c:pt idx="169">
                  <c:v>22.78316505048485</c:v>
                </c:pt>
                <c:pt idx="170">
                  <c:v>21.593521943416977</c:v>
                </c:pt>
                <c:pt idx="171">
                  <c:v>20.103968809357191</c:v>
                </c:pt>
                <c:pt idx="172">
                  <c:v>18.784364690592824</c:v>
                </c:pt>
                <c:pt idx="173">
                  <c:v>18.804358692392281</c:v>
                </c:pt>
                <c:pt idx="174">
                  <c:v>16.385084474657603</c:v>
                </c:pt>
                <c:pt idx="175">
                  <c:v>16.405078476457064</c:v>
                </c:pt>
                <c:pt idx="176">
                  <c:v>14.705588323502949</c:v>
                </c:pt>
                <c:pt idx="177">
                  <c:v>14.685594321703487</c:v>
                </c:pt>
                <c:pt idx="178">
                  <c:v>13.126062181345596</c:v>
                </c:pt>
                <c:pt idx="179">
                  <c:v>13.096071178646406</c:v>
                </c:pt>
                <c:pt idx="180">
                  <c:v>11.766470058982305</c:v>
                </c:pt>
                <c:pt idx="181">
                  <c:v>11.366590022993101</c:v>
                </c:pt>
                <c:pt idx="182">
                  <c:v>10.686793961811455</c:v>
                </c:pt>
                <c:pt idx="183">
                  <c:v>9.0572828151554532</c:v>
                </c:pt>
                <c:pt idx="184">
                  <c:v>9.5271418574427678</c:v>
                </c:pt>
                <c:pt idx="185">
                  <c:v>8.6973907827651704</c:v>
                </c:pt>
                <c:pt idx="186">
                  <c:v>8.7573727881635506</c:v>
                </c:pt>
                <c:pt idx="187">
                  <c:v>8.1475557332800168</c:v>
                </c:pt>
                <c:pt idx="188">
                  <c:v>7.7476756972908127</c:v>
                </c:pt>
                <c:pt idx="189">
                  <c:v>6.8979306208137565</c:v>
                </c:pt>
                <c:pt idx="190">
                  <c:v>6.8679396181145655</c:v>
                </c:pt>
                <c:pt idx="191">
                  <c:v>6.737978606418074</c:v>
                </c:pt>
                <c:pt idx="192">
                  <c:v>6.1681495551334597</c:v>
                </c:pt>
                <c:pt idx="193">
                  <c:v>6.1881435569329204</c:v>
                </c:pt>
                <c:pt idx="194">
                  <c:v>5.8482455263420965</c:v>
                </c:pt>
                <c:pt idx="195">
                  <c:v>5.6083175047485758</c:v>
                </c:pt>
                <c:pt idx="196">
                  <c:v>5.2984104768569429</c:v>
                </c:pt>
                <c:pt idx="197">
                  <c:v>5.0684794561631508</c:v>
                </c:pt>
                <c:pt idx="198">
                  <c:v>4.9585124462661199</c:v>
                </c:pt>
                <c:pt idx="199">
                  <c:v>4.4486654003798867</c:v>
                </c:pt>
                <c:pt idx="200">
                  <c:v>4.4386683994801563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CEE-4DDA-B1BA-9B897C442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152064"/>
        <c:axId val="112916163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raw_data_champs_1!$AK$1</c15:sqref>
                        </c15:formulaRef>
                      </c:ext>
                    </c:extLst>
                    <c:strCache>
                      <c:ptCount val="1"/>
                      <c:pt idx="0">
                        <c:v>6MV 1x1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raw_data_champs_1!$AK$3:$AK$203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-10</c:v>
                      </c:pt>
                      <c:pt idx="1">
                        <c:v>-9.9</c:v>
                      </c:pt>
                      <c:pt idx="2">
                        <c:v>-9.9</c:v>
                      </c:pt>
                      <c:pt idx="3">
                        <c:v>-9.6999999999999993</c:v>
                      </c:pt>
                      <c:pt idx="4">
                        <c:v>-9.6999999999999993</c:v>
                      </c:pt>
                      <c:pt idx="5">
                        <c:v>-9.5</c:v>
                      </c:pt>
                      <c:pt idx="6">
                        <c:v>-9.5</c:v>
                      </c:pt>
                      <c:pt idx="7">
                        <c:v>-9.1999999999999993</c:v>
                      </c:pt>
                      <c:pt idx="8">
                        <c:v>-9.1999999999999993</c:v>
                      </c:pt>
                      <c:pt idx="9">
                        <c:v>-9.1999999999999993</c:v>
                      </c:pt>
                      <c:pt idx="10">
                        <c:v>-9</c:v>
                      </c:pt>
                      <c:pt idx="11">
                        <c:v>-8.6999999999999993</c:v>
                      </c:pt>
                      <c:pt idx="12">
                        <c:v>-8.9</c:v>
                      </c:pt>
                      <c:pt idx="13">
                        <c:v>-8.6999999999999993</c:v>
                      </c:pt>
                      <c:pt idx="14">
                        <c:v>-8.6999999999999993</c:v>
                      </c:pt>
                      <c:pt idx="15">
                        <c:v>-8.4</c:v>
                      </c:pt>
                      <c:pt idx="16">
                        <c:v>-8.4</c:v>
                      </c:pt>
                      <c:pt idx="17">
                        <c:v>-8.3000000000000007</c:v>
                      </c:pt>
                      <c:pt idx="18">
                        <c:v>-8.3000000000000007</c:v>
                      </c:pt>
                      <c:pt idx="19">
                        <c:v>-8.1999999999999993</c:v>
                      </c:pt>
                      <c:pt idx="20">
                        <c:v>-7.9</c:v>
                      </c:pt>
                      <c:pt idx="21">
                        <c:v>-7.9</c:v>
                      </c:pt>
                      <c:pt idx="22">
                        <c:v>-7.7</c:v>
                      </c:pt>
                      <c:pt idx="23">
                        <c:v>-7.7</c:v>
                      </c:pt>
                      <c:pt idx="24">
                        <c:v>-7.7</c:v>
                      </c:pt>
                      <c:pt idx="25">
                        <c:v>-7.6</c:v>
                      </c:pt>
                      <c:pt idx="26">
                        <c:v>-7.4</c:v>
                      </c:pt>
                      <c:pt idx="27">
                        <c:v>-7.4</c:v>
                      </c:pt>
                      <c:pt idx="28">
                        <c:v>-7.2</c:v>
                      </c:pt>
                      <c:pt idx="29">
                        <c:v>-7.1</c:v>
                      </c:pt>
                      <c:pt idx="30">
                        <c:v>-7.1</c:v>
                      </c:pt>
                      <c:pt idx="31">
                        <c:v>-6.9</c:v>
                      </c:pt>
                      <c:pt idx="32">
                        <c:v>-6.9</c:v>
                      </c:pt>
                      <c:pt idx="33">
                        <c:v>-6.6</c:v>
                      </c:pt>
                      <c:pt idx="34">
                        <c:v>-6.6</c:v>
                      </c:pt>
                      <c:pt idx="35">
                        <c:v>-6.4</c:v>
                      </c:pt>
                      <c:pt idx="36">
                        <c:v>-6.4</c:v>
                      </c:pt>
                      <c:pt idx="37">
                        <c:v>-6.4</c:v>
                      </c:pt>
                      <c:pt idx="38">
                        <c:v>-6.2</c:v>
                      </c:pt>
                      <c:pt idx="39">
                        <c:v>-6</c:v>
                      </c:pt>
                      <c:pt idx="40">
                        <c:v>-6</c:v>
                      </c:pt>
                      <c:pt idx="41">
                        <c:v>-5.9</c:v>
                      </c:pt>
                      <c:pt idx="42">
                        <c:v>-5.9</c:v>
                      </c:pt>
                      <c:pt idx="43">
                        <c:v>-5.7</c:v>
                      </c:pt>
                      <c:pt idx="44">
                        <c:v>-5.6</c:v>
                      </c:pt>
                      <c:pt idx="45">
                        <c:v>-5.5</c:v>
                      </c:pt>
                      <c:pt idx="46">
                        <c:v>-5.4</c:v>
                      </c:pt>
                      <c:pt idx="47">
                        <c:v>-5.4</c:v>
                      </c:pt>
                      <c:pt idx="48">
                        <c:v>-5.2</c:v>
                      </c:pt>
                      <c:pt idx="49">
                        <c:v>-5.2</c:v>
                      </c:pt>
                      <c:pt idx="50">
                        <c:v>-4.9000000000000004</c:v>
                      </c:pt>
                      <c:pt idx="51">
                        <c:v>-4.9000000000000004</c:v>
                      </c:pt>
                      <c:pt idx="52">
                        <c:v>-4.8</c:v>
                      </c:pt>
                      <c:pt idx="53">
                        <c:v>-4.7</c:v>
                      </c:pt>
                      <c:pt idx="54">
                        <c:v>-4.5999999999999996</c:v>
                      </c:pt>
                      <c:pt idx="55">
                        <c:v>-4.5999999999999996</c:v>
                      </c:pt>
                      <c:pt idx="56">
                        <c:v>-4.4000000000000004</c:v>
                      </c:pt>
                      <c:pt idx="57">
                        <c:v>-4.3</c:v>
                      </c:pt>
                      <c:pt idx="58">
                        <c:v>-4.2</c:v>
                      </c:pt>
                      <c:pt idx="59">
                        <c:v>-4.0999999999999996</c:v>
                      </c:pt>
                      <c:pt idx="60">
                        <c:v>-4</c:v>
                      </c:pt>
                      <c:pt idx="61">
                        <c:v>-4</c:v>
                      </c:pt>
                      <c:pt idx="62">
                        <c:v>-3.8</c:v>
                      </c:pt>
                      <c:pt idx="63">
                        <c:v>-3.8</c:v>
                      </c:pt>
                      <c:pt idx="64">
                        <c:v>-3.6</c:v>
                      </c:pt>
                      <c:pt idx="65">
                        <c:v>-3.6</c:v>
                      </c:pt>
                      <c:pt idx="66">
                        <c:v>-3.3</c:v>
                      </c:pt>
                      <c:pt idx="67">
                        <c:v>-3.3</c:v>
                      </c:pt>
                      <c:pt idx="68">
                        <c:v>-3.3</c:v>
                      </c:pt>
                      <c:pt idx="69">
                        <c:v>-3.1</c:v>
                      </c:pt>
                      <c:pt idx="70">
                        <c:v>-3.1</c:v>
                      </c:pt>
                      <c:pt idx="71">
                        <c:v>-3</c:v>
                      </c:pt>
                      <c:pt idx="72">
                        <c:v>-2.8</c:v>
                      </c:pt>
                      <c:pt idx="73">
                        <c:v>-2.7</c:v>
                      </c:pt>
                      <c:pt idx="74">
                        <c:v>-2.7</c:v>
                      </c:pt>
                      <c:pt idx="75">
                        <c:v>-2.6</c:v>
                      </c:pt>
                      <c:pt idx="76">
                        <c:v>-2.4</c:v>
                      </c:pt>
                      <c:pt idx="77">
                        <c:v>-2.4</c:v>
                      </c:pt>
                      <c:pt idx="78">
                        <c:v>-2.2000000000000002</c:v>
                      </c:pt>
                      <c:pt idx="79">
                        <c:v>-2.1</c:v>
                      </c:pt>
                      <c:pt idx="80">
                        <c:v>-2</c:v>
                      </c:pt>
                      <c:pt idx="81">
                        <c:v>-2</c:v>
                      </c:pt>
                      <c:pt idx="82">
                        <c:v>-1.8</c:v>
                      </c:pt>
                      <c:pt idx="83">
                        <c:v>-1.8</c:v>
                      </c:pt>
                      <c:pt idx="84">
                        <c:v>-1.7</c:v>
                      </c:pt>
                      <c:pt idx="85">
                        <c:v>-1.4</c:v>
                      </c:pt>
                      <c:pt idx="86">
                        <c:v>-1.4</c:v>
                      </c:pt>
                      <c:pt idx="87">
                        <c:v>-1.3</c:v>
                      </c:pt>
                      <c:pt idx="88">
                        <c:v>-1.2</c:v>
                      </c:pt>
                      <c:pt idx="89">
                        <c:v>-1.1000000000000001</c:v>
                      </c:pt>
                      <c:pt idx="90">
                        <c:v>-1</c:v>
                      </c:pt>
                      <c:pt idx="91">
                        <c:v>-0.9</c:v>
                      </c:pt>
                      <c:pt idx="92">
                        <c:v>-0.8</c:v>
                      </c:pt>
                      <c:pt idx="93">
                        <c:v>-0.8</c:v>
                      </c:pt>
                      <c:pt idx="94">
                        <c:v>-0.6</c:v>
                      </c:pt>
                      <c:pt idx="95">
                        <c:v>-0.6</c:v>
                      </c:pt>
                      <c:pt idx="96">
                        <c:v>-0.3</c:v>
                      </c:pt>
                      <c:pt idx="97">
                        <c:v>-0.4</c:v>
                      </c:pt>
                      <c:pt idx="98">
                        <c:v>-0.2</c:v>
                      </c:pt>
                      <c:pt idx="99">
                        <c:v>-0.2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0.2</c:v>
                      </c:pt>
                      <c:pt idx="103">
                        <c:v>0.3</c:v>
                      </c:pt>
                      <c:pt idx="104">
                        <c:v>0.3</c:v>
                      </c:pt>
                      <c:pt idx="105">
                        <c:v>0.5</c:v>
                      </c:pt>
                      <c:pt idx="106">
                        <c:v>0.6</c:v>
                      </c:pt>
                      <c:pt idx="107">
                        <c:v>0.6</c:v>
                      </c:pt>
                      <c:pt idx="108">
                        <c:v>0.8</c:v>
                      </c:pt>
                      <c:pt idx="109">
                        <c:v>0.8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1.1000000000000001</c:v>
                      </c:pt>
                      <c:pt idx="113">
                        <c:v>1.3</c:v>
                      </c:pt>
                      <c:pt idx="114">
                        <c:v>1.3</c:v>
                      </c:pt>
                      <c:pt idx="115">
                        <c:v>1.5</c:v>
                      </c:pt>
                      <c:pt idx="116">
                        <c:v>1.6</c:v>
                      </c:pt>
                      <c:pt idx="117">
                        <c:v>1.7</c:v>
                      </c:pt>
                      <c:pt idx="118">
                        <c:v>1.8</c:v>
                      </c:pt>
                      <c:pt idx="119">
                        <c:v>1.8</c:v>
                      </c:pt>
                      <c:pt idx="120">
                        <c:v>2</c:v>
                      </c:pt>
                      <c:pt idx="121">
                        <c:v>2.1</c:v>
                      </c:pt>
                      <c:pt idx="122">
                        <c:v>2.2000000000000002</c:v>
                      </c:pt>
                      <c:pt idx="123">
                        <c:v>2.2999999999999998</c:v>
                      </c:pt>
                      <c:pt idx="124">
                        <c:v>2.4</c:v>
                      </c:pt>
                      <c:pt idx="125">
                        <c:v>2.5</c:v>
                      </c:pt>
                      <c:pt idx="126">
                        <c:v>2.6</c:v>
                      </c:pt>
                      <c:pt idx="127">
                        <c:v>2.7</c:v>
                      </c:pt>
                      <c:pt idx="128">
                        <c:v>2.8</c:v>
                      </c:pt>
                      <c:pt idx="129">
                        <c:v>2.8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3.2</c:v>
                      </c:pt>
                      <c:pt idx="133">
                        <c:v>3.2</c:v>
                      </c:pt>
                      <c:pt idx="134">
                        <c:v>3.3</c:v>
                      </c:pt>
                      <c:pt idx="135">
                        <c:v>3.4</c:v>
                      </c:pt>
                      <c:pt idx="136">
                        <c:v>3.7</c:v>
                      </c:pt>
                      <c:pt idx="137">
                        <c:v>3.7</c:v>
                      </c:pt>
                      <c:pt idx="138">
                        <c:v>3.8</c:v>
                      </c:pt>
                      <c:pt idx="139">
                        <c:v>3.9</c:v>
                      </c:pt>
                      <c:pt idx="140">
                        <c:v>4</c:v>
                      </c:pt>
                      <c:pt idx="141">
                        <c:v>4.0999999999999996</c:v>
                      </c:pt>
                      <c:pt idx="142">
                        <c:v>4.2</c:v>
                      </c:pt>
                      <c:pt idx="143">
                        <c:v>4.3</c:v>
                      </c:pt>
                      <c:pt idx="144">
                        <c:v>4.3</c:v>
                      </c:pt>
                      <c:pt idx="145">
                        <c:v>4.5</c:v>
                      </c:pt>
                      <c:pt idx="146">
                        <c:v>4.5999999999999996</c:v>
                      </c:pt>
                      <c:pt idx="147">
                        <c:v>4.5999999999999996</c:v>
                      </c:pt>
                      <c:pt idx="148">
                        <c:v>4.7</c:v>
                      </c:pt>
                      <c:pt idx="149">
                        <c:v>4.8</c:v>
                      </c:pt>
                      <c:pt idx="150">
                        <c:v>4.9000000000000004</c:v>
                      </c:pt>
                      <c:pt idx="151">
                        <c:v>5</c:v>
                      </c:pt>
                      <c:pt idx="152">
                        <c:v>5.0999999999999996</c:v>
                      </c:pt>
                      <c:pt idx="153">
                        <c:v>5.2</c:v>
                      </c:pt>
                      <c:pt idx="154">
                        <c:v>5.4</c:v>
                      </c:pt>
                      <c:pt idx="155">
                        <c:v>5.4</c:v>
                      </c:pt>
                      <c:pt idx="156">
                        <c:v>5.5</c:v>
                      </c:pt>
                      <c:pt idx="157">
                        <c:v>5.6</c:v>
                      </c:pt>
                      <c:pt idx="158">
                        <c:v>5.7</c:v>
                      </c:pt>
                      <c:pt idx="159">
                        <c:v>5.9</c:v>
                      </c:pt>
                      <c:pt idx="160">
                        <c:v>5.9</c:v>
                      </c:pt>
                      <c:pt idx="161">
                        <c:v>6.1</c:v>
                      </c:pt>
                      <c:pt idx="162">
                        <c:v>6.1</c:v>
                      </c:pt>
                      <c:pt idx="163">
                        <c:v>6.3</c:v>
                      </c:pt>
                      <c:pt idx="164">
                        <c:v>6.4</c:v>
                      </c:pt>
                      <c:pt idx="165">
                        <c:v>6.4</c:v>
                      </c:pt>
                      <c:pt idx="166">
                        <c:v>6.6</c:v>
                      </c:pt>
                      <c:pt idx="167">
                        <c:v>6.7</c:v>
                      </c:pt>
                      <c:pt idx="168">
                        <c:v>6.8</c:v>
                      </c:pt>
                      <c:pt idx="169">
                        <c:v>6.8</c:v>
                      </c:pt>
                      <c:pt idx="170">
                        <c:v>7</c:v>
                      </c:pt>
                      <c:pt idx="171">
                        <c:v>7</c:v>
                      </c:pt>
                      <c:pt idx="172">
                        <c:v>7.2</c:v>
                      </c:pt>
                      <c:pt idx="173">
                        <c:v>7.2</c:v>
                      </c:pt>
                      <c:pt idx="174">
                        <c:v>7.4</c:v>
                      </c:pt>
                      <c:pt idx="175">
                        <c:v>7.4</c:v>
                      </c:pt>
                      <c:pt idx="176">
                        <c:v>7.6</c:v>
                      </c:pt>
                      <c:pt idx="177">
                        <c:v>7.7</c:v>
                      </c:pt>
                      <c:pt idx="178">
                        <c:v>7.7</c:v>
                      </c:pt>
                      <c:pt idx="179">
                        <c:v>7.9</c:v>
                      </c:pt>
                      <c:pt idx="180">
                        <c:v>7.9</c:v>
                      </c:pt>
                      <c:pt idx="181">
                        <c:v>8.1</c:v>
                      </c:pt>
                      <c:pt idx="182">
                        <c:v>8.1</c:v>
                      </c:pt>
                      <c:pt idx="183">
                        <c:v>8.3000000000000007</c:v>
                      </c:pt>
                      <c:pt idx="184">
                        <c:v>8.4</c:v>
                      </c:pt>
                      <c:pt idx="185">
                        <c:v>8.5</c:v>
                      </c:pt>
                      <c:pt idx="186">
                        <c:v>8.5</c:v>
                      </c:pt>
                      <c:pt idx="187">
                        <c:v>8.6999999999999993</c:v>
                      </c:pt>
                      <c:pt idx="188">
                        <c:v>8.8000000000000007</c:v>
                      </c:pt>
                      <c:pt idx="189">
                        <c:v>8.8000000000000007</c:v>
                      </c:pt>
                      <c:pt idx="190">
                        <c:v>9</c:v>
                      </c:pt>
                      <c:pt idx="191">
                        <c:v>9.1</c:v>
                      </c:pt>
                      <c:pt idx="192">
                        <c:v>9.1</c:v>
                      </c:pt>
                      <c:pt idx="193">
                        <c:v>9.3000000000000007</c:v>
                      </c:pt>
                      <c:pt idx="194">
                        <c:v>9.4</c:v>
                      </c:pt>
                      <c:pt idx="195">
                        <c:v>9.4</c:v>
                      </c:pt>
                      <c:pt idx="196">
                        <c:v>9.6</c:v>
                      </c:pt>
                      <c:pt idx="197">
                        <c:v>9.6</c:v>
                      </c:pt>
                      <c:pt idx="198">
                        <c:v>9.6999999999999993</c:v>
                      </c:pt>
                      <c:pt idx="199">
                        <c:v>9.8000000000000007</c:v>
                      </c:pt>
                      <c:pt idx="200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raw_data_champs_1!$AT$3:$AT$203</c15:sqref>
                        </c15:formulaRef>
                      </c:ext>
                    </c:extLst>
                    <c:numCache>
                      <c:formatCode>0.00</c:formatCode>
                      <c:ptCount val="201"/>
                      <c:pt idx="0">
                        <c:v>2.6758869512928438</c:v>
                      </c:pt>
                      <c:pt idx="1">
                        <c:v>2.7861294848667066</c:v>
                      </c:pt>
                      <c:pt idx="2">
                        <c:v>2.8663058729204249</c:v>
                      </c:pt>
                      <c:pt idx="3">
                        <c:v>2.9364602124674284</c:v>
                      </c:pt>
                      <c:pt idx="4">
                        <c:v>3.0867909400681501</c:v>
                      </c:pt>
                      <c:pt idx="5">
                        <c:v>3.1769893766285828</c:v>
                      </c:pt>
                      <c:pt idx="6">
                        <c:v>3.3273201042293041</c:v>
                      </c:pt>
                      <c:pt idx="7">
                        <c:v>3.3874523952695932</c:v>
                      </c:pt>
                      <c:pt idx="8">
                        <c:v>3.5177390258568848</c:v>
                      </c:pt>
                      <c:pt idx="9">
                        <c:v>3.6380036079374625</c:v>
                      </c:pt>
                      <c:pt idx="10">
                        <c:v>3.7983563840448986</c:v>
                      </c:pt>
                      <c:pt idx="11">
                        <c:v>3.8685107235919016</c:v>
                      </c:pt>
                      <c:pt idx="12">
                        <c:v>4.0288634996993382</c:v>
                      </c:pt>
                      <c:pt idx="13">
                        <c:v>4.2493485668470639</c:v>
                      </c:pt>
                      <c:pt idx="14">
                        <c:v>4.3996792944477852</c:v>
                      </c:pt>
                      <c:pt idx="15">
                        <c:v>4.4898777310082183</c:v>
                      </c:pt>
                      <c:pt idx="16">
                        <c:v>4.8005612347163762</c:v>
                      </c:pt>
                      <c:pt idx="17">
                        <c:v>4.8907596712768084</c:v>
                      </c:pt>
                      <c:pt idx="18">
                        <c:v>5.0410903988775306</c:v>
                      </c:pt>
                      <c:pt idx="19">
                        <c:v>5.3317298055722588</c:v>
                      </c:pt>
                      <c:pt idx="20">
                        <c:v>5.6524353577871311</c:v>
                      </c:pt>
                      <c:pt idx="21">
                        <c:v>5.8428542794147127</c:v>
                      </c:pt>
                      <c:pt idx="22">
                        <c:v>6.0833834435758671</c:v>
                      </c:pt>
                      <c:pt idx="23">
                        <c:v>6.3539787532571657</c:v>
                      </c:pt>
                      <c:pt idx="24">
                        <c:v>6.7749047905391864</c:v>
                      </c:pt>
                      <c:pt idx="25">
                        <c:v>6.9853678091801958</c:v>
                      </c:pt>
                      <c:pt idx="26">
                        <c:v>7.3461615554219275</c:v>
                      </c:pt>
                      <c:pt idx="27">
                        <c:v>7.7470434956905194</c:v>
                      </c:pt>
                      <c:pt idx="28">
                        <c:v>8.1980356784926833</c:v>
                      </c:pt>
                      <c:pt idx="29">
                        <c:v>8.6289837642814184</c:v>
                      </c:pt>
                      <c:pt idx="30">
                        <c:v>8.9997995590298654</c:v>
                      </c:pt>
                      <c:pt idx="31">
                        <c:v>9.5409901783924624</c:v>
                      </c:pt>
                      <c:pt idx="32">
                        <c:v>9.93185007015434</c:v>
                      </c:pt>
                      <c:pt idx="33">
                        <c:v>10.673481659651234</c:v>
                      </c:pt>
                      <c:pt idx="34">
                        <c:v>11.334936861094407</c:v>
                      </c:pt>
                      <c:pt idx="35">
                        <c:v>11.956303868510723</c:v>
                      </c:pt>
                      <c:pt idx="36">
                        <c:v>12.84826618560834</c:v>
                      </c:pt>
                      <c:pt idx="37">
                        <c:v>13.660052114652235</c:v>
                      </c:pt>
                      <c:pt idx="38">
                        <c:v>14.712367207857286</c:v>
                      </c:pt>
                      <c:pt idx="39">
                        <c:v>15.734616155542192</c:v>
                      </c:pt>
                      <c:pt idx="40">
                        <c:v>16.516335939065947</c:v>
                      </c:pt>
                      <c:pt idx="41">
                        <c:v>18.029665263579876</c:v>
                      </c:pt>
                      <c:pt idx="42">
                        <c:v>19.242333132892362</c:v>
                      </c:pt>
                      <c:pt idx="43">
                        <c:v>21.07636800962117</c:v>
                      </c:pt>
                      <c:pt idx="44">
                        <c:v>22.489476849067948</c:v>
                      </c:pt>
                      <c:pt idx="45">
                        <c:v>24.323511725796752</c:v>
                      </c:pt>
                      <c:pt idx="46">
                        <c:v>26.538384445780714</c:v>
                      </c:pt>
                      <c:pt idx="47">
                        <c:v>28.422529565043092</c:v>
                      </c:pt>
                      <c:pt idx="48">
                        <c:v>30.88795349769493</c:v>
                      </c:pt>
                      <c:pt idx="49">
                        <c:v>33.433553818400483</c:v>
                      </c:pt>
                      <c:pt idx="50">
                        <c:v>35.919021848065746</c:v>
                      </c:pt>
                      <c:pt idx="51">
                        <c:v>38.705151332932445</c:v>
                      </c:pt>
                      <c:pt idx="52">
                        <c:v>42.092603728202043</c:v>
                      </c:pt>
                      <c:pt idx="53">
                        <c:v>44.527961515333736</c:v>
                      </c:pt>
                      <c:pt idx="54">
                        <c:v>47.003407496492287</c:v>
                      </c:pt>
                      <c:pt idx="55">
                        <c:v>50.090198436560428</c:v>
                      </c:pt>
                      <c:pt idx="56">
                        <c:v>53.056724794548003</c:v>
                      </c:pt>
                      <c:pt idx="57">
                        <c:v>55.822810182401284</c:v>
                      </c:pt>
                      <c:pt idx="58">
                        <c:v>58.558829424734412</c:v>
                      </c:pt>
                      <c:pt idx="59">
                        <c:v>61.755862898376421</c:v>
                      </c:pt>
                      <c:pt idx="60">
                        <c:v>64.762477450390861</c:v>
                      </c:pt>
                      <c:pt idx="61">
                        <c:v>67.358188013629984</c:v>
                      </c:pt>
                      <c:pt idx="62">
                        <c:v>70.184405692523555</c:v>
                      </c:pt>
                      <c:pt idx="63">
                        <c:v>72.699939867708963</c:v>
                      </c:pt>
                      <c:pt idx="64">
                        <c:v>74.98496692723991</c:v>
                      </c:pt>
                      <c:pt idx="65">
                        <c:v>77.330126277811189</c:v>
                      </c:pt>
                      <c:pt idx="66">
                        <c:v>79.49488875526157</c:v>
                      </c:pt>
                      <c:pt idx="67">
                        <c:v>81.439166165564245</c:v>
                      </c:pt>
                      <c:pt idx="68">
                        <c:v>83.473642012427334</c:v>
                      </c:pt>
                      <c:pt idx="69">
                        <c:v>84.826618560833836</c:v>
                      </c:pt>
                      <c:pt idx="70">
                        <c:v>86.390058127881346</c:v>
                      </c:pt>
                      <c:pt idx="71">
                        <c:v>87.923431549408704</c:v>
                      </c:pt>
                      <c:pt idx="72">
                        <c:v>88.975746642613757</c:v>
                      </c:pt>
                      <c:pt idx="73">
                        <c:v>90.268590899979955</c:v>
                      </c:pt>
                      <c:pt idx="74">
                        <c:v>90.920024052916418</c:v>
                      </c:pt>
                      <c:pt idx="75">
                        <c:v>92.21286831028263</c:v>
                      </c:pt>
                      <c:pt idx="76">
                        <c:v>92.944477851272794</c:v>
                      </c:pt>
                      <c:pt idx="77">
                        <c:v>93.776307877330126</c:v>
                      </c:pt>
                      <c:pt idx="78">
                        <c:v>94.467829224293453</c:v>
                      </c:pt>
                      <c:pt idx="79">
                        <c:v>95.049108037682899</c:v>
                      </c:pt>
                      <c:pt idx="80">
                        <c:v>95.961114451793947</c:v>
                      </c:pt>
                      <c:pt idx="81">
                        <c:v>95.931048306273809</c:v>
                      </c:pt>
                      <c:pt idx="82">
                        <c:v>96.422128683102812</c:v>
                      </c:pt>
                      <c:pt idx="83">
                        <c:v>96.853076768891569</c:v>
                      </c:pt>
                      <c:pt idx="84">
                        <c:v>97.464421727801167</c:v>
                      </c:pt>
                      <c:pt idx="85">
                        <c:v>97.905391862096607</c:v>
                      </c:pt>
                      <c:pt idx="86">
                        <c:v>97.504509921828031</c:v>
                      </c:pt>
                      <c:pt idx="87">
                        <c:v>98.105832832230917</c:v>
                      </c:pt>
                      <c:pt idx="88">
                        <c:v>98.486670675486067</c:v>
                      </c:pt>
                      <c:pt idx="89">
                        <c:v>98.95770695530166</c:v>
                      </c:pt>
                      <c:pt idx="90">
                        <c:v>99.087993585888952</c:v>
                      </c:pt>
                      <c:pt idx="91">
                        <c:v>99.168169973942682</c:v>
                      </c:pt>
                      <c:pt idx="92">
                        <c:v>99.007817197835251</c:v>
                      </c:pt>
                      <c:pt idx="93">
                        <c:v>99.538985768691106</c:v>
                      </c:pt>
                      <c:pt idx="94">
                        <c:v>99.709360593305263</c:v>
                      </c:pt>
                      <c:pt idx="95">
                        <c:v>99.759470835838854</c:v>
                      </c:pt>
                      <c:pt idx="96">
                        <c:v>99.488875526157543</c:v>
                      </c:pt>
                      <c:pt idx="97">
                        <c:v>99.408699138103827</c:v>
                      </c:pt>
                      <c:pt idx="98">
                        <c:v>99.77951493285228</c:v>
                      </c:pt>
                      <c:pt idx="99">
                        <c:v>99.789536981358978</c:v>
                      </c:pt>
                      <c:pt idx="100">
                        <c:v>100</c:v>
                      </c:pt>
                      <c:pt idx="101">
                        <c:v>99.739426738825415</c:v>
                      </c:pt>
                      <c:pt idx="102">
                        <c:v>100.29063940669471</c:v>
                      </c:pt>
                      <c:pt idx="103">
                        <c:v>100.01002204850673</c:v>
                      </c:pt>
                      <c:pt idx="104">
                        <c:v>99.93986770895971</c:v>
                      </c:pt>
                      <c:pt idx="105">
                        <c:v>100.38083784325515</c:v>
                      </c:pt>
                      <c:pt idx="106">
                        <c:v>100.03006614552015</c:v>
                      </c:pt>
                      <c:pt idx="107">
                        <c:v>99.559029865704545</c:v>
                      </c:pt>
                      <c:pt idx="108">
                        <c:v>99.59911805973141</c:v>
                      </c:pt>
                      <c:pt idx="109">
                        <c:v>99.59911805973141</c:v>
                      </c:pt>
                      <c:pt idx="110">
                        <c:v>99.538985768691106</c:v>
                      </c:pt>
                      <c:pt idx="111">
                        <c:v>99.288434556023248</c:v>
                      </c:pt>
                      <c:pt idx="112">
                        <c:v>99.218280216476245</c:v>
                      </c:pt>
                      <c:pt idx="113">
                        <c:v>99.228302264982972</c:v>
                      </c:pt>
                      <c:pt idx="114">
                        <c:v>98.61695730607336</c:v>
                      </c:pt>
                      <c:pt idx="115">
                        <c:v>98.767288033674077</c:v>
                      </c:pt>
                      <c:pt idx="116">
                        <c:v>98.396472238925654</c:v>
                      </c:pt>
                      <c:pt idx="117">
                        <c:v>98.0356784926839</c:v>
                      </c:pt>
                      <c:pt idx="118">
                        <c:v>97.875325716576469</c:v>
                      </c:pt>
                      <c:pt idx="119">
                        <c:v>97.724994988975752</c:v>
                      </c:pt>
                      <c:pt idx="120">
                        <c:v>97.043495690519137</c:v>
                      </c:pt>
                      <c:pt idx="121">
                        <c:v>97.0936059330527</c:v>
                      </c:pt>
                      <c:pt idx="122">
                        <c:v>96.682701944277412</c:v>
                      </c:pt>
                      <c:pt idx="123">
                        <c:v>96.291842052515534</c:v>
                      </c:pt>
                      <c:pt idx="124">
                        <c:v>95.820805772699941</c:v>
                      </c:pt>
                      <c:pt idx="125">
                        <c:v>95.439967929444776</c:v>
                      </c:pt>
                      <c:pt idx="126">
                        <c:v>95.129284425736628</c:v>
                      </c:pt>
                      <c:pt idx="127">
                        <c:v>94.297454399679296</c:v>
                      </c:pt>
                      <c:pt idx="128">
                        <c:v>92.343154940869908</c:v>
                      </c:pt>
                      <c:pt idx="129">
                        <c:v>92.89436760873923</c:v>
                      </c:pt>
                      <c:pt idx="130">
                        <c:v>92.313088795349756</c:v>
                      </c:pt>
                      <c:pt idx="131">
                        <c:v>91.561435157346153</c:v>
                      </c:pt>
                      <c:pt idx="132">
                        <c:v>90.599318500701557</c:v>
                      </c:pt>
                      <c:pt idx="133">
                        <c:v>89.326518340348755</c:v>
                      </c:pt>
                      <c:pt idx="134">
                        <c:v>87.933453597915417</c:v>
                      </c:pt>
                      <c:pt idx="135">
                        <c:v>87.111645620364811</c:v>
                      </c:pt>
                      <c:pt idx="136">
                        <c:v>85.387853277209871</c:v>
                      </c:pt>
                      <c:pt idx="137">
                        <c:v>83.894568049709349</c:v>
                      </c:pt>
                      <c:pt idx="138">
                        <c:v>81.920224493886536</c:v>
                      </c:pt>
                      <c:pt idx="139">
                        <c:v>79.83563840448987</c:v>
                      </c:pt>
                      <c:pt idx="140">
                        <c:v>77.450390859891755</c:v>
                      </c:pt>
                      <c:pt idx="141">
                        <c:v>76.097414311485281</c:v>
                      </c:pt>
                      <c:pt idx="142">
                        <c:v>72.248947684906796</c:v>
                      </c:pt>
                      <c:pt idx="143">
                        <c:v>70.875927039486868</c:v>
                      </c:pt>
                      <c:pt idx="144">
                        <c:v>67.328121868109847</c:v>
                      </c:pt>
                      <c:pt idx="145">
                        <c:v>65.433954700340763</c:v>
                      </c:pt>
                      <c:pt idx="146">
                        <c:v>61.324914812587693</c:v>
                      </c:pt>
                      <c:pt idx="147">
                        <c:v>59.049909801563437</c:v>
                      </c:pt>
                      <c:pt idx="148">
                        <c:v>55.051112447384241</c:v>
                      </c:pt>
                      <c:pt idx="149">
                        <c:v>53.467628783323306</c:v>
                      </c:pt>
                      <c:pt idx="150">
                        <c:v>50.290639406694723</c:v>
                      </c:pt>
                      <c:pt idx="151">
                        <c:v>47.213870515133294</c:v>
                      </c:pt>
                      <c:pt idx="152">
                        <c:v>42.142713970735613</c:v>
                      </c:pt>
                      <c:pt idx="153">
                        <c:v>41.461214672279013</c:v>
                      </c:pt>
                      <c:pt idx="154">
                        <c:v>38.133894568049712</c:v>
                      </c:pt>
                      <c:pt idx="155">
                        <c:v>35.267588695129284</c:v>
                      </c:pt>
                      <c:pt idx="156">
                        <c:v>32.090599318500708</c:v>
                      </c:pt>
                      <c:pt idx="157">
                        <c:v>30.968129885748645</c:v>
                      </c:pt>
                      <c:pt idx="158">
                        <c:v>25.085187412307075</c:v>
                      </c:pt>
                      <c:pt idx="159">
                        <c:v>25.055121266786927</c:v>
                      </c:pt>
                      <c:pt idx="160">
                        <c:v>21.41711765884947</c:v>
                      </c:pt>
                      <c:pt idx="161">
                        <c:v>21.437161755862899</c:v>
                      </c:pt>
                      <c:pt idx="162">
                        <c:v>20.815794748446582</c:v>
                      </c:pt>
                      <c:pt idx="163">
                        <c:v>18.781318901583482</c:v>
                      </c:pt>
                      <c:pt idx="164">
                        <c:v>17.097614752455399</c:v>
                      </c:pt>
                      <c:pt idx="165">
                        <c:v>16.526357987572656</c:v>
                      </c:pt>
                      <c:pt idx="166">
                        <c:v>14.702345159350571</c:v>
                      </c:pt>
                      <c:pt idx="167">
                        <c:v>14.070956103427539</c:v>
                      </c:pt>
                      <c:pt idx="168">
                        <c:v>13.329324513930649</c:v>
                      </c:pt>
                      <c:pt idx="169">
                        <c:v>12.006414111044297</c:v>
                      </c:pt>
                      <c:pt idx="170">
                        <c:v>11.565443976748846</c:v>
                      </c:pt>
                      <c:pt idx="171">
                        <c:v>10.242533573862499</c:v>
                      </c:pt>
                      <c:pt idx="172">
                        <c:v>10.052114652234916</c:v>
                      </c:pt>
                      <c:pt idx="173">
                        <c:v>9.4207255963118861</c:v>
                      </c:pt>
                      <c:pt idx="174">
                        <c:v>9.0398877530567248</c:v>
                      </c:pt>
                      <c:pt idx="175">
                        <c:v>8.5989176187612752</c:v>
                      </c:pt>
                      <c:pt idx="176">
                        <c:v>8.0877931449188214</c:v>
                      </c:pt>
                      <c:pt idx="177">
                        <c:v>7.7971537382240923</c:v>
                      </c:pt>
                      <c:pt idx="178">
                        <c:v>7.2760072158749249</c:v>
                      </c:pt>
                      <c:pt idx="179">
                        <c:v>6.905191421126478</c:v>
                      </c:pt>
                      <c:pt idx="180">
                        <c:v>6.7247945480056126</c:v>
                      </c:pt>
                      <c:pt idx="181">
                        <c:v>6.2838244137101622</c:v>
                      </c:pt>
                      <c:pt idx="182">
                        <c:v>6.1234716376027256</c:v>
                      </c:pt>
                      <c:pt idx="183">
                        <c:v>5.7025456003207058</c:v>
                      </c:pt>
                      <c:pt idx="184">
                        <c:v>5.622369212266987</c:v>
                      </c:pt>
                      <c:pt idx="185">
                        <c:v>5.3417518540789732</c:v>
                      </c:pt>
                      <c:pt idx="186">
                        <c:v>5.0711565443976747</c:v>
                      </c:pt>
                      <c:pt idx="187">
                        <c:v>4.9508919623170975</c:v>
                      </c:pt>
                      <c:pt idx="188">
                        <c:v>4.650230507115654</c:v>
                      </c:pt>
                      <c:pt idx="189">
                        <c:v>4.6301864101022252</c:v>
                      </c:pt>
                      <c:pt idx="190">
                        <c:v>4.4097013429545004</c:v>
                      </c:pt>
                      <c:pt idx="191">
                        <c:v>4.0990178392463417</c:v>
                      </c:pt>
                      <c:pt idx="192">
                        <c:v>3.9887753056724797</c:v>
                      </c:pt>
                      <c:pt idx="193">
                        <c:v>3.6780918019643214</c:v>
                      </c:pt>
                      <c:pt idx="194">
                        <c:v>3.7282020444978956</c:v>
                      </c:pt>
                      <c:pt idx="195">
                        <c:v>3.5979154139106031</c:v>
                      </c:pt>
                      <c:pt idx="196">
                        <c:v>3.437562637803167</c:v>
                      </c:pt>
                      <c:pt idx="197">
                        <c:v>3.337342152736019</c:v>
                      </c:pt>
                      <c:pt idx="198">
                        <c:v>3.2070555221487274</c:v>
                      </c:pt>
                      <c:pt idx="199">
                        <c:v>3.0467027460412908</c:v>
                      </c:pt>
                      <c:pt idx="200">
                        <c:v>3.0166366005211462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AC41-42BA-BA0B-EC2109E4992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raw_data_champs_1!$BC$1</c15:sqref>
                        </c15:formulaRef>
                      </c:ext>
                    </c:extLst>
                    <c:strCache>
                      <c:ptCount val="1"/>
                      <c:pt idx="0">
                        <c:v>6FFF 3x3</c:v>
                      </c:pt>
                    </c:strCache>
                  </c:strRef>
                </c:tx>
                <c:spPr>
                  <a:ln w="2540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raw_data_champs_1!$BC$3:$BC$463</c15:sqref>
                        </c15:formulaRef>
                      </c:ext>
                    </c:extLst>
                    <c:numCache>
                      <c:formatCode>General</c:formatCode>
                      <c:ptCount val="461"/>
                      <c:pt idx="0">
                        <c:v>23</c:v>
                      </c:pt>
                      <c:pt idx="1">
                        <c:v>22.9</c:v>
                      </c:pt>
                      <c:pt idx="2">
                        <c:v>22.9</c:v>
                      </c:pt>
                      <c:pt idx="3">
                        <c:v>22.6</c:v>
                      </c:pt>
                      <c:pt idx="4">
                        <c:v>22.6</c:v>
                      </c:pt>
                      <c:pt idx="5">
                        <c:v>22.5</c:v>
                      </c:pt>
                      <c:pt idx="6">
                        <c:v>22.4</c:v>
                      </c:pt>
                      <c:pt idx="7">
                        <c:v>22.4</c:v>
                      </c:pt>
                      <c:pt idx="8">
                        <c:v>22.3</c:v>
                      </c:pt>
                      <c:pt idx="9">
                        <c:v>22.1</c:v>
                      </c:pt>
                      <c:pt idx="10">
                        <c:v>22</c:v>
                      </c:pt>
                      <c:pt idx="11">
                        <c:v>22</c:v>
                      </c:pt>
                      <c:pt idx="12">
                        <c:v>21.8</c:v>
                      </c:pt>
                      <c:pt idx="13">
                        <c:v>21.8</c:v>
                      </c:pt>
                      <c:pt idx="14">
                        <c:v>21.6</c:v>
                      </c:pt>
                      <c:pt idx="15">
                        <c:v>21.5</c:v>
                      </c:pt>
                      <c:pt idx="16">
                        <c:v>21.5</c:v>
                      </c:pt>
                      <c:pt idx="17">
                        <c:v>21.3</c:v>
                      </c:pt>
                      <c:pt idx="18">
                        <c:v>21.2</c:v>
                      </c:pt>
                      <c:pt idx="19">
                        <c:v>21.1</c:v>
                      </c:pt>
                      <c:pt idx="20">
                        <c:v>21.1</c:v>
                      </c:pt>
                      <c:pt idx="21">
                        <c:v>21</c:v>
                      </c:pt>
                      <c:pt idx="22">
                        <c:v>20.9</c:v>
                      </c:pt>
                      <c:pt idx="23">
                        <c:v>20.8</c:v>
                      </c:pt>
                      <c:pt idx="24">
                        <c:v>20.7</c:v>
                      </c:pt>
                      <c:pt idx="25">
                        <c:v>20.5</c:v>
                      </c:pt>
                      <c:pt idx="26">
                        <c:v>20.5</c:v>
                      </c:pt>
                      <c:pt idx="27">
                        <c:v>20.399999999999999</c:v>
                      </c:pt>
                      <c:pt idx="28">
                        <c:v>20.3</c:v>
                      </c:pt>
                      <c:pt idx="29">
                        <c:v>20</c:v>
                      </c:pt>
                      <c:pt idx="30">
                        <c:v>20</c:v>
                      </c:pt>
                      <c:pt idx="31">
                        <c:v>19.899999999999999</c:v>
                      </c:pt>
                      <c:pt idx="32">
                        <c:v>19.899999999999999</c:v>
                      </c:pt>
                      <c:pt idx="33">
                        <c:v>19.7</c:v>
                      </c:pt>
                      <c:pt idx="34">
                        <c:v>19.600000000000001</c:v>
                      </c:pt>
                      <c:pt idx="35">
                        <c:v>19.600000000000001</c:v>
                      </c:pt>
                      <c:pt idx="36">
                        <c:v>19.399999999999999</c:v>
                      </c:pt>
                      <c:pt idx="37">
                        <c:v>19.3</c:v>
                      </c:pt>
                      <c:pt idx="38">
                        <c:v>19.2</c:v>
                      </c:pt>
                      <c:pt idx="39">
                        <c:v>19.100000000000001</c:v>
                      </c:pt>
                      <c:pt idx="40">
                        <c:v>19.100000000000001</c:v>
                      </c:pt>
                      <c:pt idx="41">
                        <c:v>18.899999999999999</c:v>
                      </c:pt>
                      <c:pt idx="42">
                        <c:v>18.899999999999999</c:v>
                      </c:pt>
                      <c:pt idx="43">
                        <c:v>18.7</c:v>
                      </c:pt>
                      <c:pt idx="44">
                        <c:v>18.7</c:v>
                      </c:pt>
                      <c:pt idx="45">
                        <c:v>18.600000000000001</c:v>
                      </c:pt>
                      <c:pt idx="46">
                        <c:v>18.399999999999999</c:v>
                      </c:pt>
                      <c:pt idx="47">
                        <c:v>18.3</c:v>
                      </c:pt>
                      <c:pt idx="48">
                        <c:v>18.2</c:v>
                      </c:pt>
                      <c:pt idx="49">
                        <c:v>18.100000000000001</c:v>
                      </c:pt>
                      <c:pt idx="50">
                        <c:v>17.899999999999999</c:v>
                      </c:pt>
                      <c:pt idx="51">
                        <c:v>17.899999999999999</c:v>
                      </c:pt>
                      <c:pt idx="52">
                        <c:v>17.899999999999999</c:v>
                      </c:pt>
                      <c:pt idx="53">
                        <c:v>17.7</c:v>
                      </c:pt>
                      <c:pt idx="54">
                        <c:v>17.7</c:v>
                      </c:pt>
                      <c:pt idx="55">
                        <c:v>17.5</c:v>
                      </c:pt>
                      <c:pt idx="56">
                        <c:v>17.5</c:v>
                      </c:pt>
                      <c:pt idx="57">
                        <c:v>17.3</c:v>
                      </c:pt>
                      <c:pt idx="58">
                        <c:v>17.3</c:v>
                      </c:pt>
                      <c:pt idx="59">
                        <c:v>17.2</c:v>
                      </c:pt>
                      <c:pt idx="60">
                        <c:v>17.100000000000001</c:v>
                      </c:pt>
                      <c:pt idx="61">
                        <c:v>16.899999999999999</c:v>
                      </c:pt>
                      <c:pt idx="62">
                        <c:v>16.899999999999999</c:v>
                      </c:pt>
                      <c:pt idx="63">
                        <c:v>16.7</c:v>
                      </c:pt>
                      <c:pt idx="64">
                        <c:v>16.7</c:v>
                      </c:pt>
                      <c:pt idx="65">
                        <c:v>16.5</c:v>
                      </c:pt>
                      <c:pt idx="66">
                        <c:v>16.399999999999999</c:v>
                      </c:pt>
                      <c:pt idx="67">
                        <c:v>16.399999999999999</c:v>
                      </c:pt>
                      <c:pt idx="68">
                        <c:v>16.2</c:v>
                      </c:pt>
                      <c:pt idx="69">
                        <c:v>16.100000000000001</c:v>
                      </c:pt>
                      <c:pt idx="70">
                        <c:v>16.100000000000001</c:v>
                      </c:pt>
                      <c:pt idx="71">
                        <c:v>15.9</c:v>
                      </c:pt>
                      <c:pt idx="72">
                        <c:v>15.9</c:v>
                      </c:pt>
                      <c:pt idx="73">
                        <c:v>15.8</c:v>
                      </c:pt>
                      <c:pt idx="74">
                        <c:v>15.6</c:v>
                      </c:pt>
                      <c:pt idx="75">
                        <c:v>15.5</c:v>
                      </c:pt>
                      <c:pt idx="76">
                        <c:v>15.4</c:v>
                      </c:pt>
                      <c:pt idx="77">
                        <c:v>15.4</c:v>
                      </c:pt>
                      <c:pt idx="78">
                        <c:v>15.2</c:v>
                      </c:pt>
                      <c:pt idx="79">
                        <c:v>15.1</c:v>
                      </c:pt>
                      <c:pt idx="80">
                        <c:v>15.1</c:v>
                      </c:pt>
                      <c:pt idx="81">
                        <c:v>14.8</c:v>
                      </c:pt>
                      <c:pt idx="82">
                        <c:v>14.8</c:v>
                      </c:pt>
                      <c:pt idx="83">
                        <c:v>14.8</c:v>
                      </c:pt>
                      <c:pt idx="84">
                        <c:v>14.5</c:v>
                      </c:pt>
                      <c:pt idx="85">
                        <c:v>14.5</c:v>
                      </c:pt>
                      <c:pt idx="86">
                        <c:v>14.5</c:v>
                      </c:pt>
                      <c:pt idx="87">
                        <c:v>14.4</c:v>
                      </c:pt>
                      <c:pt idx="88">
                        <c:v>14.3</c:v>
                      </c:pt>
                      <c:pt idx="89">
                        <c:v>14.1</c:v>
                      </c:pt>
                      <c:pt idx="90">
                        <c:v>14</c:v>
                      </c:pt>
                      <c:pt idx="91">
                        <c:v>14</c:v>
                      </c:pt>
                      <c:pt idx="92">
                        <c:v>13.7</c:v>
                      </c:pt>
                      <c:pt idx="93">
                        <c:v>13.7</c:v>
                      </c:pt>
                      <c:pt idx="94">
                        <c:v>13.6</c:v>
                      </c:pt>
                      <c:pt idx="95">
                        <c:v>13.5</c:v>
                      </c:pt>
                      <c:pt idx="96">
                        <c:v>13.5</c:v>
                      </c:pt>
                      <c:pt idx="97">
                        <c:v>13.4</c:v>
                      </c:pt>
                      <c:pt idx="98">
                        <c:v>13.2</c:v>
                      </c:pt>
                      <c:pt idx="99">
                        <c:v>13</c:v>
                      </c:pt>
                      <c:pt idx="100">
                        <c:v>13</c:v>
                      </c:pt>
                      <c:pt idx="101">
                        <c:v>13</c:v>
                      </c:pt>
                      <c:pt idx="102">
                        <c:v>12.8</c:v>
                      </c:pt>
                      <c:pt idx="103">
                        <c:v>12.7</c:v>
                      </c:pt>
                      <c:pt idx="104">
                        <c:v>12.6</c:v>
                      </c:pt>
                      <c:pt idx="105">
                        <c:v>12.6</c:v>
                      </c:pt>
                      <c:pt idx="106">
                        <c:v>12.4</c:v>
                      </c:pt>
                      <c:pt idx="107">
                        <c:v>12.2</c:v>
                      </c:pt>
                      <c:pt idx="108">
                        <c:v>12.2</c:v>
                      </c:pt>
                      <c:pt idx="109">
                        <c:v>12.1</c:v>
                      </c:pt>
                      <c:pt idx="110">
                        <c:v>12.1</c:v>
                      </c:pt>
                      <c:pt idx="111">
                        <c:v>11.9</c:v>
                      </c:pt>
                      <c:pt idx="112">
                        <c:v>11.8</c:v>
                      </c:pt>
                      <c:pt idx="113">
                        <c:v>11.7</c:v>
                      </c:pt>
                      <c:pt idx="114">
                        <c:v>11.6</c:v>
                      </c:pt>
                      <c:pt idx="115">
                        <c:v>11.5</c:v>
                      </c:pt>
                      <c:pt idx="116">
                        <c:v>11.4</c:v>
                      </c:pt>
                      <c:pt idx="117">
                        <c:v>11.4</c:v>
                      </c:pt>
                      <c:pt idx="118">
                        <c:v>11.2</c:v>
                      </c:pt>
                      <c:pt idx="119">
                        <c:v>11.2</c:v>
                      </c:pt>
                      <c:pt idx="120">
                        <c:v>11</c:v>
                      </c:pt>
                      <c:pt idx="121">
                        <c:v>11</c:v>
                      </c:pt>
                      <c:pt idx="122">
                        <c:v>10.9</c:v>
                      </c:pt>
                      <c:pt idx="123">
                        <c:v>10.7</c:v>
                      </c:pt>
                      <c:pt idx="124">
                        <c:v>10.7</c:v>
                      </c:pt>
                      <c:pt idx="125">
                        <c:v>10.5</c:v>
                      </c:pt>
                      <c:pt idx="126">
                        <c:v>10.4</c:v>
                      </c:pt>
                      <c:pt idx="127">
                        <c:v>10.4</c:v>
                      </c:pt>
                      <c:pt idx="128">
                        <c:v>10.199999999999999</c:v>
                      </c:pt>
                      <c:pt idx="129">
                        <c:v>10.1</c:v>
                      </c:pt>
                      <c:pt idx="130">
                        <c:v>10</c:v>
                      </c:pt>
                      <c:pt idx="131">
                        <c:v>10</c:v>
                      </c:pt>
                      <c:pt idx="132">
                        <c:v>9.9</c:v>
                      </c:pt>
                      <c:pt idx="133">
                        <c:v>9.6999999999999993</c:v>
                      </c:pt>
                      <c:pt idx="134">
                        <c:v>9.6999999999999993</c:v>
                      </c:pt>
                      <c:pt idx="135">
                        <c:v>9.5</c:v>
                      </c:pt>
                      <c:pt idx="136">
                        <c:v>9.3000000000000007</c:v>
                      </c:pt>
                      <c:pt idx="137">
                        <c:v>9.3000000000000007</c:v>
                      </c:pt>
                      <c:pt idx="138">
                        <c:v>9.3000000000000007</c:v>
                      </c:pt>
                      <c:pt idx="139">
                        <c:v>9.1999999999999993</c:v>
                      </c:pt>
                      <c:pt idx="140">
                        <c:v>9.1</c:v>
                      </c:pt>
                      <c:pt idx="141">
                        <c:v>8.9</c:v>
                      </c:pt>
                      <c:pt idx="142">
                        <c:v>8.8000000000000007</c:v>
                      </c:pt>
                      <c:pt idx="143">
                        <c:v>8.6999999999999993</c:v>
                      </c:pt>
                      <c:pt idx="144">
                        <c:v>8.6999999999999993</c:v>
                      </c:pt>
                      <c:pt idx="145">
                        <c:v>8.5</c:v>
                      </c:pt>
                      <c:pt idx="146">
                        <c:v>8.5</c:v>
                      </c:pt>
                      <c:pt idx="147">
                        <c:v>8.4</c:v>
                      </c:pt>
                      <c:pt idx="148">
                        <c:v>8.1999999999999993</c:v>
                      </c:pt>
                      <c:pt idx="149">
                        <c:v>8.1</c:v>
                      </c:pt>
                      <c:pt idx="150">
                        <c:v>8</c:v>
                      </c:pt>
                      <c:pt idx="151">
                        <c:v>8</c:v>
                      </c:pt>
                      <c:pt idx="152">
                        <c:v>7.8</c:v>
                      </c:pt>
                      <c:pt idx="153">
                        <c:v>7.8</c:v>
                      </c:pt>
                      <c:pt idx="154">
                        <c:v>7.6</c:v>
                      </c:pt>
                      <c:pt idx="155">
                        <c:v>7.6</c:v>
                      </c:pt>
                      <c:pt idx="156">
                        <c:v>7.5</c:v>
                      </c:pt>
                      <c:pt idx="157">
                        <c:v>7.4</c:v>
                      </c:pt>
                      <c:pt idx="158">
                        <c:v>7.3</c:v>
                      </c:pt>
                      <c:pt idx="159">
                        <c:v>7.2</c:v>
                      </c:pt>
                      <c:pt idx="160">
                        <c:v>7</c:v>
                      </c:pt>
                      <c:pt idx="161">
                        <c:v>6.9</c:v>
                      </c:pt>
                      <c:pt idx="162">
                        <c:v>6.9</c:v>
                      </c:pt>
                      <c:pt idx="163">
                        <c:v>6.8</c:v>
                      </c:pt>
                      <c:pt idx="164">
                        <c:v>6.6</c:v>
                      </c:pt>
                      <c:pt idx="165">
                        <c:v>6.6</c:v>
                      </c:pt>
                      <c:pt idx="166">
                        <c:v>6.3</c:v>
                      </c:pt>
                      <c:pt idx="167">
                        <c:v>6.3</c:v>
                      </c:pt>
                      <c:pt idx="168">
                        <c:v>6.2</c:v>
                      </c:pt>
                      <c:pt idx="169">
                        <c:v>6.2</c:v>
                      </c:pt>
                      <c:pt idx="170">
                        <c:v>6.1</c:v>
                      </c:pt>
                      <c:pt idx="171">
                        <c:v>6</c:v>
                      </c:pt>
                      <c:pt idx="172">
                        <c:v>5.8</c:v>
                      </c:pt>
                      <c:pt idx="173">
                        <c:v>5.7</c:v>
                      </c:pt>
                      <c:pt idx="174">
                        <c:v>5.6</c:v>
                      </c:pt>
                      <c:pt idx="175">
                        <c:v>5.4</c:v>
                      </c:pt>
                      <c:pt idx="176">
                        <c:v>5.4</c:v>
                      </c:pt>
                      <c:pt idx="177">
                        <c:v>5.4</c:v>
                      </c:pt>
                      <c:pt idx="178">
                        <c:v>5.2</c:v>
                      </c:pt>
                      <c:pt idx="179">
                        <c:v>5.0999999999999996</c:v>
                      </c:pt>
                      <c:pt idx="180">
                        <c:v>5</c:v>
                      </c:pt>
                      <c:pt idx="181">
                        <c:v>4.9000000000000004</c:v>
                      </c:pt>
                      <c:pt idx="182">
                        <c:v>4.8</c:v>
                      </c:pt>
                      <c:pt idx="183">
                        <c:v>4.7</c:v>
                      </c:pt>
                      <c:pt idx="184">
                        <c:v>4.7</c:v>
                      </c:pt>
                      <c:pt idx="185">
                        <c:v>4.5999999999999996</c:v>
                      </c:pt>
                      <c:pt idx="186">
                        <c:v>4.4000000000000004</c:v>
                      </c:pt>
                      <c:pt idx="187">
                        <c:v>4.4000000000000004</c:v>
                      </c:pt>
                      <c:pt idx="188">
                        <c:v>4.3</c:v>
                      </c:pt>
                      <c:pt idx="189">
                        <c:v>4.2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3.9</c:v>
                      </c:pt>
                      <c:pt idx="193">
                        <c:v>3.8</c:v>
                      </c:pt>
                      <c:pt idx="194">
                        <c:v>3.7</c:v>
                      </c:pt>
                      <c:pt idx="195">
                        <c:v>3.5</c:v>
                      </c:pt>
                      <c:pt idx="196">
                        <c:v>3.5</c:v>
                      </c:pt>
                      <c:pt idx="197">
                        <c:v>3.3</c:v>
                      </c:pt>
                      <c:pt idx="198">
                        <c:v>3.2</c:v>
                      </c:pt>
                      <c:pt idx="199">
                        <c:v>3.2</c:v>
                      </c:pt>
                      <c:pt idx="200">
                        <c:v>3.1</c:v>
                      </c:pt>
                      <c:pt idx="201">
                        <c:v>2.9</c:v>
                      </c:pt>
                      <c:pt idx="202">
                        <c:v>2.9</c:v>
                      </c:pt>
                      <c:pt idx="203">
                        <c:v>2.8</c:v>
                      </c:pt>
                      <c:pt idx="204">
                        <c:v>2.5</c:v>
                      </c:pt>
                      <c:pt idx="205">
                        <c:v>2.6</c:v>
                      </c:pt>
                      <c:pt idx="206">
                        <c:v>2.4</c:v>
                      </c:pt>
                      <c:pt idx="207">
                        <c:v>2.4</c:v>
                      </c:pt>
                      <c:pt idx="208">
                        <c:v>2.2999999999999998</c:v>
                      </c:pt>
                      <c:pt idx="209">
                        <c:v>2.1</c:v>
                      </c:pt>
                      <c:pt idx="210">
                        <c:v>2</c:v>
                      </c:pt>
                      <c:pt idx="211">
                        <c:v>1.9</c:v>
                      </c:pt>
                      <c:pt idx="212">
                        <c:v>1.9</c:v>
                      </c:pt>
                      <c:pt idx="213">
                        <c:v>1.7</c:v>
                      </c:pt>
                      <c:pt idx="214">
                        <c:v>1.6</c:v>
                      </c:pt>
                      <c:pt idx="215">
                        <c:v>1.5</c:v>
                      </c:pt>
                      <c:pt idx="216">
                        <c:v>1.4</c:v>
                      </c:pt>
                      <c:pt idx="217">
                        <c:v>1.3</c:v>
                      </c:pt>
                      <c:pt idx="218">
                        <c:v>1.3</c:v>
                      </c:pt>
                      <c:pt idx="219">
                        <c:v>1.1000000000000001</c:v>
                      </c:pt>
                      <c:pt idx="220">
                        <c:v>1.1000000000000001</c:v>
                      </c:pt>
                      <c:pt idx="221">
                        <c:v>0.9</c:v>
                      </c:pt>
                      <c:pt idx="222">
                        <c:v>0.7</c:v>
                      </c:pt>
                      <c:pt idx="223">
                        <c:v>0.8</c:v>
                      </c:pt>
                      <c:pt idx="224">
                        <c:v>0.6</c:v>
                      </c:pt>
                      <c:pt idx="225">
                        <c:v>0.5</c:v>
                      </c:pt>
                      <c:pt idx="226">
                        <c:v>0.4</c:v>
                      </c:pt>
                      <c:pt idx="227">
                        <c:v>0.4</c:v>
                      </c:pt>
                      <c:pt idx="228">
                        <c:v>0.3</c:v>
                      </c:pt>
                      <c:pt idx="229">
                        <c:v>0.1</c:v>
                      </c:pt>
                      <c:pt idx="230">
                        <c:v>0</c:v>
                      </c:pt>
                      <c:pt idx="231">
                        <c:v>-0.2</c:v>
                      </c:pt>
                      <c:pt idx="232">
                        <c:v>-0.2</c:v>
                      </c:pt>
                      <c:pt idx="233">
                        <c:v>-0.3</c:v>
                      </c:pt>
                      <c:pt idx="234">
                        <c:v>-0.3</c:v>
                      </c:pt>
                      <c:pt idx="235">
                        <c:v>-0.4</c:v>
                      </c:pt>
                      <c:pt idx="236">
                        <c:v>-0.5</c:v>
                      </c:pt>
                      <c:pt idx="237">
                        <c:v>-0.7</c:v>
                      </c:pt>
                      <c:pt idx="238">
                        <c:v>-0.7</c:v>
                      </c:pt>
                      <c:pt idx="239">
                        <c:v>-0.8</c:v>
                      </c:pt>
                      <c:pt idx="240">
                        <c:v>-0.9</c:v>
                      </c:pt>
                      <c:pt idx="241">
                        <c:v>-1.1000000000000001</c:v>
                      </c:pt>
                      <c:pt idx="242">
                        <c:v>-1.2</c:v>
                      </c:pt>
                      <c:pt idx="243">
                        <c:v>-1.2</c:v>
                      </c:pt>
                      <c:pt idx="244">
                        <c:v>-1.4</c:v>
                      </c:pt>
                      <c:pt idx="245">
                        <c:v>-1.4</c:v>
                      </c:pt>
                      <c:pt idx="246">
                        <c:v>-1.6</c:v>
                      </c:pt>
                      <c:pt idx="247">
                        <c:v>-1.7</c:v>
                      </c:pt>
                      <c:pt idx="248">
                        <c:v>-1.9</c:v>
                      </c:pt>
                      <c:pt idx="249">
                        <c:v>-1.9</c:v>
                      </c:pt>
                      <c:pt idx="250">
                        <c:v>-1.9</c:v>
                      </c:pt>
                      <c:pt idx="251">
                        <c:v>-2.1</c:v>
                      </c:pt>
                      <c:pt idx="252">
                        <c:v>-2.1</c:v>
                      </c:pt>
                      <c:pt idx="253">
                        <c:v>-2.2000000000000002</c:v>
                      </c:pt>
                      <c:pt idx="254">
                        <c:v>-2.4</c:v>
                      </c:pt>
                      <c:pt idx="255">
                        <c:v>-2.4</c:v>
                      </c:pt>
                      <c:pt idx="256">
                        <c:v>-2.5</c:v>
                      </c:pt>
                      <c:pt idx="257">
                        <c:v>-2.6</c:v>
                      </c:pt>
                      <c:pt idx="258">
                        <c:v>-2.8</c:v>
                      </c:pt>
                      <c:pt idx="259">
                        <c:v>-2.9</c:v>
                      </c:pt>
                      <c:pt idx="260">
                        <c:v>-3</c:v>
                      </c:pt>
                      <c:pt idx="261">
                        <c:v>-3</c:v>
                      </c:pt>
                      <c:pt idx="262">
                        <c:v>-3.1</c:v>
                      </c:pt>
                      <c:pt idx="263">
                        <c:v>-3.3</c:v>
                      </c:pt>
                      <c:pt idx="264">
                        <c:v>-3.5</c:v>
                      </c:pt>
                      <c:pt idx="265">
                        <c:v>-3.5</c:v>
                      </c:pt>
                      <c:pt idx="266">
                        <c:v>-3.5</c:v>
                      </c:pt>
                      <c:pt idx="267">
                        <c:v>-3.6</c:v>
                      </c:pt>
                      <c:pt idx="268">
                        <c:v>-3.8</c:v>
                      </c:pt>
                      <c:pt idx="269">
                        <c:v>-3.9</c:v>
                      </c:pt>
                      <c:pt idx="270">
                        <c:v>-4.0999999999999996</c:v>
                      </c:pt>
                      <c:pt idx="271">
                        <c:v>-4.0999999999999996</c:v>
                      </c:pt>
                      <c:pt idx="272">
                        <c:v>-4.2</c:v>
                      </c:pt>
                      <c:pt idx="273">
                        <c:v>-4.3</c:v>
                      </c:pt>
                      <c:pt idx="274">
                        <c:v>-4.4000000000000004</c:v>
                      </c:pt>
                      <c:pt idx="275">
                        <c:v>-4.5</c:v>
                      </c:pt>
                      <c:pt idx="276">
                        <c:v>-4.5999999999999996</c:v>
                      </c:pt>
                      <c:pt idx="277">
                        <c:v>-4.5999999999999996</c:v>
                      </c:pt>
                      <c:pt idx="278">
                        <c:v>-4.7</c:v>
                      </c:pt>
                      <c:pt idx="279">
                        <c:v>-4.9000000000000004</c:v>
                      </c:pt>
                      <c:pt idx="280">
                        <c:v>-5</c:v>
                      </c:pt>
                      <c:pt idx="281">
                        <c:v>-5.0999999999999996</c:v>
                      </c:pt>
                      <c:pt idx="282">
                        <c:v>-5.2</c:v>
                      </c:pt>
                      <c:pt idx="283">
                        <c:v>-5.3</c:v>
                      </c:pt>
                      <c:pt idx="284">
                        <c:v>-5.5</c:v>
                      </c:pt>
                      <c:pt idx="285">
                        <c:v>-5.5</c:v>
                      </c:pt>
                      <c:pt idx="286">
                        <c:v>-5.6</c:v>
                      </c:pt>
                      <c:pt idx="287">
                        <c:v>-5.7</c:v>
                      </c:pt>
                      <c:pt idx="288">
                        <c:v>-5.7</c:v>
                      </c:pt>
                      <c:pt idx="289">
                        <c:v>-5.9</c:v>
                      </c:pt>
                      <c:pt idx="290">
                        <c:v>-5.9</c:v>
                      </c:pt>
                      <c:pt idx="291">
                        <c:v>-6.1</c:v>
                      </c:pt>
                      <c:pt idx="292">
                        <c:v>-6.2</c:v>
                      </c:pt>
                      <c:pt idx="293">
                        <c:v>-6.4</c:v>
                      </c:pt>
                      <c:pt idx="294">
                        <c:v>-6.4</c:v>
                      </c:pt>
                      <c:pt idx="295">
                        <c:v>-6.4</c:v>
                      </c:pt>
                      <c:pt idx="296">
                        <c:v>-6.6</c:v>
                      </c:pt>
                      <c:pt idx="297">
                        <c:v>-6.7</c:v>
                      </c:pt>
                      <c:pt idx="298">
                        <c:v>-6.9</c:v>
                      </c:pt>
                      <c:pt idx="299">
                        <c:v>-6.9</c:v>
                      </c:pt>
                      <c:pt idx="300">
                        <c:v>-6.9</c:v>
                      </c:pt>
                      <c:pt idx="301">
                        <c:v>-7.1</c:v>
                      </c:pt>
                      <c:pt idx="302">
                        <c:v>-7.2</c:v>
                      </c:pt>
                      <c:pt idx="303">
                        <c:v>-7.3</c:v>
                      </c:pt>
                      <c:pt idx="304">
                        <c:v>-7.4</c:v>
                      </c:pt>
                      <c:pt idx="305">
                        <c:v>-7.4</c:v>
                      </c:pt>
                      <c:pt idx="306">
                        <c:v>-7.6</c:v>
                      </c:pt>
                      <c:pt idx="307">
                        <c:v>-7.7</c:v>
                      </c:pt>
                      <c:pt idx="308">
                        <c:v>-7.8</c:v>
                      </c:pt>
                      <c:pt idx="309">
                        <c:v>-7.8</c:v>
                      </c:pt>
                      <c:pt idx="310">
                        <c:v>-8.1</c:v>
                      </c:pt>
                      <c:pt idx="311">
                        <c:v>-8.1</c:v>
                      </c:pt>
                      <c:pt idx="312">
                        <c:v>-8.1</c:v>
                      </c:pt>
                      <c:pt idx="313">
                        <c:v>-8.1999999999999993</c:v>
                      </c:pt>
                      <c:pt idx="314">
                        <c:v>-8.3000000000000007</c:v>
                      </c:pt>
                      <c:pt idx="315">
                        <c:v>-8.5</c:v>
                      </c:pt>
                      <c:pt idx="316">
                        <c:v>-8.5</c:v>
                      </c:pt>
                      <c:pt idx="317">
                        <c:v>-8.8000000000000007</c:v>
                      </c:pt>
                      <c:pt idx="318">
                        <c:v>-8.8000000000000007</c:v>
                      </c:pt>
                      <c:pt idx="319">
                        <c:v>-8.9</c:v>
                      </c:pt>
                      <c:pt idx="320">
                        <c:v>-8.9</c:v>
                      </c:pt>
                      <c:pt idx="321">
                        <c:v>-9.1999999999999993</c:v>
                      </c:pt>
                      <c:pt idx="322">
                        <c:v>-9.1999999999999993</c:v>
                      </c:pt>
                      <c:pt idx="323">
                        <c:v>-9.3000000000000007</c:v>
                      </c:pt>
                      <c:pt idx="324">
                        <c:v>-9.5</c:v>
                      </c:pt>
                      <c:pt idx="325">
                        <c:v>-9.5</c:v>
                      </c:pt>
                      <c:pt idx="326">
                        <c:v>-9.6999999999999993</c:v>
                      </c:pt>
                      <c:pt idx="327">
                        <c:v>-9.6999999999999993</c:v>
                      </c:pt>
                      <c:pt idx="328">
                        <c:v>-9.8000000000000007</c:v>
                      </c:pt>
                      <c:pt idx="329">
                        <c:v>-9.9</c:v>
                      </c:pt>
                      <c:pt idx="330">
                        <c:v>-10</c:v>
                      </c:pt>
                      <c:pt idx="331">
                        <c:v>-10.1</c:v>
                      </c:pt>
                      <c:pt idx="332">
                        <c:v>-10.199999999999999</c:v>
                      </c:pt>
                      <c:pt idx="333">
                        <c:v>-10.3</c:v>
                      </c:pt>
                      <c:pt idx="334">
                        <c:v>-10.5</c:v>
                      </c:pt>
                      <c:pt idx="335">
                        <c:v>-10.5</c:v>
                      </c:pt>
                      <c:pt idx="336">
                        <c:v>-10.6</c:v>
                      </c:pt>
                      <c:pt idx="337">
                        <c:v>-10.6</c:v>
                      </c:pt>
                      <c:pt idx="338">
                        <c:v>-10.7</c:v>
                      </c:pt>
                      <c:pt idx="339">
                        <c:v>-10.8</c:v>
                      </c:pt>
                      <c:pt idx="340">
                        <c:v>-10.9</c:v>
                      </c:pt>
                      <c:pt idx="341">
                        <c:v>-11</c:v>
                      </c:pt>
                      <c:pt idx="342">
                        <c:v>-11.3</c:v>
                      </c:pt>
                      <c:pt idx="343">
                        <c:v>-11.3</c:v>
                      </c:pt>
                      <c:pt idx="344">
                        <c:v>-11.4</c:v>
                      </c:pt>
                      <c:pt idx="345">
                        <c:v>-11.4</c:v>
                      </c:pt>
                      <c:pt idx="346">
                        <c:v>-11.5</c:v>
                      </c:pt>
                      <c:pt idx="347">
                        <c:v>-11.6</c:v>
                      </c:pt>
                      <c:pt idx="348">
                        <c:v>-11.9</c:v>
                      </c:pt>
                      <c:pt idx="349">
                        <c:v>-11.9</c:v>
                      </c:pt>
                      <c:pt idx="350">
                        <c:v>-11.9</c:v>
                      </c:pt>
                      <c:pt idx="351">
                        <c:v>-12</c:v>
                      </c:pt>
                      <c:pt idx="352">
                        <c:v>-12.1</c:v>
                      </c:pt>
                      <c:pt idx="353">
                        <c:v>-12.4</c:v>
                      </c:pt>
                      <c:pt idx="354">
                        <c:v>-12.4</c:v>
                      </c:pt>
                      <c:pt idx="355">
                        <c:v>-12.5</c:v>
                      </c:pt>
                      <c:pt idx="356">
                        <c:v>-12.5</c:v>
                      </c:pt>
                      <c:pt idx="357">
                        <c:v>-12.7</c:v>
                      </c:pt>
                      <c:pt idx="358">
                        <c:v>-12.8</c:v>
                      </c:pt>
                      <c:pt idx="359">
                        <c:v>-12.9</c:v>
                      </c:pt>
                      <c:pt idx="360">
                        <c:v>-12.9</c:v>
                      </c:pt>
                      <c:pt idx="361">
                        <c:v>-13.1</c:v>
                      </c:pt>
                      <c:pt idx="362">
                        <c:v>-13.1</c:v>
                      </c:pt>
                      <c:pt idx="363">
                        <c:v>-13.2</c:v>
                      </c:pt>
                      <c:pt idx="364">
                        <c:v>-13.5</c:v>
                      </c:pt>
                      <c:pt idx="365">
                        <c:v>-13.4</c:v>
                      </c:pt>
                      <c:pt idx="366">
                        <c:v>-13.5</c:v>
                      </c:pt>
                      <c:pt idx="367">
                        <c:v>-13.8</c:v>
                      </c:pt>
                      <c:pt idx="368">
                        <c:v>-13.8</c:v>
                      </c:pt>
                      <c:pt idx="369">
                        <c:v>-13.8</c:v>
                      </c:pt>
                      <c:pt idx="370">
                        <c:v>-14</c:v>
                      </c:pt>
                      <c:pt idx="371">
                        <c:v>-14.1</c:v>
                      </c:pt>
                      <c:pt idx="372">
                        <c:v>-14.1</c:v>
                      </c:pt>
                      <c:pt idx="373">
                        <c:v>-14.3</c:v>
                      </c:pt>
                      <c:pt idx="374">
                        <c:v>-14.3</c:v>
                      </c:pt>
                      <c:pt idx="375">
                        <c:v>-14.5</c:v>
                      </c:pt>
                      <c:pt idx="376">
                        <c:v>-14.5</c:v>
                      </c:pt>
                      <c:pt idx="377">
                        <c:v>-14.6</c:v>
                      </c:pt>
                      <c:pt idx="378">
                        <c:v>-14.7</c:v>
                      </c:pt>
                      <c:pt idx="379">
                        <c:v>-14.9</c:v>
                      </c:pt>
                      <c:pt idx="380">
                        <c:v>-15</c:v>
                      </c:pt>
                      <c:pt idx="381">
                        <c:v>-15.2</c:v>
                      </c:pt>
                      <c:pt idx="382">
                        <c:v>-15.2</c:v>
                      </c:pt>
                      <c:pt idx="383">
                        <c:v>-15.2</c:v>
                      </c:pt>
                      <c:pt idx="384">
                        <c:v>-15.5</c:v>
                      </c:pt>
                      <c:pt idx="385">
                        <c:v>-15.5</c:v>
                      </c:pt>
                      <c:pt idx="386">
                        <c:v>-15.6</c:v>
                      </c:pt>
                      <c:pt idx="387">
                        <c:v>-15.6</c:v>
                      </c:pt>
                      <c:pt idx="388">
                        <c:v>-16</c:v>
                      </c:pt>
                      <c:pt idx="389">
                        <c:v>-15.9</c:v>
                      </c:pt>
                      <c:pt idx="390">
                        <c:v>-16</c:v>
                      </c:pt>
                      <c:pt idx="391">
                        <c:v>-16</c:v>
                      </c:pt>
                      <c:pt idx="392">
                        <c:v>-16.3</c:v>
                      </c:pt>
                      <c:pt idx="393">
                        <c:v>-16.3</c:v>
                      </c:pt>
                      <c:pt idx="394">
                        <c:v>-16.399999999999999</c:v>
                      </c:pt>
                      <c:pt idx="395">
                        <c:v>-16.5</c:v>
                      </c:pt>
                      <c:pt idx="396">
                        <c:v>-16.7</c:v>
                      </c:pt>
                      <c:pt idx="397">
                        <c:v>-16.7</c:v>
                      </c:pt>
                      <c:pt idx="398">
                        <c:v>-16.899999999999999</c:v>
                      </c:pt>
                      <c:pt idx="399">
                        <c:v>-16.8</c:v>
                      </c:pt>
                      <c:pt idx="400">
                        <c:v>-16.899999999999999</c:v>
                      </c:pt>
                      <c:pt idx="401">
                        <c:v>-17.2</c:v>
                      </c:pt>
                      <c:pt idx="402">
                        <c:v>-17.3</c:v>
                      </c:pt>
                      <c:pt idx="403">
                        <c:v>-17.2</c:v>
                      </c:pt>
                      <c:pt idx="404">
                        <c:v>-17.3</c:v>
                      </c:pt>
                      <c:pt idx="405">
                        <c:v>-17.600000000000001</c:v>
                      </c:pt>
                      <c:pt idx="406">
                        <c:v>-17.600000000000001</c:v>
                      </c:pt>
                      <c:pt idx="407">
                        <c:v>-17.7</c:v>
                      </c:pt>
                      <c:pt idx="408">
                        <c:v>-17.8</c:v>
                      </c:pt>
                      <c:pt idx="409">
                        <c:v>-17.899999999999999</c:v>
                      </c:pt>
                      <c:pt idx="410">
                        <c:v>-17.899999999999999</c:v>
                      </c:pt>
                      <c:pt idx="411">
                        <c:v>-18.100000000000001</c:v>
                      </c:pt>
                      <c:pt idx="412">
                        <c:v>-18.2</c:v>
                      </c:pt>
                      <c:pt idx="413">
                        <c:v>-18.2</c:v>
                      </c:pt>
                      <c:pt idx="414">
                        <c:v>-18.5</c:v>
                      </c:pt>
                      <c:pt idx="415">
                        <c:v>-18.5</c:v>
                      </c:pt>
                      <c:pt idx="416">
                        <c:v>-18.5</c:v>
                      </c:pt>
                      <c:pt idx="417">
                        <c:v>-18.600000000000001</c:v>
                      </c:pt>
                      <c:pt idx="418">
                        <c:v>-18.8</c:v>
                      </c:pt>
                      <c:pt idx="419">
                        <c:v>-18.899999999999999</c:v>
                      </c:pt>
                      <c:pt idx="420">
                        <c:v>-19</c:v>
                      </c:pt>
                      <c:pt idx="421">
                        <c:v>-19.100000000000001</c:v>
                      </c:pt>
                      <c:pt idx="422">
                        <c:v>-19.2</c:v>
                      </c:pt>
                      <c:pt idx="423">
                        <c:v>-19.3</c:v>
                      </c:pt>
                      <c:pt idx="424">
                        <c:v>-19.3</c:v>
                      </c:pt>
                      <c:pt idx="425">
                        <c:v>-19.5</c:v>
                      </c:pt>
                      <c:pt idx="426">
                        <c:v>-19.5</c:v>
                      </c:pt>
                      <c:pt idx="427">
                        <c:v>-19.8</c:v>
                      </c:pt>
                      <c:pt idx="428">
                        <c:v>-19.8</c:v>
                      </c:pt>
                      <c:pt idx="429">
                        <c:v>-19.899999999999999</c:v>
                      </c:pt>
                      <c:pt idx="430">
                        <c:v>-20</c:v>
                      </c:pt>
                      <c:pt idx="431">
                        <c:v>-20</c:v>
                      </c:pt>
                      <c:pt idx="432">
                        <c:v>-20.2</c:v>
                      </c:pt>
                      <c:pt idx="433">
                        <c:v>-20.2</c:v>
                      </c:pt>
                      <c:pt idx="434">
                        <c:v>-20.399999999999999</c:v>
                      </c:pt>
                      <c:pt idx="435">
                        <c:v>-20.5</c:v>
                      </c:pt>
                      <c:pt idx="436">
                        <c:v>-20.5</c:v>
                      </c:pt>
                      <c:pt idx="437">
                        <c:v>-20.7</c:v>
                      </c:pt>
                      <c:pt idx="438">
                        <c:v>-20.8</c:v>
                      </c:pt>
                      <c:pt idx="439">
                        <c:v>-20.8</c:v>
                      </c:pt>
                      <c:pt idx="440">
                        <c:v>-21</c:v>
                      </c:pt>
                      <c:pt idx="441">
                        <c:v>-21.1</c:v>
                      </c:pt>
                      <c:pt idx="442">
                        <c:v>-21.3</c:v>
                      </c:pt>
                      <c:pt idx="443">
                        <c:v>-21.2</c:v>
                      </c:pt>
                      <c:pt idx="444">
                        <c:v>-21.3</c:v>
                      </c:pt>
                      <c:pt idx="445">
                        <c:v>-21.5</c:v>
                      </c:pt>
                      <c:pt idx="446">
                        <c:v>-21.6</c:v>
                      </c:pt>
                      <c:pt idx="447">
                        <c:v>-21.6</c:v>
                      </c:pt>
                      <c:pt idx="448">
                        <c:v>-21.8</c:v>
                      </c:pt>
                      <c:pt idx="449">
                        <c:v>-21.9</c:v>
                      </c:pt>
                      <c:pt idx="450">
                        <c:v>-22</c:v>
                      </c:pt>
                      <c:pt idx="451">
                        <c:v>-22.1</c:v>
                      </c:pt>
                      <c:pt idx="452">
                        <c:v>-22.1</c:v>
                      </c:pt>
                      <c:pt idx="453">
                        <c:v>-22.3</c:v>
                      </c:pt>
                      <c:pt idx="454">
                        <c:v>-22.3</c:v>
                      </c:pt>
                      <c:pt idx="455">
                        <c:v>-22.4</c:v>
                      </c:pt>
                      <c:pt idx="456">
                        <c:v>-22.6</c:v>
                      </c:pt>
                      <c:pt idx="457">
                        <c:v>-22.6</c:v>
                      </c:pt>
                      <c:pt idx="458">
                        <c:v>-22.8</c:v>
                      </c:pt>
                      <c:pt idx="459">
                        <c:v>-23</c:v>
                      </c:pt>
                      <c:pt idx="460">
                        <c:v>-23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raw_data_champs_1!$BL$3:$BL$463</c15:sqref>
                        </c15:formulaRef>
                      </c:ext>
                    </c:extLst>
                    <c:numCache>
                      <c:formatCode>0.00</c:formatCode>
                      <c:ptCount val="461"/>
                      <c:pt idx="0">
                        <c:v>4.4303797468354427</c:v>
                      </c:pt>
                      <c:pt idx="1">
                        <c:v>4.4303797468354427</c:v>
                      </c:pt>
                      <c:pt idx="2">
                        <c:v>4.4705645971468755</c:v>
                      </c:pt>
                      <c:pt idx="3">
                        <c:v>4.5107494474583083</c:v>
                      </c:pt>
                      <c:pt idx="4">
                        <c:v>4.5710267229254562</c:v>
                      </c:pt>
                      <c:pt idx="5">
                        <c:v>4.611211573236889</c:v>
                      </c:pt>
                      <c:pt idx="6">
                        <c:v>4.6413502109704634</c:v>
                      </c:pt>
                      <c:pt idx="7">
                        <c:v>4.6714888487040387</c:v>
                      </c:pt>
                      <c:pt idx="8">
                        <c:v>4.7116736990154715</c:v>
                      </c:pt>
                      <c:pt idx="9">
                        <c:v>4.7619047619047619</c:v>
                      </c:pt>
                      <c:pt idx="10">
                        <c:v>4.8422744625276275</c:v>
                      </c:pt>
                      <c:pt idx="11">
                        <c:v>4.8422744625276275</c:v>
                      </c:pt>
                      <c:pt idx="12">
                        <c:v>4.9226441631504922</c:v>
                      </c:pt>
                      <c:pt idx="13">
                        <c:v>4.982921438617641</c:v>
                      </c:pt>
                      <c:pt idx="14">
                        <c:v>5.0431987140847889</c:v>
                      </c:pt>
                      <c:pt idx="15">
                        <c:v>5.1034759895519386</c:v>
                      </c:pt>
                      <c:pt idx="16">
                        <c:v>5.133614627285513</c:v>
                      </c:pt>
                      <c:pt idx="17">
                        <c:v>5.2139843279083786</c:v>
                      </c:pt>
                      <c:pt idx="18">
                        <c:v>5.264215390797669</c:v>
                      </c:pt>
                      <c:pt idx="19">
                        <c:v>5.3144464536869602</c:v>
                      </c:pt>
                      <c:pt idx="20">
                        <c:v>5.3646775165762506</c:v>
                      </c:pt>
                      <c:pt idx="21">
                        <c:v>5.4249547920433994</c:v>
                      </c:pt>
                      <c:pt idx="22">
                        <c:v>5.505324492666265</c:v>
                      </c:pt>
                      <c:pt idx="23">
                        <c:v>5.5756479807112713</c:v>
                      </c:pt>
                      <c:pt idx="24">
                        <c:v>5.6660638939119945</c:v>
                      </c:pt>
                      <c:pt idx="25">
                        <c:v>5.7363873819570017</c:v>
                      </c:pt>
                      <c:pt idx="26">
                        <c:v>5.7866184448462921</c:v>
                      </c:pt>
                      <c:pt idx="27">
                        <c:v>5.8971267832027321</c:v>
                      </c:pt>
                      <c:pt idx="28">
                        <c:v>5.9875426964034553</c:v>
                      </c:pt>
                      <c:pt idx="29">
                        <c:v>6.0779586096041793</c:v>
                      </c:pt>
                      <c:pt idx="30">
                        <c:v>6.1382358850713281</c:v>
                      </c:pt>
                      <c:pt idx="31">
                        <c:v>6.2688366485834841</c:v>
                      </c:pt>
                      <c:pt idx="32">
                        <c:v>6.3692987743620648</c:v>
                      </c:pt>
                      <c:pt idx="33">
                        <c:v>6.4798071127185057</c:v>
                      </c:pt>
                      <c:pt idx="34">
                        <c:v>6.5400843881856536</c:v>
                      </c:pt>
                      <c:pt idx="35">
                        <c:v>6.6907775768535265</c:v>
                      </c:pt>
                      <c:pt idx="36">
                        <c:v>6.7811934900542497</c:v>
                      </c:pt>
                      <c:pt idx="37">
                        <c:v>6.9318866787221207</c:v>
                      </c:pt>
                      <c:pt idx="38">
                        <c:v>7.0524412296564183</c:v>
                      </c:pt>
                      <c:pt idx="39">
                        <c:v>7.1930882057464327</c:v>
                      </c:pt>
                      <c:pt idx="40">
                        <c:v>7.3136427566807312</c:v>
                      </c:pt>
                      <c:pt idx="41">
                        <c:v>7.48442837050432</c:v>
                      </c:pt>
                      <c:pt idx="42">
                        <c:v>7.675306409483623</c:v>
                      </c:pt>
                      <c:pt idx="43">
                        <c:v>7.7858147478400639</c:v>
                      </c:pt>
                      <c:pt idx="44">
                        <c:v>7.9365079365079358</c:v>
                      </c:pt>
                      <c:pt idx="45">
                        <c:v>8.1273859754872397</c:v>
                      </c:pt>
                      <c:pt idx="46">
                        <c:v>8.3182640144665445</c:v>
                      </c:pt>
                      <c:pt idx="47">
                        <c:v>8.5292344786015679</c:v>
                      </c:pt>
                      <c:pt idx="48">
                        <c:v>8.7100663050030125</c:v>
                      </c:pt>
                      <c:pt idx="49">
                        <c:v>8.8708057062487438</c:v>
                      </c:pt>
                      <c:pt idx="50">
                        <c:v>9.0918223829616238</c:v>
                      </c:pt>
                      <c:pt idx="51">
                        <c:v>9.3831625477195093</c:v>
                      </c:pt>
                      <c:pt idx="52">
                        <c:v>9.5740405866988141</c:v>
                      </c:pt>
                      <c:pt idx="53">
                        <c:v>10.277275467148884</c:v>
                      </c:pt>
                      <c:pt idx="54">
                        <c:v>10.257183041993169</c:v>
                      </c:pt>
                      <c:pt idx="55">
                        <c:v>10.578661844484628</c:v>
                      </c:pt>
                      <c:pt idx="56">
                        <c:v>10.920233072131804</c:v>
                      </c:pt>
                      <c:pt idx="57">
                        <c:v>11.65360659031545</c:v>
                      </c:pt>
                      <c:pt idx="58">
                        <c:v>11.764114928671891</c:v>
                      </c:pt>
                      <c:pt idx="59">
                        <c:v>11.985131605384769</c:v>
                      </c:pt>
                      <c:pt idx="60">
                        <c:v>12.477396021699819</c:v>
                      </c:pt>
                      <c:pt idx="61">
                        <c:v>13.110307414104883</c:v>
                      </c:pt>
                      <c:pt idx="62">
                        <c:v>13.572433192686356</c:v>
                      </c:pt>
                      <c:pt idx="63">
                        <c:v>14.235483222824993</c:v>
                      </c:pt>
                      <c:pt idx="64">
                        <c:v>14.948764315852921</c:v>
                      </c:pt>
                      <c:pt idx="65">
                        <c:v>15.521398432790837</c:v>
                      </c:pt>
                      <c:pt idx="66">
                        <c:v>16.284910588708058</c:v>
                      </c:pt>
                      <c:pt idx="67">
                        <c:v>18.826602370906166</c:v>
                      </c:pt>
                      <c:pt idx="68">
                        <c:v>18.675909182238296</c:v>
                      </c:pt>
                      <c:pt idx="69">
                        <c:v>19.36909785011051</c:v>
                      </c:pt>
                      <c:pt idx="70">
                        <c:v>21.318063090214988</c:v>
                      </c:pt>
                      <c:pt idx="71">
                        <c:v>21.930882057464331</c:v>
                      </c:pt>
                      <c:pt idx="72">
                        <c:v>25.115531444645367</c:v>
                      </c:pt>
                      <c:pt idx="73">
                        <c:v>25.296363271046811</c:v>
                      </c:pt>
                      <c:pt idx="74">
                        <c:v>27.004219409282697</c:v>
                      </c:pt>
                      <c:pt idx="75">
                        <c:v>29.897528631705843</c:v>
                      </c:pt>
                      <c:pt idx="76">
                        <c:v>31.123166566204542</c:v>
                      </c:pt>
                      <c:pt idx="77">
                        <c:v>32.961623467952585</c:v>
                      </c:pt>
                      <c:pt idx="78">
                        <c:v>38.235885071328106</c:v>
                      </c:pt>
                      <c:pt idx="79">
                        <c:v>38.235885071328106</c:v>
                      </c:pt>
                      <c:pt idx="80">
                        <c:v>41.661643560377733</c:v>
                      </c:pt>
                      <c:pt idx="81">
                        <c:v>42.857142857142847</c:v>
                      </c:pt>
                      <c:pt idx="82">
                        <c:v>45.690174804098845</c:v>
                      </c:pt>
                      <c:pt idx="83">
                        <c:v>51.537070524412286</c:v>
                      </c:pt>
                      <c:pt idx="84">
                        <c:v>52.230259192284514</c:v>
                      </c:pt>
                      <c:pt idx="85">
                        <c:v>54.179224432388985</c:v>
                      </c:pt>
                      <c:pt idx="86">
                        <c:v>58.599557966646564</c:v>
                      </c:pt>
                      <c:pt idx="87">
                        <c:v>60.819770946353223</c:v>
                      </c:pt>
                      <c:pt idx="88">
                        <c:v>62.869198312236286</c:v>
                      </c:pt>
                      <c:pt idx="89">
                        <c:v>66.144263612618033</c:v>
                      </c:pt>
                      <c:pt idx="90">
                        <c:v>67.681334137030333</c:v>
                      </c:pt>
                      <c:pt idx="91">
                        <c:v>70.755475185854934</c:v>
                      </c:pt>
                      <c:pt idx="92">
                        <c:v>75.205947357846085</c:v>
                      </c:pt>
                      <c:pt idx="93">
                        <c:v>75.426964034558964</c:v>
                      </c:pt>
                      <c:pt idx="94">
                        <c:v>76.672694394213366</c:v>
                      </c:pt>
                      <c:pt idx="95">
                        <c:v>78.48101265822784</c:v>
                      </c:pt>
                      <c:pt idx="96">
                        <c:v>80.168776371307999</c:v>
                      </c:pt>
                      <c:pt idx="97">
                        <c:v>81.635523407675308</c:v>
                      </c:pt>
                      <c:pt idx="98">
                        <c:v>82.810930279284705</c:v>
                      </c:pt>
                      <c:pt idx="99">
                        <c:v>84.317862165963433</c:v>
                      </c:pt>
                      <c:pt idx="100">
                        <c:v>85.272252360859952</c:v>
                      </c:pt>
                      <c:pt idx="101">
                        <c:v>86.347197106690771</c:v>
                      </c:pt>
                      <c:pt idx="102">
                        <c:v>87.050431987140854</c:v>
                      </c:pt>
                      <c:pt idx="103">
                        <c:v>87.974683544303787</c:v>
                      </c:pt>
                      <c:pt idx="104">
                        <c:v>88.788426763110294</c:v>
                      </c:pt>
                      <c:pt idx="105">
                        <c:v>89.340968454892504</c:v>
                      </c:pt>
                      <c:pt idx="106">
                        <c:v>89.813140446051847</c:v>
                      </c:pt>
                      <c:pt idx="107">
                        <c:v>90.486236688768315</c:v>
                      </c:pt>
                      <c:pt idx="108">
                        <c:v>90.747438215792641</c:v>
                      </c:pt>
                      <c:pt idx="109">
                        <c:v>91.149286718906978</c:v>
                      </c:pt>
                      <c:pt idx="110">
                        <c:v>91.571227647177011</c:v>
                      </c:pt>
                      <c:pt idx="111">
                        <c:v>91.993168575447044</c:v>
                      </c:pt>
                      <c:pt idx="112">
                        <c:v>92.535664054651392</c:v>
                      </c:pt>
                      <c:pt idx="113">
                        <c:v>92.77677315651998</c:v>
                      </c:pt>
                      <c:pt idx="114">
                        <c:v>93.158529234478607</c:v>
                      </c:pt>
                      <c:pt idx="115">
                        <c:v>93.721117138838665</c:v>
                      </c:pt>
                      <c:pt idx="116">
                        <c:v>93.791440626883656</c:v>
                      </c:pt>
                      <c:pt idx="117">
                        <c:v>94.002411091018672</c:v>
                      </c:pt>
                      <c:pt idx="118">
                        <c:v>94.193289129997993</c:v>
                      </c:pt>
                      <c:pt idx="119">
                        <c:v>94.735784609202327</c:v>
                      </c:pt>
                      <c:pt idx="120">
                        <c:v>94.876431585292337</c:v>
                      </c:pt>
                      <c:pt idx="121">
                        <c:v>94.946755073337357</c:v>
                      </c:pt>
                      <c:pt idx="122">
                        <c:v>94.946755073337357</c:v>
                      </c:pt>
                      <c:pt idx="123">
                        <c:v>95.338557363873818</c:v>
                      </c:pt>
                      <c:pt idx="124">
                        <c:v>95.931283905967433</c:v>
                      </c:pt>
                      <c:pt idx="125">
                        <c:v>95.700221016676707</c:v>
                      </c:pt>
                      <c:pt idx="126">
                        <c:v>95.840867992766732</c:v>
                      </c:pt>
                      <c:pt idx="127">
                        <c:v>96.071930882057458</c:v>
                      </c:pt>
                      <c:pt idx="128">
                        <c:v>96.10206951979103</c:v>
                      </c:pt>
                      <c:pt idx="129">
                        <c:v>96.443640747438209</c:v>
                      </c:pt>
                      <c:pt idx="130">
                        <c:v>96.473779385171781</c:v>
                      </c:pt>
                      <c:pt idx="131">
                        <c:v>96.534056660638939</c:v>
                      </c:pt>
                      <c:pt idx="132">
                        <c:v>96.825396825396808</c:v>
                      </c:pt>
                      <c:pt idx="133">
                        <c:v>96.9258589511754</c:v>
                      </c:pt>
                      <c:pt idx="134">
                        <c:v>96.976090014064695</c:v>
                      </c:pt>
                      <c:pt idx="135">
                        <c:v>97.076552139843258</c:v>
                      </c:pt>
                      <c:pt idx="136">
                        <c:v>97.177014265621864</c:v>
                      </c:pt>
                      <c:pt idx="137">
                        <c:v>97.207152903355436</c:v>
                      </c:pt>
                      <c:pt idx="138">
                        <c:v>97.498493068113305</c:v>
                      </c:pt>
                      <c:pt idx="139">
                        <c:v>97.63914004420333</c:v>
                      </c:pt>
                      <c:pt idx="140">
                        <c:v>97.538677918424753</c:v>
                      </c:pt>
                      <c:pt idx="141">
                        <c:v>97.819971870604789</c:v>
                      </c:pt>
                      <c:pt idx="142">
                        <c:v>97.709463532248336</c:v>
                      </c:pt>
                      <c:pt idx="143">
                        <c:v>97.950572634116924</c:v>
                      </c:pt>
                      <c:pt idx="144">
                        <c:v>98.030942334739791</c:v>
                      </c:pt>
                      <c:pt idx="145">
                        <c:v>97.789833232871203</c:v>
                      </c:pt>
                      <c:pt idx="146">
                        <c:v>98.16154309825194</c:v>
                      </c:pt>
                      <c:pt idx="147">
                        <c:v>98.251959011452669</c:v>
                      </c:pt>
                      <c:pt idx="148">
                        <c:v>98.262005224030531</c:v>
                      </c:pt>
                      <c:pt idx="149">
                        <c:v>98.282097649186255</c:v>
                      </c:pt>
                      <c:pt idx="150">
                        <c:v>98.272051436608393</c:v>
                      </c:pt>
                      <c:pt idx="151">
                        <c:v>98.251959011452669</c:v>
                      </c:pt>
                      <c:pt idx="152">
                        <c:v>98.4629294755877</c:v>
                      </c:pt>
                      <c:pt idx="153">
                        <c:v>98.543299176210567</c:v>
                      </c:pt>
                      <c:pt idx="154">
                        <c:v>98.583484026522001</c:v>
                      </c:pt>
                      <c:pt idx="155">
                        <c:v>98.643761301989144</c:v>
                      </c:pt>
                      <c:pt idx="156">
                        <c:v>98.653807514567006</c:v>
                      </c:pt>
                      <c:pt idx="157">
                        <c:v>98.784408278079155</c:v>
                      </c:pt>
                      <c:pt idx="158">
                        <c:v>98.784408278079155</c:v>
                      </c:pt>
                      <c:pt idx="159">
                        <c:v>98.804500703234865</c:v>
                      </c:pt>
                      <c:pt idx="160">
                        <c:v>98.894916616435594</c:v>
                      </c:pt>
                      <c:pt idx="161">
                        <c:v>98.915009041591304</c:v>
                      </c:pt>
                      <c:pt idx="162">
                        <c:v>98.955193891902752</c:v>
                      </c:pt>
                      <c:pt idx="163">
                        <c:v>99.005424954792034</c:v>
                      </c:pt>
                      <c:pt idx="164">
                        <c:v>98.915009041591304</c:v>
                      </c:pt>
                      <c:pt idx="165">
                        <c:v>99.015471167369896</c:v>
                      </c:pt>
                      <c:pt idx="166">
                        <c:v>99.095840867992763</c:v>
                      </c:pt>
                      <c:pt idx="167">
                        <c:v>99.176210568615616</c:v>
                      </c:pt>
                      <c:pt idx="168">
                        <c:v>99.276672694394193</c:v>
                      </c:pt>
                      <c:pt idx="169">
                        <c:v>99.276672694394193</c:v>
                      </c:pt>
                      <c:pt idx="170">
                        <c:v>99.236487844082774</c:v>
                      </c:pt>
                      <c:pt idx="171">
                        <c:v>99.19630299377134</c:v>
                      </c:pt>
                      <c:pt idx="172">
                        <c:v>99.226441631504912</c:v>
                      </c:pt>
                      <c:pt idx="173">
                        <c:v>99.316857544705641</c:v>
                      </c:pt>
                      <c:pt idx="174">
                        <c:v>99.477596945951362</c:v>
                      </c:pt>
                      <c:pt idx="175">
                        <c:v>99.26662648181636</c:v>
                      </c:pt>
                      <c:pt idx="176">
                        <c:v>99.346996182439213</c:v>
                      </c:pt>
                      <c:pt idx="177">
                        <c:v>99.588105284307801</c:v>
                      </c:pt>
                      <c:pt idx="178">
                        <c:v>99.51778179626281</c:v>
                      </c:pt>
                      <c:pt idx="179">
                        <c:v>99.578059071729953</c:v>
                      </c:pt>
                      <c:pt idx="180">
                        <c:v>99.557966646574229</c:v>
                      </c:pt>
                      <c:pt idx="181">
                        <c:v>99.51778179626281</c:v>
                      </c:pt>
                      <c:pt idx="182">
                        <c:v>99.728752260397826</c:v>
                      </c:pt>
                      <c:pt idx="183">
                        <c:v>99.638336347197111</c:v>
                      </c:pt>
                      <c:pt idx="184">
                        <c:v>99.638336347197111</c:v>
                      </c:pt>
                      <c:pt idx="185">
                        <c:v>99.658428772352821</c:v>
                      </c:pt>
                      <c:pt idx="186">
                        <c:v>99.67852119750853</c:v>
                      </c:pt>
                      <c:pt idx="187">
                        <c:v>99.598151496885663</c:v>
                      </c:pt>
                      <c:pt idx="188">
                        <c:v>99.728752260397826</c:v>
                      </c:pt>
                      <c:pt idx="189">
                        <c:v>99.789029535864969</c:v>
                      </c:pt>
                      <c:pt idx="190">
                        <c:v>99.527828008840658</c:v>
                      </c:pt>
                      <c:pt idx="191">
                        <c:v>99.718706047819978</c:v>
                      </c:pt>
                      <c:pt idx="192">
                        <c:v>99.789029535864969</c:v>
                      </c:pt>
                      <c:pt idx="193">
                        <c:v>99.738798472975688</c:v>
                      </c:pt>
                      <c:pt idx="194">
                        <c:v>99.899537874221409</c:v>
                      </c:pt>
                      <c:pt idx="195">
                        <c:v>99.819168173598555</c:v>
                      </c:pt>
                      <c:pt idx="196">
                        <c:v>99.69861362266424</c:v>
                      </c:pt>
                      <c:pt idx="197">
                        <c:v>99.789029535864969</c:v>
                      </c:pt>
                      <c:pt idx="198">
                        <c:v>99.708659835242102</c:v>
                      </c:pt>
                      <c:pt idx="199">
                        <c:v>99.939722724532857</c:v>
                      </c:pt>
                      <c:pt idx="200">
                        <c:v>99.869399236487837</c:v>
                      </c:pt>
                      <c:pt idx="201" formatCode="0.000">
                        <c:v>99.989953787422138</c:v>
                      </c:pt>
                      <c:pt idx="202" formatCode="0.000">
                        <c:v>100.01004621257785</c:v>
                      </c:pt>
                      <c:pt idx="203" formatCode="0.000">
                        <c:v>99.829214386176417</c:v>
                      </c:pt>
                      <c:pt idx="204" formatCode="0.000">
                        <c:v>99.919630299377133</c:v>
                      </c:pt>
                      <c:pt idx="205" formatCode="0.000">
                        <c:v>99.839260598754251</c:v>
                      </c:pt>
                      <c:pt idx="206" formatCode="0.000">
                        <c:v>99.889491661643561</c:v>
                      </c:pt>
                      <c:pt idx="207" formatCode="0.000">
                        <c:v>99.799075748442831</c:v>
                      </c:pt>
                      <c:pt idx="208" formatCode="0.000">
                        <c:v>99.919630299377133</c:v>
                      </c:pt>
                      <c:pt idx="209" formatCode="0.000">
                        <c:v>99.76893711070926</c:v>
                      </c:pt>
                      <c:pt idx="210" formatCode="0.000">
                        <c:v>100.02009242515571</c:v>
                      </c:pt>
                      <c:pt idx="211" formatCode="0.000">
                        <c:v>100.15069318866787</c:v>
                      </c:pt>
                      <c:pt idx="212" formatCode="0.000">
                        <c:v>99.909584086799271</c:v>
                      </c:pt>
                      <c:pt idx="213" formatCode="0.000">
                        <c:v>100.06027727546713</c:v>
                      </c:pt>
                      <c:pt idx="214" formatCode="0.000">
                        <c:v>99.989953787422138</c:v>
                      </c:pt>
                      <c:pt idx="215" formatCode="0.000">
                        <c:v>99.889491661643561</c:v>
                      </c:pt>
                      <c:pt idx="216" formatCode="0.000">
                        <c:v>100.17078561382358</c:v>
                      </c:pt>
                      <c:pt idx="217" formatCode="0.000">
                        <c:v>99.989953787422138</c:v>
                      </c:pt>
                      <c:pt idx="218" formatCode="0.000">
                        <c:v>99.969861362266414</c:v>
                      </c:pt>
                      <c:pt idx="219" formatCode="0.000">
                        <c:v>100.06027727546713</c:v>
                      </c:pt>
                      <c:pt idx="220" formatCode="0.000">
                        <c:v>100.06027727546713</c:v>
                      </c:pt>
                      <c:pt idx="221" formatCode="0.000">
                        <c:v>100.05023106288928</c:v>
                      </c:pt>
                      <c:pt idx="222" formatCode="0.000">
                        <c:v>99.989953787422138</c:v>
                      </c:pt>
                      <c:pt idx="223" formatCode="0.000">
                        <c:v>100.02009242515571</c:v>
                      </c:pt>
                      <c:pt idx="224" formatCode="0.000">
                        <c:v>100.01004621257785</c:v>
                      </c:pt>
                      <c:pt idx="225" formatCode="0.000">
                        <c:v>99.989953787422138</c:v>
                      </c:pt>
                      <c:pt idx="226" formatCode="0.000">
                        <c:v>99.989953787422138</c:v>
                      </c:pt>
                      <c:pt idx="227" formatCode="0.000">
                        <c:v>100.24110910186859</c:v>
                      </c:pt>
                      <c:pt idx="228" formatCode="0.000">
                        <c:v>100.17078561382358</c:v>
                      </c:pt>
                      <c:pt idx="229" formatCode="0.000">
                        <c:v>100.14064697609003</c:v>
                      </c:pt>
                      <c:pt idx="230" formatCode="0.000">
                        <c:v>100</c:v>
                      </c:pt>
                      <c:pt idx="231" formatCode="0.000">
                        <c:v>100.15069318866787</c:v>
                      </c:pt>
                      <c:pt idx="232" formatCode="0.000">
                        <c:v>99.969861362266414</c:v>
                      </c:pt>
                      <c:pt idx="233" formatCode="0.000">
                        <c:v>100.05023106288928</c:v>
                      </c:pt>
                      <c:pt idx="234" formatCode="0.000">
                        <c:v>100.06027727546713</c:v>
                      </c:pt>
                      <c:pt idx="235" formatCode="0.000">
                        <c:v>99.929676511954995</c:v>
                      </c:pt>
                      <c:pt idx="236" formatCode="0.000">
                        <c:v>99.899537874221409</c:v>
                      </c:pt>
                      <c:pt idx="237" formatCode="0.000">
                        <c:v>99.989953787422138</c:v>
                      </c:pt>
                      <c:pt idx="238" formatCode="0.000">
                        <c:v>99.979907574844276</c:v>
                      </c:pt>
                      <c:pt idx="239" formatCode="0.000">
                        <c:v>99.959815149688552</c:v>
                      </c:pt>
                      <c:pt idx="240" formatCode="0.000">
                        <c:v>99.94976893711069</c:v>
                      </c:pt>
                      <c:pt idx="241" formatCode="0.000">
                        <c:v>99.969861362266414</c:v>
                      </c:pt>
                      <c:pt idx="242" formatCode="0.000">
                        <c:v>100.15069318866787</c:v>
                      </c:pt>
                      <c:pt idx="243" formatCode="0.000">
                        <c:v>99.889491661643561</c:v>
                      </c:pt>
                      <c:pt idx="244" formatCode="0.000">
                        <c:v>100.07032348804501</c:v>
                      </c:pt>
                      <c:pt idx="245" formatCode="0.000">
                        <c:v>100.01004621257785</c:v>
                      </c:pt>
                      <c:pt idx="246" formatCode="0.000">
                        <c:v>100.08036970062287</c:v>
                      </c:pt>
                      <c:pt idx="247" formatCode="0.000">
                        <c:v>99.909584086799271</c:v>
                      </c:pt>
                      <c:pt idx="248" formatCode="0.000">
                        <c:v>100.03013863773356</c:v>
                      </c:pt>
                      <c:pt idx="249" formatCode="0.000">
                        <c:v>99.869399236487837</c:v>
                      </c:pt>
                      <c:pt idx="250" formatCode="0.000">
                        <c:v>100.06027727546713</c:v>
                      </c:pt>
                      <c:pt idx="251" formatCode="0.000">
                        <c:v>100.09041591320072</c:v>
                      </c:pt>
                      <c:pt idx="252" formatCode="0.000">
                        <c:v>99.979907574844276</c:v>
                      </c:pt>
                      <c:pt idx="253" formatCode="0.000">
                        <c:v>100.01004621257785</c:v>
                      </c:pt>
                      <c:pt idx="254" formatCode="0.000">
                        <c:v>99.969861362266414</c:v>
                      </c:pt>
                      <c:pt idx="255" formatCode="0.000">
                        <c:v>99.899537874221409</c:v>
                      </c:pt>
                      <c:pt idx="256" formatCode="0.000">
                        <c:v>99.819168173598555</c:v>
                      </c:pt>
                      <c:pt idx="257" formatCode="0.000">
                        <c:v>99.859353023909975</c:v>
                      </c:pt>
                      <c:pt idx="258" formatCode="0.000">
                        <c:v>99.789029535864969</c:v>
                      </c:pt>
                      <c:pt idx="259" formatCode="0.000">
                        <c:v>99.849306811332113</c:v>
                      </c:pt>
                      <c:pt idx="260" formatCode="0.000">
                        <c:v>99.909584086799271</c:v>
                      </c:pt>
                      <c:pt idx="261" formatCode="0.000">
                        <c:v>99.869399236487837</c:v>
                      </c:pt>
                      <c:pt idx="262" formatCode="0.000">
                        <c:v>99.648382559774959</c:v>
                      </c:pt>
                      <c:pt idx="263" formatCode="0.000">
                        <c:v>99.959815149688552</c:v>
                      </c:pt>
                      <c:pt idx="264" formatCode="0.000">
                        <c:v>99.849306811332113</c:v>
                      </c:pt>
                      <c:pt idx="265" formatCode="0.000">
                        <c:v>99.688567410086392</c:v>
                      </c:pt>
                      <c:pt idx="266" formatCode="0.000">
                        <c:v>99.799075748442831</c:v>
                      </c:pt>
                      <c:pt idx="267" formatCode="0.000">
                        <c:v>99.688567410086392</c:v>
                      </c:pt>
                      <c:pt idx="268" formatCode="0.000">
                        <c:v>99.638336347197111</c:v>
                      </c:pt>
                      <c:pt idx="269" formatCode="0.000">
                        <c:v>99.618243922041387</c:v>
                      </c:pt>
                      <c:pt idx="270" formatCode="0.000">
                        <c:v>99.598151496885663</c:v>
                      </c:pt>
                      <c:pt idx="271" formatCode="0.000">
                        <c:v>99.578059071729953</c:v>
                      </c:pt>
                      <c:pt idx="272" formatCode="0.000">
                        <c:v>99.557966646574229</c:v>
                      </c:pt>
                      <c:pt idx="273" formatCode="0.000">
                        <c:v>99.76893711070926</c:v>
                      </c:pt>
                      <c:pt idx="274" formatCode="0.000">
                        <c:v>99.568012859152091</c:v>
                      </c:pt>
                      <c:pt idx="275" formatCode="0.000">
                        <c:v>99.638336347197111</c:v>
                      </c:pt>
                      <c:pt idx="276" formatCode="0.000">
                        <c:v>99.537874221418519</c:v>
                      </c:pt>
                      <c:pt idx="277" formatCode="0.000">
                        <c:v>99.457504520795652</c:v>
                      </c:pt>
                      <c:pt idx="278" formatCode="0.000">
                        <c:v>99.437412095639942</c:v>
                      </c:pt>
                      <c:pt idx="279" formatCode="0.000">
                        <c:v>99.477596945951362</c:v>
                      </c:pt>
                      <c:pt idx="280" formatCode="0.000">
                        <c:v>99.437412095639942</c:v>
                      </c:pt>
                      <c:pt idx="281" formatCode="0.000">
                        <c:v>99.397227245328494</c:v>
                      </c:pt>
                      <c:pt idx="282" formatCode="0.000">
                        <c:v>99.306811332127779</c:v>
                      </c:pt>
                      <c:pt idx="283" formatCode="0.000">
                        <c:v>99.42736588306208</c:v>
                      </c:pt>
                      <c:pt idx="284" formatCode="0.000">
                        <c:v>99.146071930882044</c:v>
                      </c:pt>
                      <c:pt idx="285" formatCode="0.000">
                        <c:v>99.26662648181636</c:v>
                      </c:pt>
                      <c:pt idx="286" formatCode="0.000">
                        <c:v>99.286718906972055</c:v>
                      </c:pt>
                      <c:pt idx="287" formatCode="0.000">
                        <c:v>99.125979505726335</c:v>
                      </c:pt>
                      <c:pt idx="288" formatCode="0.000">
                        <c:v>99.236487844082774</c:v>
                      </c:pt>
                      <c:pt idx="289" formatCode="0.000">
                        <c:v>99.176210568615616</c:v>
                      </c:pt>
                      <c:pt idx="290" formatCode="0.000">
                        <c:v>99.045609805103467</c:v>
                      </c:pt>
                      <c:pt idx="291" formatCode="0.000">
                        <c:v>99.045609805103467</c:v>
                      </c:pt>
                      <c:pt idx="292" formatCode="0.000">
                        <c:v>99.015471167369896</c:v>
                      </c:pt>
                      <c:pt idx="293" formatCode="0.000">
                        <c:v>99.025517379947743</c:v>
                      </c:pt>
                      <c:pt idx="294" formatCode="0.000">
                        <c:v>98.975286317058462</c:v>
                      </c:pt>
                      <c:pt idx="295" formatCode="0.000">
                        <c:v>98.904962829013456</c:v>
                      </c:pt>
                      <c:pt idx="296" formatCode="0.000">
                        <c:v>98.884870403857747</c:v>
                      </c:pt>
                      <c:pt idx="297" formatCode="0.000">
                        <c:v>98.965240104480614</c:v>
                      </c:pt>
                      <c:pt idx="298" formatCode="0.000">
                        <c:v>98.894916616435594</c:v>
                      </c:pt>
                      <c:pt idx="299" formatCode="0.000">
                        <c:v>98.613622664255558</c:v>
                      </c:pt>
                      <c:pt idx="300" formatCode="0.000">
                        <c:v>98.543299176210567</c:v>
                      </c:pt>
                      <c:pt idx="301" formatCode="0.000">
                        <c:v>98.643761301989144</c:v>
                      </c:pt>
                      <c:pt idx="302" formatCode="0.000">
                        <c:v>98.523206751054843</c:v>
                      </c:pt>
                      <c:pt idx="303" formatCode="0.000">
                        <c:v>98.533252963632705</c:v>
                      </c:pt>
                      <c:pt idx="304" formatCode="0.000">
                        <c:v>98.62366887683342</c:v>
                      </c:pt>
                      <c:pt idx="305" formatCode="0.000">
                        <c:v>98.292143861764117</c:v>
                      </c:pt>
                      <c:pt idx="306" formatCode="0.000">
                        <c:v>98.543299176210567</c:v>
                      </c:pt>
                      <c:pt idx="307" formatCode="0.000">
                        <c:v>98.312236286919827</c:v>
                      </c:pt>
                      <c:pt idx="308" formatCode="0.000">
                        <c:v>98.312236286919827</c:v>
                      </c:pt>
                      <c:pt idx="309" formatCode="0.000">
                        <c:v>98.282097649186255</c:v>
                      </c:pt>
                      <c:pt idx="310" formatCode="0.000">
                        <c:v>98.091219610206949</c:v>
                      </c:pt>
                      <c:pt idx="311" formatCode="0.000">
                        <c:v>98.010849909584081</c:v>
                      </c:pt>
                      <c:pt idx="312" formatCode="0.000">
                        <c:v>98.091219610206949</c:v>
                      </c:pt>
                      <c:pt idx="313" formatCode="0.000">
                        <c:v>97.910387783805504</c:v>
                      </c:pt>
                      <c:pt idx="314" formatCode="0.000">
                        <c:v>97.87020293349407</c:v>
                      </c:pt>
                      <c:pt idx="315" formatCode="0.000">
                        <c:v>97.739602169981922</c:v>
                      </c:pt>
                      <c:pt idx="316" formatCode="0.000">
                        <c:v>97.830018083182637</c:v>
                      </c:pt>
                      <c:pt idx="317" formatCode="0.000">
                        <c:v>97.669278681936902</c:v>
                      </c:pt>
                      <c:pt idx="318" formatCode="0.000">
                        <c:v>97.548724131002601</c:v>
                      </c:pt>
                      <c:pt idx="319" formatCode="0.000">
                        <c:v>97.538677918424753</c:v>
                      </c:pt>
                      <c:pt idx="320" formatCode="0.000">
                        <c:v>97.267430178822565</c:v>
                      </c:pt>
                      <c:pt idx="321" formatCode="0.000">
                        <c:v>97.187060478199712</c:v>
                      </c:pt>
                      <c:pt idx="322" formatCode="0.000">
                        <c:v>97.207152903355436</c:v>
                      </c:pt>
                      <c:pt idx="323" formatCode="0.000">
                        <c:v>97.016274864376115</c:v>
                      </c:pt>
                      <c:pt idx="324" formatCode="0.000">
                        <c:v>97.126783202732568</c:v>
                      </c:pt>
                      <c:pt idx="325" formatCode="0.000">
                        <c:v>96.805304400241099</c:v>
                      </c:pt>
                      <c:pt idx="326" formatCode="0.000">
                        <c:v>96.885674100863966</c:v>
                      </c:pt>
                      <c:pt idx="327" formatCode="0.000">
                        <c:v>96.684749849306797</c:v>
                      </c:pt>
                      <c:pt idx="328" formatCode="0.000">
                        <c:v>96.56419529837251</c:v>
                      </c:pt>
                      <c:pt idx="329" formatCode="0.000">
                        <c:v>96.473779385171781</c:v>
                      </c:pt>
                      <c:pt idx="330" formatCode="0.000">
                        <c:v>96.192485432991759</c:v>
                      </c:pt>
                      <c:pt idx="331" formatCode="0.000">
                        <c:v>96.041792244323872</c:v>
                      </c:pt>
                      <c:pt idx="332" formatCode="0.000">
                        <c:v>96.071930882057458</c:v>
                      </c:pt>
                      <c:pt idx="333" formatCode="0.000">
                        <c:v>95.790636929877422</c:v>
                      </c:pt>
                      <c:pt idx="334" formatCode="0.000">
                        <c:v>95.760498292143851</c:v>
                      </c:pt>
                      <c:pt idx="335" formatCode="0.000">
                        <c:v>95.609805103475992</c:v>
                      </c:pt>
                      <c:pt idx="336" formatCode="0.000">
                        <c:v>95.268233875828798</c:v>
                      </c:pt>
                      <c:pt idx="337" formatCode="0.000">
                        <c:v>94.966847498493067</c:v>
                      </c:pt>
                      <c:pt idx="338" formatCode="0.000">
                        <c:v>95.017078561382348</c:v>
                      </c:pt>
                      <c:pt idx="339" formatCode="0.000">
                        <c:v>94.836246734980918</c:v>
                      </c:pt>
                      <c:pt idx="340" formatCode="0.000">
                        <c:v>94.52481414506731</c:v>
                      </c:pt>
                      <c:pt idx="341" formatCode="0.000">
                        <c:v>94.323889893510142</c:v>
                      </c:pt>
                      <c:pt idx="342" formatCode="0.000">
                        <c:v>93.972272453285115</c:v>
                      </c:pt>
                      <c:pt idx="343" formatCode="0.000">
                        <c:v>93.791440626883656</c:v>
                      </c:pt>
                      <c:pt idx="344" formatCode="0.000">
                        <c:v>93.058067108700001</c:v>
                      </c:pt>
                      <c:pt idx="345" formatCode="0.000">
                        <c:v>93.138436809322883</c:v>
                      </c:pt>
                      <c:pt idx="346" formatCode="0.000">
                        <c:v>92.957604982921438</c:v>
                      </c:pt>
                      <c:pt idx="347" formatCode="0.000">
                        <c:v>92.595941330118535</c:v>
                      </c:pt>
                      <c:pt idx="348" formatCode="0.000">
                        <c:v>92.354832228249947</c:v>
                      </c:pt>
                      <c:pt idx="349" formatCode="0.000">
                        <c:v>91.591320072332721</c:v>
                      </c:pt>
                      <c:pt idx="350" formatCode="0.000">
                        <c:v>91.420534458509138</c:v>
                      </c:pt>
                      <c:pt idx="351" formatCode="0.000">
                        <c:v>91.078963230861959</c:v>
                      </c:pt>
                      <c:pt idx="352" formatCode="0.000">
                        <c:v>90.14466546112115</c:v>
                      </c:pt>
                      <c:pt idx="353" formatCode="0.000">
                        <c:v>89.943741209563981</c:v>
                      </c:pt>
                      <c:pt idx="354" formatCode="0.000">
                        <c:v>89.300783604581071</c:v>
                      </c:pt>
                      <c:pt idx="355" formatCode="0.000">
                        <c:v>88.667872212176007</c:v>
                      </c:pt>
                      <c:pt idx="356" formatCode="0.000">
                        <c:v>87.904360056258795</c:v>
                      </c:pt>
                      <c:pt idx="357" formatCode="0.000">
                        <c:v>86.779184247538666</c:v>
                      </c:pt>
                      <c:pt idx="358" formatCode="0.000">
                        <c:v>85.97548724131002</c:v>
                      </c:pt>
                      <c:pt idx="359" formatCode="0.000">
                        <c:v>85.332529636327095</c:v>
                      </c:pt>
                      <c:pt idx="360" formatCode="0.000">
                        <c:v>83.905967450271234</c:v>
                      </c:pt>
                      <c:pt idx="361" formatCode="0.000">
                        <c:v>83.062085593731155</c:v>
                      </c:pt>
                      <c:pt idx="362" formatCode="0.000">
                        <c:v>81.876632509543896</c:v>
                      </c:pt>
                      <c:pt idx="363" formatCode="0.000">
                        <c:v>80.118545308418717</c:v>
                      </c:pt>
                      <c:pt idx="364" formatCode="0.000">
                        <c:v>77.777777777777786</c:v>
                      </c:pt>
                      <c:pt idx="365" formatCode="0.000">
                        <c:v>77.17500502310628</c:v>
                      </c:pt>
                      <c:pt idx="366" formatCode="0.000">
                        <c:v>75.226039783001795</c:v>
                      </c:pt>
                      <c:pt idx="367" formatCode="0.000">
                        <c:v>71.167369901547119</c:v>
                      </c:pt>
                      <c:pt idx="368" formatCode="0.000">
                        <c:v>71.036769138034956</c:v>
                      </c:pt>
                      <c:pt idx="369" formatCode="0.000">
                        <c:v>67.932489451476798</c:v>
                      </c:pt>
                      <c:pt idx="370" formatCode="0.000">
                        <c:v>67.269439421338134</c:v>
                      </c:pt>
                      <c:pt idx="371" formatCode="0.000">
                        <c:v>62.527627084589113</c:v>
                      </c:pt>
                      <c:pt idx="372" formatCode="0.000">
                        <c:v>61.774161141249749</c:v>
                      </c:pt>
                      <c:pt idx="373" formatCode="0.000">
                        <c:v>59.744826200522397</c:v>
                      </c:pt>
                      <c:pt idx="374" formatCode="0.000">
                        <c:v>57.052441229656417</c:v>
                      </c:pt>
                      <c:pt idx="375" formatCode="0.000">
                        <c:v>51.637532650190877</c:v>
                      </c:pt>
                      <c:pt idx="376" formatCode="0.000">
                        <c:v>51.135222021297963</c:v>
                      </c:pt>
                      <c:pt idx="377" formatCode="0.000">
                        <c:v>48.603576451677718</c:v>
                      </c:pt>
                      <c:pt idx="378" formatCode="0.000">
                        <c:v>43.982318665862969</c:v>
                      </c:pt>
                      <c:pt idx="379" formatCode="0.000">
                        <c:v>43.128390596745028</c:v>
                      </c:pt>
                      <c:pt idx="380" formatCode="0.000">
                        <c:v>39.310829817158933</c:v>
                      </c:pt>
                      <c:pt idx="381" formatCode="0.000">
                        <c:v>36.54812135824794</c:v>
                      </c:pt>
                      <c:pt idx="382" formatCode="0.000">
                        <c:v>35.885071328109298</c:v>
                      </c:pt>
                      <c:pt idx="383" formatCode="0.000">
                        <c:v>32.318665862969659</c:v>
                      </c:pt>
                      <c:pt idx="384" formatCode="0.000">
                        <c:v>31.314044605183845</c:v>
                      </c:pt>
                      <c:pt idx="385" formatCode="0.000">
                        <c:v>28.973277074542896</c:v>
                      </c:pt>
                      <c:pt idx="386" formatCode="0.000">
                        <c:v>26.290938316254771</c:v>
                      </c:pt>
                      <c:pt idx="387" formatCode="0.000">
                        <c:v>25.316455696202528</c:v>
                      </c:pt>
                      <c:pt idx="388" formatCode="0.000">
                        <c:v>23.387582881253767</c:v>
                      </c:pt>
                      <c:pt idx="389" formatCode="0.000">
                        <c:v>22.23226843480008</c:v>
                      </c:pt>
                      <c:pt idx="390" formatCode="0.000">
                        <c:v>19.981916817359853</c:v>
                      </c:pt>
                      <c:pt idx="391" formatCode="0.000">
                        <c:v>19.700622865179827</c:v>
                      </c:pt>
                      <c:pt idx="392" formatCode="0.000">
                        <c:v>18.374522804902547</c:v>
                      </c:pt>
                      <c:pt idx="393" formatCode="0.000">
                        <c:v>17.711472774763912</c:v>
                      </c:pt>
                      <c:pt idx="394" formatCode="0.000">
                        <c:v>16.455696202531644</c:v>
                      </c:pt>
                      <c:pt idx="395" formatCode="0.000">
                        <c:v>15.62186055856942</c:v>
                      </c:pt>
                      <c:pt idx="396" formatCode="0.000">
                        <c:v>15.189873417721516</c:v>
                      </c:pt>
                      <c:pt idx="397" formatCode="0.000">
                        <c:v>14.30580671087</c:v>
                      </c:pt>
                      <c:pt idx="398" formatCode="0.000">
                        <c:v>14.034558971267833</c:v>
                      </c:pt>
                      <c:pt idx="399" formatCode="0.000">
                        <c:v>12.658227848101264</c:v>
                      </c:pt>
                      <c:pt idx="400" formatCode="0.000">
                        <c:v>12.658227848101264</c:v>
                      </c:pt>
                      <c:pt idx="401" formatCode="0.000">
                        <c:v>12.296564195298371</c:v>
                      </c:pt>
                      <c:pt idx="402" formatCode="0.000">
                        <c:v>11.774161141249749</c:v>
                      </c:pt>
                      <c:pt idx="403" formatCode="0.000">
                        <c:v>11.44263612618043</c:v>
                      </c:pt>
                      <c:pt idx="404" formatCode="0.000">
                        <c:v>11.131203536266828</c:v>
                      </c:pt>
                      <c:pt idx="405" formatCode="0.000">
                        <c:v>10.819770946353223</c:v>
                      </c:pt>
                      <c:pt idx="406" formatCode="0.000">
                        <c:v>10.086397428169578</c:v>
                      </c:pt>
                      <c:pt idx="407" formatCode="0.000">
                        <c:v>10.056258790436006</c:v>
                      </c:pt>
                      <c:pt idx="408" formatCode="0.000">
                        <c:v>9.8151496885674092</c:v>
                      </c:pt>
                      <c:pt idx="409" formatCode="0.000">
                        <c:v>9.5238095238095237</c:v>
                      </c:pt>
                      <c:pt idx="410" formatCode="0.000">
                        <c:v>9.2726542093630702</c:v>
                      </c:pt>
                      <c:pt idx="411" formatCode="0.000">
                        <c:v>8.9210367691380359</c:v>
                      </c:pt>
                      <c:pt idx="412" formatCode="0.000">
                        <c:v>8.6196503918022902</c:v>
                      </c:pt>
                      <c:pt idx="413" formatCode="0.000">
                        <c:v>8.5895117540687167</c:v>
                      </c:pt>
                      <c:pt idx="414" formatCode="0.000">
                        <c:v>8.3785412899336933</c:v>
                      </c:pt>
                      <c:pt idx="415" formatCode="0.000">
                        <c:v>8.0269238497086608</c:v>
                      </c:pt>
                      <c:pt idx="416" formatCode="0.000">
                        <c:v>8.0068314245529439</c:v>
                      </c:pt>
                      <c:pt idx="417" formatCode="0.000">
                        <c:v>7.8862768736186446</c:v>
                      </c:pt>
                      <c:pt idx="418" formatCode="0.000">
                        <c:v>7.6953988346393398</c:v>
                      </c:pt>
                      <c:pt idx="419" formatCode="0.000">
                        <c:v>7.3638738195700215</c:v>
                      </c:pt>
                      <c:pt idx="420" formatCode="0.000">
                        <c:v>7.3337351818364471</c:v>
                      </c:pt>
                      <c:pt idx="421" formatCode="0.000">
                        <c:v>7.243319268635724</c:v>
                      </c:pt>
                      <c:pt idx="422" formatCode="0.000">
                        <c:v>7.0323488045007032</c:v>
                      </c:pt>
                      <c:pt idx="423" formatCode="0.000">
                        <c:v>7.0022101667671279</c:v>
                      </c:pt>
                      <c:pt idx="424" formatCode="0.000">
                        <c:v>6.6807313642756672</c:v>
                      </c:pt>
                      <c:pt idx="425" formatCode="0.000">
                        <c:v>6.6807313642756672</c:v>
                      </c:pt>
                      <c:pt idx="426" formatCode="0.000">
                        <c:v>6.6204540888085184</c:v>
                      </c:pt>
                      <c:pt idx="427" formatCode="0.000">
                        <c:v>6.4195298372513561</c:v>
                      </c:pt>
                      <c:pt idx="428" formatCode="0.000">
                        <c:v>6.309021498894916</c:v>
                      </c:pt>
                      <c:pt idx="429" formatCode="0.000">
                        <c:v>6.2889290737391992</c:v>
                      </c:pt>
                      <c:pt idx="430" formatCode="0.000">
                        <c:v>6.0779586096041793</c:v>
                      </c:pt>
                      <c:pt idx="431" formatCode="0.000">
                        <c:v>6.0980510347598953</c:v>
                      </c:pt>
                      <c:pt idx="432" formatCode="0.000">
                        <c:v>6.0176813341370305</c:v>
                      </c:pt>
                      <c:pt idx="433" formatCode="0.000">
                        <c:v>5.8669881454691577</c:v>
                      </c:pt>
                      <c:pt idx="434" formatCode="0.000">
                        <c:v>5.7062487442234273</c:v>
                      </c:pt>
                      <c:pt idx="435" formatCode="0.000">
                        <c:v>5.7263411693791442</c:v>
                      </c:pt>
                      <c:pt idx="436" formatCode="0.000">
                        <c:v>5.6962025316455698</c:v>
                      </c:pt>
                      <c:pt idx="437" formatCode="0.000">
                        <c:v>5.505324492666265</c:v>
                      </c:pt>
                      <c:pt idx="438" formatCode="0.000">
                        <c:v>5.505324492666265</c:v>
                      </c:pt>
                      <c:pt idx="439" formatCode="0.000">
                        <c:v>5.394816154309825</c:v>
                      </c:pt>
                      <c:pt idx="440" formatCode="0.000">
                        <c:v>5.394816154309825</c:v>
                      </c:pt>
                      <c:pt idx="441" formatCode="0.000">
                        <c:v>5.3144464536869602</c:v>
                      </c:pt>
                      <c:pt idx="442" formatCode="0.000">
                        <c:v>5.1838456901748042</c:v>
                      </c:pt>
                      <c:pt idx="443" formatCode="0.000">
                        <c:v>5.1235684147076546</c:v>
                      </c:pt>
                      <c:pt idx="444" formatCode="0.000">
                        <c:v>5.133614627285513</c:v>
                      </c:pt>
                      <c:pt idx="445" formatCode="0.000">
                        <c:v>5.023106288929073</c:v>
                      </c:pt>
                      <c:pt idx="446" formatCode="0.000">
                        <c:v>4.9929676511954986</c:v>
                      </c:pt>
                      <c:pt idx="447" formatCode="0.000">
                        <c:v>4.9326903757283507</c:v>
                      </c:pt>
                      <c:pt idx="448" formatCode="0.000">
                        <c:v>4.8422744625276275</c:v>
                      </c:pt>
                      <c:pt idx="449" formatCode="0.000">
                        <c:v>4.8623668876833426</c:v>
                      </c:pt>
                      <c:pt idx="450" formatCode="0.000">
                        <c:v>4.8020896122161947</c:v>
                      </c:pt>
                      <c:pt idx="451" formatCode="0.000">
                        <c:v>4.7016274864376122</c:v>
                      </c:pt>
                      <c:pt idx="452" formatCode="0.000">
                        <c:v>4.741812336749045</c:v>
                      </c:pt>
                      <c:pt idx="453" formatCode="0.000">
                        <c:v>4.6413502109704634</c:v>
                      </c:pt>
                      <c:pt idx="454" formatCode="0.000">
                        <c:v>4.6011653606590315</c:v>
                      </c:pt>
                      <c:pt idx="455" formatCode="0.000">
                        <c:v>4.5710267229254562</c:v>
                      </c:pt>
                      <c:pt idx="456" formatCode="0.000">
                        <c:v>4.4705645971468755</c:v>
                      </c:pt>
                      <c:pt idx="457" formatCode="0.000">
                        <c:v>4.4705645971468755</c:v>
                      </c:pt>
                      <c:pt idx="458" formatCode="0.000">
                        <c:v>4.3600562587904355</c:v>
                      </c:pt>
                      <c:pt idx="459" formatCode="0.000">
                        <c:v>4.3801486839461523</c:v>
                      </c:pt>
                      <c:pt idx="460" formatCode="0.000">
                        <c:v>4.3399638336347195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C41-42BA-BA0B-EC2109E4992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raw_data_champs_1!$A$1</c15:sqref>
                        </c15:formulaRef>
                      </c:ext>
                    </c:extLst>
                    <c:strCache>
                      <c:ptCount val="1"/>
                      <c:pt idx="0">
                        <c:v>6FFF 0,5x0,5</c:v>
                      </c:pt>
                    </c:strCache>
                  </c:strRef>
                </c:tx>
                <c:spPr>
                  <a:ln w="2540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raw_data_champs_1!$A$3:$A$183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-9</c:v>
                      </c:pt>
                      <c:pt idx="1">
                        <c:v>-8.9</c:v>
                      </c:pt>
                      <c:pt idx="2">
                        <c:v>-8.8000000000000007</c:v>
                      </c:pt>
                      <c:pt idx="3">
                        <c:v>-8.6</c:v>
                      </c:pt>
                      <c:pt idx="4">
                        <c:v>-8.6999999999999993</c:v>
                      </c:pt>
                      <c:pt idx="5">
                        <c:v>-8.6</c:v>
                      </c:pt>
                      <c:pt idx="6">
                        <c:v>-8.4</c:v>
                      </c:pt>
                      <c:pt idx="7">
                        <c:v>-8.3000000000000007</c:v>
                      </c:pt>
                      <c:pt idx="8">
                        <c:v>-8.1999999999999993</c:v>
                      </c:pt>
                      <c:pt idx="9">
                        <c:v>-8.1999999999999993</c:v>
                      </c:pt>
                      <c:pt idx="10">
                        <c:v>-8</c:v>
                      </c:pt>
                      <c:pt idx="11">
                        <c:v>-7.9</c:v>
                      </c:pt>
                      <c:pt idx="12">
                        <c:v>-7.8</c:v>
                      </c:pt>
                      <c:pt idx="13">
                        <c:v>-7.7</c:v>
                      </c:pt>
                      <c:pt idx="14">
                        <c:v>-7.6</c:v>
                      </c:pt>
                      <c:pt idx="15">
                        <c:v>-7.5</c:v>
                      </c:pt>
                      <c:pt idx="16">
                        <c:v>-7.5</c:v>
                      </c:pt>
                      <c:pt idx="17">
                        <c:v>-7.3</c:v>
                      </c:pt>
                      <c:pt idx="18">
                        <c:v>-7.2</c:v>
                      </c:pt>
                      <c:pt idx="19">
                        <c:v>-7.1</c:v>
                      </c:pt>
                      <c:pt idx="20">
                        <c:v>-7.1</c:v>
                      </c:pt>
                      <c:pt idx="21">
                        <c:v>-6.9</c:v>
                      </c:pt>
                      <c:pt idx="22">
                        <c:v>-6.8</c:v>
                      </c:pt>
                      <c:pt idx="23">
                        <c:v>-6.8</c:v>
                      </c:pt>
                      <c:pt idx="24">
                        <c:v>-6.6</c:v>
                      </c:pt>
                      <c:pt idx="25">
                        <c:v>-6.6</c:v>
                      </c:pt>
                      <c:pt idx="26">
                        <c:v>-6.4</c:v>
                      </c:pt>
                      <c:pt idx="27">
                        <c:v>-6.3</c:v>
                      </c:pt>
                      <c:pt idx="28">
                        <c:v>-6.3</c:v>
                      </c:pt>
                      <c:pt idx="29">
                        <c:v>-6.2</c:v>
                      </c:pt>
                      <c:pt idx="30">
                        <c:v>-6.1</c:v>
                      </c:pt>
                      <c:pt idx="31">
                        <c:v>-6</c:v>
                      </c:pt>
                      <c:pt idx="32">
                        <c:v>-5.8</c:v>
                      </c:pt>
                      <c:pt idx="33">
                        <c:v>-5.7</c:v>
                      </c:pt>
                      <c:pt idx="34">
                        <c:v>-5.6</c:v>
                      </c:pt>
                      <c:pt idx="35">
                        <c:v>-5.6</c:v>
                      </c:pt>
                      <c:pt idx="36">
                        <c:v>-5.4</c:v>
                      </c:pt>
                      <c:pt idx="37">
                        <c:v>-5.4</c:v>
                      </c:pt>
                      <c:pt idx="38">
                        <c:v>-5.3</c:v>
                      </c:pt>
                      <c:pt idx="39">
                        <c:v>-5.0999999999999996</c:v>
                      </c:pt>
                      <c:pt idx="40">
                        <c:v>-5.0999999999999996</c:v>
                      </c:pt>
                      <c:pt idx="41">
                        <c:v>-4.9000000000000004</c:v>
                      </c:pt>
                      <c:pt idx="42">
                        <c:v>-4.7</c:v>
                      </c:pt>
                      <c:pt idx="43">
                        <c:v>-4.8</c:v>
                      </c:pt>
                      <c:pt idx="44">
                        <c:v>-4.7</c:v>
                      </c:pt>
                      <c:pt idx="45">
                        <c:v>-4.5999999999999996</c:v>
                      </c:pt>
                      <c:pt idx="46">
                        <c:v>-4.5</c:v>
                      </c:pt>
                      <c:pt idx="47">
                        <c:v>-4.3</c:v>
                      </c:pt>
                      <c:pt idx="48">
                        <c:v>-4.2</c:v>
                      </c:pt>
                      <c:pt idx="49">
                        <c:v>-4.2</c:v>
                      </c:pt>
                      <c:pt idx="50">
                        <c:v>-4</c:v>
                      </c:pt>
                      <c:pt idx="51">
                        <c:v>-4</c:v>
                      </c:pt>
                      <c:pt idx="52">
                        <c:v>-3.8</c:v>
                      </c:pt>
                      <c:pt idx="53">
                        <c:v>-3.7</c:v>
                      </c:pt>
                      <c:pt idx="54">
                        <c:v>-3.7</c:v>
                      </c:pt>
                      <c:pt idx="55">
                        <c:v>-3.5</c:v>
                      </c:pt>
                      <c:pt idx="56">
                        <c:v>-3.5</c:v>
                      </c:pt>
                      <c:pt idx="57">
                        <c:v>-3.3</c:v>
                      </c:pt>
                      <c:pt idx="58">
                        <c:v>-3.3</c:v>
                      </c:pt>
                      <c:pt idx="59">
                        <c:v>-3</c:v>
                      </c:pt>
                      <c:pt idx="60">
                        <c:v>-3</c:v>
                      </c:pt>
                      <c:pt idx="61">
                        <c:v>-2.8</c:v>
                      </c:pt>
                      <c:pt idx="62">
                        <c:v>-2.8</c:v>
                      </c:pt>
                      <c:pt idx="63">
                        <c:v>-2.7</c:v>
                      </c:pt>
                      <c:pt idx="64">
                        <c:v>-2.6</c:v>
                      </c:pt>
                      <c:pt idx="65">
                        <c:v>-2.5</c:v>
                      </c:pt>
                      <c:pt idx="66">
                        <c:v>-2.5</c:v>
                      </c:pt>
                      <c:pt idx="67">
                        <c:v>-2.2999999999999998</c:v>
                      </c:pt>
                      <c:pt idx="68">
                        <c:v>-2.2999999999999998</c:v>
                      </c:pt>
                      <c:pt idx="69">
                        <c:v>-2.1</c:v>
                      </c:pt>
                      <c:pt idx="70">
                        <c:v>-2.1</c:v>
                      </c:pt>
                      <c:pt idx="71">
                        <c:v>-1.9</c:v>
                      </c:pt>
                      <c:pt idx="72">
                        <c:v>-1.9</c:v>
                      </c:pt>
                      <c:pt idx="73">
                        <c:v>-1.8</c:v>
                      </c:pt>
                      <c:pt idx="74">
                        <c:v>-1.6</c:v>
                      </c:pt>
                      <c:pt idx="75">
                        <c:v>-1.5</c:v>
                      </c:pt>
                      <c:pt idx="76">
                        <c:v>-1.4</c:v>
                      </c:pt>
                      <c:pt idx="77">
                        <c:v>-1.3</c:v>
                      </c:pt>
                      <c:pt idx="78">
                        <c:v>-1.2</c:v>
                      </c:pt>
                      <c:pt idx="79">
                        <c:v>-1.1000000000000001</c:v>
                      </c:pt>
                      <c:pt idx="80">
                        <c:v>-1.1000000000000001</c:v>
                      </c:pt>
                      <c:pt idx="81">
                        <c:v>-0.9</c:v>
                      </c:pt>
                      <c:pt idx="82">
                        <c:v>-0.8</c:v>
                      </c:pt>
                      <c:pt idx="83">
                        <c:v>-0.8</c:v>
                      </c:pt>
                      <c:pt idx="84">
                        <c:v>-0.6</c:v>
                      </c:pt>
                      <c:pt idx="85">
                        <c:v>-0.4</c:v>
                      </c:pt>
                      <c:pt idx="86">
                        <c:v>-0.4</c:v>
                      </c:pt>
                      <c:pt idx="87">
                        <c:v>-0.3</c:v>
                      </c:pt>
                      <c:pt idx="88">
                        <c:v>-0.3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0.1</c:v>
                      </c:pt>
                      <c:pt idx="92">
                        <c:v>0.1</c:v>
                      </c:pt>
                      <c:pt idx="93">
                        <c:v>0.3</c:v>
                      </c:pt>
                      <c:pt idx="94">
                        <c:v>0.3</c:v>
                      </c:pt>
                      <c:pt idx="95">
                        <c:v>0.5</c:v>
                      </c:pt>
                      <c:pt idx="96">
                        <c:v>0.5</c:v>
                      </c:pt>
                      <c:pt idx="97">
                        <c:v>0.7</c:v>
                      </c:pt>
                      <c:pt idx="98">
                        <c:v>0.7</c:v>
                      </c:pt>
                      <c:pt idx="99">
                        <c:v>0.9</c:v>
                      </c:pt>
                      <c:pt idx="100">
                        <c:v>1</c:v>
                      </c:pt>
                      <c:pt idx="101">
                        <c:v>1.2</c:v>
                      </c:pt>
                      <c:pt idx="102">
                        <c:v>1.2</c:v>
                      </c:pt>
                      <c:pt idx="103">
                        <c:v>1.2</c:v>
                      </c:pt>
                      <c:pt idx="104">
                        <c:v>1.5</c:v>
                      </c:pt>
                      <c:pt idx="105">
                        <c:v>1.5</c:v>
                      </c:pt>
                      <c:pt idx="106">
                        <c:v>1.5</c:v>
                      </c:pt>
                      <c:pt idx="107">
                        <c:v>1.7</c:v>
                      </c:pt>
                      <c:pt idx="108">
                        <c:v>1.8</c:v>
                      </c:pt>
                      <c:pt idx="109">
                        <c:v>1.8</c:v>
                      </c:pt>
                      <c:pt idx="110">
                        <c:v>1.9</c:v>
                      </c:pt>
                      <c:pt idx="111">
                        <c:v>2</c:v>
                      </c:pt>
                      <c:pt idx="112">
                        <c:v>2.1</c:v>
                      </c:pt>
                      <c:pt idx="113">
                        <c:v>2.2999999999999998</c:v>
                      </c:pt>
                      <c:pt idx="114">
                        <c:v>2.2999999999999998</c:v>
                      </c:pt>
                      <c:pt idx="115">
                        <c:v>2.6</c:v>
                      </c:pt>
                      <c:pt idx="116">
                        <c:v>2.5</c:v>
                      </c:pt>
                      <c:pt idx="117">
                        <c:v>2.7</c:v>
                      </c:pt>
                      <c:pt idx="118">
                        <c:v>2.8</c:v>
                      </c:pt>
                      <c:pt idx="119">
                        <c:v>2.8</c:v>
                      </c:pt>
                      <c:pt idx="120">
                        <c:v>3.1</c:v>
                      </c:pt>
                      <c:pt idx="121">
                        <c:v>3.1</c:v>
                      </c:pt>
                      <c:pt idx="122">
                        <c:v>3.2</c:v>
                      </c:pt>
                      <c:pt idx="123">
                        <c:v>3.2</c:v>
                      </c:pt>
                      <c:pt idx="124">
                        <c:v>3.4</c:v>
                      </c:pt>
                      <c:pt idx="125">
                        <c:v>3.4</c:v>
                      </c:pt>
                      <c:pt idx="126">
                        <c:v>3.5</c:v>
                      </c:pt>
                      <c:pt idx="127">
                        <c:v>3.7</c:v>
                      </c:pt>
                      <c:pt idx="128">
                        <c:v>3.8</c:v>
                      </c:pt>
                      <c:pt idx="129">
                        <c:v>3.8</c:v>
                      </c:pt>
                      <c:pt idx="130">
                        <c:v>4</c:v>
                      </c:pt>
                      <c:pt idx="131">
                        <c:v>4.0999999999999996</c:v>
                      </c:pt>
                      <c:pt idx="132">
                        <c:v>4.2</c:v>
                      </c:pt>
                      <c:pt idx="133">
                        <c:v>4.2</c:v>
                      </c:pt>
                      <c:pt idx="134">
                        <c:v>4.3</c:v>
                      </c:pt>
                      <c:pt idx="135">
                        <c:v>4.5</c:v>
                      </c:pt>
                      <c:pt idx="136">
                        <c:v>4.5</c:v>
                      </c:pt>
                      <c:pt idx="137">
                        <c:v>4.7</c:v>
                      </c:pt>
                      <c:pt idx="138">
                        <c:v>4.8</c:v>
                      </c:pt>
                      <c:pt idx="139">
                        <c:v>4.9000000000000004</c:v>
                      </c:pt>
                      <c:pt idx="140">
                        <c:v>4.9000000000000004</c:v>
                      </c:pt>
                      <c:pt idx="141">
                        <c:v>5.0999999999999996</c:v>
                      </c:pt>
                      <c:pt idx="142">
                        <c:v>5.0999999999999996</c:v>
                      </c:pt>
                      <c:pt idx="143">
                        <c:v>5.3</c:v>
                      </c:pt>
                      <c:pt idx="144">
                        <c:v>5.4</c:v>
                      </c:pt>
                      <c:pt idx="145">
                        <c:v>5.5</c:v>
                      </c:pt>
                      <c:pt idx="146">
                        <c:v>5.5</c:v>
                      </c:pt>
                      <c:pt idx="147">
                        <c:v>5.7</c:v>
                      </c:pt>
                      <c:pt idx="148">
                        <c:v>5.7</c:v>
                      </c:pt>
                      <c:pt idx="149">
                        <c:v>5.9</c:v>
                      </c:pt>
                      <c:pt idx="150">
                        <c:v>5.9</c:v>
                      </c:pt>
                      <c:pt idx="151">
                        <c:v>6.1</c:v>
                      </c:pt>
                      <c:pt idx="152">
                        <c:v>6.2</c:v>
                      </c:pt>
                      <c:pt idx="153">
                        <c:v>6.2</c:v>
                      </c:pt>
                      <c:pt idx="154">
                        <c:v>6.4</c:v>
                      </c:pt>
                      <c:pt idx="155">
                        <c:v>6.4</c:v>
                      </c:pt>
                      <c:pt idx="156">
                        <c:v>6.6</c:v>
                      </c:pt>
                      <c:pt idx="157">
                        <c:v>6.7</c:v>
                      </c:pt>
                      <c:pt idx="158">
                        <c:v>6.8</c:v>
                      </c:pt>
                      <c:pt idx="159">
                        <c:v>6.9</c:v>
                      </c:pt>
                      <c:pt idx="160">
                        <c:v>7</c:v>
                      </c:pt>
                      <c:pt idx="161">
                        <c:v>7.1</c:v>
                      </c:pt>
                      <c:pt idx="162">
                        <c:v>7.1</c:v>
                      </c:pt>
                      <c:pt idx="163">
                        <c:v>7.3</c:v>
                      </c:pt>
                      <c:pt idx="164">
                        <c:v>7.3</c:v>
                      </c:pt>
                      <c:pt idx="165">
                        <c:v>7.5</c:v>
                      </c:pt>
                      <c:pt idx="166">
                        <c:v>7.6</c:v>
                      </c:pt>
                      <c:pt idx="167">
                        <c:v>7.7</c:v>
                      </c:pt>
                      <c:pt idx="168">
                        <c:v>7.8</c:v>
                      </c:pt>
                      <c:pt idx="169">
                        <c:v>7.8</c:v>
                      </c:pt>
                      <c:pt idx="170">
                        <c:v>8</c:v>
                      </c:pt>
                      <c:pt idx="171">
                        <c:v>8</c:v>
                      </c:pt>
                      <c:pt idx="172">
                        <c:v>8.1999999999999993</c:v>
                      </c:pt>
                      <c:pt idx="173">
                        <c:v>8.1999999999999993</c:v>
                      </c:pt>
                      <c:pt idx="174">
                        <c:v>8.4</c:v>
                      </c:pt>
                      <c:pt idx="175">
                        <c:v>8.4</c:v>
                      </c:pt>
                      <c:pt idx="176">
                        <c:v>8.5</c:v>
                      </c:pt>
                      <c:pt idx="177">
                        <c:v>8.6999999999999993</c:v>
                      </c:pt>
                      <c:pt idx="178">
                        <c:v>8.6999999999999993</c:v>
                      </c:pt>
                      <c:pt idx="179">
                        <c:v>8.9</c:v>
                      </c:pt>
                      <c:pt idx="180">
                        <c:v>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raw_data_champs_1!$J$3:$J$183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1.1323779937869525</c:v>
                      </c:pt>
                      <c:pt idx="1">
                        <c:v>1.1524200821725621</c:v>
                      </c:pt>
                      <c:pt idx="2">
                        <c:v>1.2025253031365868</c:v>
                      </c:pt>
                      <c:pt idx="3">
                        <c:v>1.2325884357150014</c:v>
                      </c:pt>
                      <c:pt idx="4">
                        <c:v>1.2526305241006113</c:v>
                      </c:pt>
                      <c:pt idx="5">
                        <c:v>1.2826936566790259</c:v>
                      </c:pt>
                      <c:pt idx="6">
                        <c:v>1.3227778334502454</c:v>
                      </c:pt>
                      <c:pt idx="7">
                        <c:v>1.3728830544142701</c:v>
                      </c:pt>
                      <c:pt idx="8">
                        <c:v>1.4129672311854893</c:v>
                      </c:pt>
                      <c:pt idx="9">
                        <c:v>1.4330093195710991</c:v>
                      </c:pt>
                      <c:pt idx="10">
                        <c:v>1.4630724521495138</c:v>
                      </c:pt>
                      <c:pt idx="11">
                        <c:v>1.4931355847279286</c:v>
                      </c:pt>
                      <c:pt idx="12">
                        <c:v>1.5733039382703677</c:v>
                      </c:pt>
                      <c:pt idx="13">
                        <c:v>1.6033670708487824</c:v>
                      </c:pt>
                      <c:pt idx="14">
                        <c:v>1.6634933360056114</c:v>
                      </c:pt>
                      <c:pt idx="15">
                        <c:v>1.7336406453552458</c:v>
                      </c:pt>
                      <c:pt idx="16">
                        <c:v>1.7937669105120753</c:v>
                      </c:pt>
                      <c:pt idx="17">
                        <c:v>1.8538931756689045</c:v>
                      </c:pt>
                      <c:pt idx="18">
                        <c:v>1.9240404850185386</c:v>
                      </c:pt>
                      <c:pt idx="19">
                        <c:v>1.994187794368173</c:v>
                      </c:pt>
                      <c:pt idx="20">
                        <c:v>2.0743561479106121</c:v>
                      </c:pt>
                      <c:pt idx="21">
                        <c:v>2.1445034572602464</c:v>
                      </c:pt>
                      <c:pt idx="22">
                        <c:v>2.2046297224170757</c:v>
                      </c:pt>
                      <c:pt idx="23">
                        <c:v>2.3248822527307342</c:v>
                      </c:pt>
                      <c:pt idx="24">
                        <c:v>2.4351137388515887</c:v>
                      </c:pt>
                      <c:pt idx="25">
                        <c:v>2.5353241807796372</c:v>
                      </c:pt>
                      <c:pt idx="26">
                        <c:v>2.6455556669004907</c:v>
                      </c:pt>
                      <c:pt idx="27">
                        <c:v>2.7457661088285401</c:v>
                      </c:pt>
                      <c:pt idx="28">
                        <c:v>2.8960817717206133</c:v>
                      </c:pt>
                      <c:pt idx="29">
                        <c:v>3.0463974346126865</c:v>
                      </c:pt>
                      <c:pt idx="30">
                        <c:v>3.1866920533119547</c:v>
                      </c:pt>
                      <c:pt idx="31">
                        <c:v>3.3470287603968329</c:v>
                      </c:pt>
                      <c:pt idx="32">
                        <c:v>3.497344423288907</c:v>
                      </c:pt>
                      <c:pt idx="33">
                        <c:v>3.7578915723018338</c:v>
                      </c:pt>
                      <c:pt idx="34">
                        <c:v>3.8781441026154924</c:v>
                      </c:pt>
                      <c:pt idx="35">
                        <c:v>4.0685439422787848</c:v>
                      </c:pt>
                      <c:pt idx="36">
                        <c:v>4.2990279587132978</c:v>
                      </c:pt>
                      <c:pt idx="37">
                        <c:v>4.579617196111835</c:v>
                      </c:pt>
                      <c:pt idx="38">
                        <c:v>4.8702274777031773</c:v>
                      </c:pt>
                      <c:pt idx="39">
                        <c:v>5.1808798476801279</c:v>
                      </c:pt>
                      <c:pt idx="40">
                        <c:v>5.6117847479707379</c:v>
                      </c:pt>
                      <c:pt idx="41">
                        <c:v>5.9224371179476893</c:v>
                      </c:pt>
                      <c:pt idx="42">
                        <c:v>6.3733841066239094</c:v>
                      </c:pt>
                      <c:pt idx="43">
                        <c:v>6.7742258743361052</c:v>
                      </c:pt>
                      <c:pt idx="44">
                        <c:v>7.3253833049403738</c:v>
                      </c:pt>
                      <c:pt idx="45">
                        <c:v>7.816414470387814</c:v>
                      </c:pt>
                      <c:pt idx="46">
                        <c:v>8.4076560777633027</c:v>
                      </c:pt>
                      <c:pt idx="47">
                        <c:v>8.9688345525603754</c:v>
                      </c:pt>
                      <c:pt idx="48">
                        <c:v>9.7404549554063546</c:v>
                      </c:pt>
                      <c:pt idx="49">
                        <c:v>10.592243711794769</c:v>
                      </c:pt>
                      <c:pt idx="50">
                        <c:v>11.72462170558172</c:v>
                      </c:pt>
                      <c:pt idx="51">
                        <c:v>12.636536727126964</c:v>
                      </c:pt>
                      <c:pt idx="52">
                        <c:v>13.778935765106723</c:v>
                      </c:pt>
                      <c:pt idx="53">
                        <c:v>14.961418979857699</c:v>
                      </c:pt>
                      <c:pt idx="54">
                        <c:v>16.584828139092092</c:v>
                      </c:pt>
                      <c:pt idx="55">
                        <c:v>17.997795370277583</c:v>
                      </c:pt>
                      <c:pt idx="56">
                        <c:v>19.751478104018439</c:v>
                      </c:pt>
                      <c:pt idx="57">
                        <c:v>22.096402445134782</c:v>
                      </c:pt>
                      <c:pt idx="58">
                        <c:v>23.699769515983562</c:v>
                      </c:pt>
                      <c:pt idx="59">
                        <c:v>28.319470888866622</c:v>
                      </c:pt>
                      <c:pt idx="60">
                        <c:v>30.053111534221859</c:v>
                      </c:pt>
                      <c:pt idx="61">
                        <c:v>31.726625914420282</c:v>
                      </c:pt>
                      <c:pt idx="62">
                        <c:v>34.25192905100711</c:v>
                      </c:pt>
                      <c:pt idx="63">
                        <c:v>37.017737248221259</c:v>
                      </c:pt>
                      <c:pt idx="64">
                        <c:v>42.14851187493737</c:v>
                      </c:pt>
                      <c:pt idx="65">
                        <c:v>44.062531315763096</c:v>
                      </c:pt>
                      <c:pt idx="66">
                        <c:v>47.209139192303837</c:v>
                      </c:pt>
                      <c:pt idx="67">
                        <c:v>50.706483615592745</c:v>
                      </c:pt>
                      <c:pt idx="68">
                        <c:v>56.218057921635435</c:v>
                      </c:pt>
                      <c:pt idx="69">
                        <c:v>58.562982262751774</c:v>
                      </c:pt>
                      <c:pt idx="70">
                        <c:v>61.418979857701174</c:v>
                      </c:pt>
                      <c:pt idx="71">
                        <c:v>65.95851287704177</c:v>
                      </c:pt>
                      <c:pt idx="72">
                        <c:v>68.884657781340806</c:v>
                      </c:pt>
                      <c:pt idx="73">
                        <c:v>75.26806293215752</c:v>
                      </c:pt>
                      <c:pt idx="74">
                        <c:v>76.400440925944466</c:v>
                      </c:pt>
                      <c:pt idx="75">
                        <c:v>78.204228880649367</c:v>
                      </c:pt>
                      <c:pt idx="76">
                        <c:v>82.894077562882046</c:v>
                      </c:pt>
                      <c:pt idx="77">
                        <c:v>83.856097805391329</c:v>
                      </c:pt>
                      <c:pt idx="78">
                        <c:v>85.970538130073166</c:v>
                      </c:pt>
                      <c:pt idx="79">
                        <c:v>88.646156929552049</c:v>
                      </c:pt>
                      <c:pt idx="80">
                        <c:v>92.183585529612174</c:v>
                      </c:pt>
                      <c:pt idx="81">
                        <c:v>92.854995490530101</c:v>
                      </c:pt>
                      <c:pt idx="82">
                        <c:v>93.506363363062434</c:v>
                      </c:pt>
                      <c:pt idx="83">
                        <c:v>96.021645455456451</c:v>
                      </c:pt>
                      <c:pt idx="84">
                        <c:v>96.592844974446336</c:v>
                      </c:pt>
                      <c:pt idx="85">
                        <c:v>97.324381200521088</c:v>
                      </c:pt>
                      <c:pt idx="86">
                        <c:v>98.456759194308034</c:v>
                      </c:pt>
                      <c:pt idx="87">
                        <c:v>99.398737348431695</c:v>
                      </c:pt>
                      <c:pt idx="88">
                        <c:v>99.769515983565483</c:v>
                      </c:pt>
                      <c:pt idx="89">
                        <c:v>99.789558071951092</c:v>
                      </c:pt>
                      <c:pt idx="90">
                        <c:v>100</c:v>
                      </c:pt>
                      <c:pt idx="91">
                        <c:v>100.01002104419278</c:v>
                      </c:pt>
                      <c:pt idx="92">
                        <c:v>99.749473895179875</c:v>
                      </c:pt>
                      <c:pt idx="93">
                        <c:v>99.83966329291512</c:v>
                      </c:pt>
                      <c:pt idx="94">
                        <c:v>99.418779436817303</c:v>
                      </c:pt>
                      <c:pt idx="95">
                        <c:v>98.767411564284984</c:v>
                      </c:pt>
                      <c:pt idx="96">
                        <c:v>98.196212045295113</c:v>
                      </c:pt>
                      <c:pt idx="97">
                        <c:v>97.434612686641941</c:v>
                      </c:pt>
                      <c:pt idx="98">
                        <c:v>96.161940074155723</c:v>
                      </c:pt>
                      <c:pt idx="99">
                        <c:v>95.169856699068035</c:v>
                      </c:pt>
                      <c:pt idx="100">
                        <c:v>93.155626816314253</c:v>
                      </c:pt>
                      <c:pt idx="101">
                        <c:v>91.482112436115841</c:v>
                      </c:pt>
                      <c:pt idx="102">
                        <c:v>89.658282393025345</c:v>
                      </c:pt>
                      <c:pt idx="103">
                        <c:v>87.173063433209734</c:v>
                      </c:pt>
                      <c:pt idx="104">
                        <c:v>84.888265357250219</c:v>
                      </c:pt>
                      <c:pt idx="105">
                        <c:v>82.252730734542538</c:v>
                      </c:pt>
                      <c:pt idx="106">
                        <c:v>79.416775227978746</c:v>
                      </c:pt>
                      <c:pt idx="107">
                        <c:v>76.360356749173263</c:v>
                      </c:pt>
                      <c:pt idx="108">
                        <c:v>73.183685740054102</c:v>
                      </c:pt>
                      <c:pt idx="109">
                        <c:v>70.187393526405444</c:v>
                      </c:pt>
                      <c:pt idx="110">
                        <c:v>66.649964926345334</c:v>
                      </c:pt>
                      <c:pt idx="111">
                        <c:v>62.872031265657881</c:v>
                      </c:pt>
                      <c:pt idx="112">
                        <c:v>59.043992384006415</c:v>
                      </c:pt>
                      <c:pt idx="113">
                        <c:v>54.775027557871525</c:v>
                      </c:pt>
                      <c:pt idx="114">
                        <c:v>51.43801984166749</c:v>
                      </c:pt>
                      <c:pt idx="115">
                        <c:v>46.156929552059324</c:v>
                      </c:pt>
                      <c:pt idx="116">
                        <c:v>44.282994288004808</c:v>
                      </c:pt>
                      <c:pt idx="117">
                        <c:v>38.891672512275775</c:v>
                      </c:pt>
                      <c:pt idx="118">
                        <c:v>37.428600060126264</c:v>
                      </c:pt>
                      <c:pt idx="119">
                        <c:v>30.965026555767107</c:v>
                      </c:pt>
                      <c:pt idx="120">
                        <c:v>30.103216755185887</c:v>
                      </c:pt>
                      <c:pt idx="121">
                        <c:v>28.279386712095402</c:v>
                      </c:pt>
                      <c:pt idx="122">
                        <c:v>23.068443731836854</c:v>
                      </c:pt>
                      <c:pt idx="123">
                        <c:v>22.617496743160636</c:v>
                      </c:pt>
                      <c:pt idx="124">
                        <c:v>21.29471890971039</c:v>
                      </c:pt>
                      <c:pt idx="125">
                        <c:v>18.218258342519288</c:v>
                      </c:pt>
                      <c:pt idx="126">
                        <c:v>15.452450145305141</c:v>
                      </c:pt>
                      <c:pt idx="127">
                        <c:v>15.041587333400139</c:v>
                      </c:pt>
                      <c:pt idx="128">
                        <c:v>14.450345726024652</c:v>
                      </c:pt>
                      <c:pt idx="129">
                        <c:v>12.806894478404649</c:v>
                      </c:pt>
                      <c:pt idx="130">
                        <c:v>12.125463473293916</c:v>
                      </c:pt>
                      <c:pt idx="131">
                        <c:v>10.191401944082573</c:v>
                      </c:pt>
                      <c:pt idx="132">
                        <c:v>9.9909810602264759</c:v>
                      </c:pt>
                      <c:pt idx="133">
                        <c:v>9.57009720412867</c:v>
                      </c:pt>
                      <c:pt idx="134">
                        <c:v>8.3976350335704986</c:v>
                      </c:pt>
                      <c:pt idx="135">
                        <c:v>7.6861408958813504</c:v>
                      </c:pt>
                      <c:pt idx="136">
                        <c:v>7.5057621004108626</c:v>
                      </c:pt>
                      <c:pt idx="137">
                        <c:v>7.1750676420483011</c:v>
                      </c:pt>
                      <c:pt idx="138">
                        <c:v>6.6639943882152526</c:v>
                      </c:pt>
                      <c:pt idx="139">
                        <c:v>6.1829842669606165</c:v>
                      </c:pt>
                      <c:pt idx="140">
                        <c:v>5.641847880549153</c:v>
                      </c:pt>
                      <c:pt idx="141">
                        <c:v>5.5015532618498852</c:v>
                      </c:pt>
                      <c:pt idx="142">
                        <c:v>5.1207535825232995</c:v>
                      </c:pt>
                      <c:pt idx="143">
                        <c:v>4.7900591241607371</c:v>
                      </c:pt>
                      <c:pt idx="144">
                        <c:v>4.5996592844974442</c:v>
                      </c:pt>
                      <c:pt idx="145">
                        <c:v>4.2689648261348827</c:v>
                      </c:pt>
                      <c:pt idx="146">
                        <c:v>4.128670207435615</c:v>
                      </c:pt>
                      <c:pt idx="147">
                        <c:v>3.8581020142298827</c:v>
                      </c:pt>
                      <c:pt idx="148">
                        <c:v>3.6576811303737848</c:v>
                      </c:pt>
                      <c:pt idx="149">
                        <c:v>3.2869024952400037</c:v>
                      </c:pt>
                      <c:pt idx="150">
                        <c:v>3.2869024952400037</c:v>
                      </c:pt>
                      <c:pt idx="151">
                        <c:v>3.0965026555767108</c:v>
                      </c:pt>
                      <c:pt idx="152">
                        <c:v>3.0363763904198815</c:v>
                      </c:pt>
                      <c:pt idx="153">
                        <c:v>2.8660186391421982</c:v>
                      </c:pt>
                      <c:pt idx="154">
                        <c:v>2.6856398436717108</c:v>
                      </c:pt>
                      <c:pt idx="155">
                        <c:v>2.6154925343220761</c:v>
                      </c:pt>
                      <c:pt idx="156">
                        <c:v>2.4551558272371978</c:v>
                      </c:pt>
                      <c:pt idx="157">
                        <c:v>2.4150716504659786</c:v>
                      </c:pt>
                      <c:pt idx="158">
                        <c:v>2.2948191201523196</c:v>
                      </c:pt>
                      <c:pt idx="159">
                        <c:v>2.2146507666098807</c:v>
                      </c:pt>
                      <c:pt idx="160">
                        <c:v>2.1044192804890267</c:v>
                      </c:pt>
                      <c:pt idx="161">
                        <c:v>2.0743561479106121</c:v>
                      </c:pt>
                      <c:pt idx="162">
                        <c:v>1.9440825734041485</c:v>
                      </c:pt>
                      <c:pt idx="163">
                        <c:v>1.903998396632929</c:v>
                      </c:pt>
                      <c:pt idx="164">
                        <c:v>1.8338510872832947</c:v>
                      </c:pt>
                      <c:pt idx="165">
                        <c:v>1.7336406453552458</c:v>
                      </c:pt>
                      <c:pt idx="166">
                        <c:v>1.6735143801984165</c:v>
                      </c:pt>
                      <c:pt idx="167">
                        <c:v>1.6534722918128069</c:v>
                      </c:pt>
                      <c:pt idx="168">
                        <c:v>1.5733039382703677</c:v>
                      </c:pt>
                      <c:pt idx="169">
                        <c:v>1.5231987173063433</c:v>
                      </c:pt>
                      <c:pt idx="170">
                        <c:v>1.5031566289207334</c:v>
                      </c:pt>
                      <c:pt idx="171">
                        <c:v>1.4129672311854893</c:v>
                      </c:pt>
                      <c:pt idx="172">
                        <c:v>1.4229882753782943</c:v>
                      </c:pt>
                      <c:pt idx="173">
                        <c:v>1.3528409660286602</c:v>
                      </c:pt>
                      <c:pt idx="174">
                        <c:v>1.3428199218358554</c:v>
                      </c:pt>
                      <c:pt idx="175">
                        <c:v>1.2927147008718307</c:v>
                      </c:pt>
                      <c:pt idx="176">
                        <c:v>1.2225673915221966</c:v>
                      </c:pt>
                      <c:pt idx="177">
                        <c:v>1.2426094799078062</c:v>
                      </c:pt>
                      <c:pt idx="178">
                        <c:v>1.2025253031365868</c:v>
                      </c:pt>
                      <c:pt idx="179">
                        <c:v>1.1524200821725621</c:v>
                      </c:pt>
                      <c:pt idx="180">
                        <c:v>1.1423990379797573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C41-42BA-BA0B-EC2109E49920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6FFF 3x3 Diode</c:v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raw_data_champs_2!$P$4:$P$262</c15:sqref>
                        </c15:formulaRef>
                      </c:ext>
                    </c:extLst>
                    <c:numCache>
                      <c:formatCode>General</c:formatCode>
                      <c:ptCount val="259"/>
                      <c:pt idx="0">
                        <c:v>28.2</c:v>
                      </c:pt>
                      <c:pt idx="1">
                        <c:v>27.1</c:v>
                      </c:pt>
                      <c:pt idx="2">
                        <c:v>26.2</c:v>
                      </c:pt>
                      <c:pt idx="3">
                        <c:v>25.2</c:v>
                      </c:pt>
                      <c:pt idx="4">
                        <c:v>24.2</c:v>
                      </c:pt>
                      <c:pt idx="5">
                        <c:v>23.2</c:v>
                      </c:pt>
                      <c:pt idx="6">
                        <c:v>22.2</c:v>
                      </c:pt>
                      <c:pt idx="7">
                        <c:v>21.4</c:v>
                      </c:pt>
                      <c:pt idx="8">
                        <c:v>21.3</c:v>
                      </c:pt>
                      <c:pt idx="9">
                        <c:v>21</c:v>
                      </c:pt>
                      <c:pt idx="10">
                        <c:v>21.1</c:v>
                      </c:pt>
                      <c:pt idx="11">
                        <c:v>20.8</c:v>
                      </c:pt>
                      <c:pt idx="12">
                        <c:v>20.9</c:v>
                      </c:pt>
                      <c:pt idx="13">
                        <c:v>20.7</c:v>
                      </c:pt>
                      <c:pt idx="14">
                        <c:v>20.7</c:v>
                      </c:pt>
                      <c:pt idx="15">
                        <c:v>20.6</c:v>
                      </c:pt>
                      <c:pt idx="16">
                        <c:v>20.5</c:v>
                      </c:pt>
                      <c:pt idx="17">
                        <c:v>20.3</c:v>
                      </c:pt>
                      <c:pt idx="18">
                        <c:v>20.2</c:v>
                      </c:pt>
                      <c:pt idx="19">
                        <c:v>20.2</c:v>
                      </c:pt>
                      <c:pt idx="20">
                        <c:v>20</c:v>
                      </c:pt>
                      <c:pt idx="21">
                        <c:v>20</c:v>
                      </c:pt>
                      <c:pt idx="22">
                        <c:v>19.899999999999999</c:v>
                      </c:pt>
                      <c:pt idx="23">
                        <c:v>19.8</c:v>
                      </c:pt>
                      <c:pt idx="24">
                        <c:v>19.600000000000001</c:v>
                      </c:pt>
                      <c:pt idx="25">
                        <c:v>19.5</c:v>
                      </c:pt>
                      <c:pt idx="26">
                        <c:v>19.5</c:v>
                      </c:pt>
                      <c:pt idx="27">
                        <c:v>19.3</c:v>
                      </c:pt>
                      <c:pt idx="28">
                        <c:v>19.3</c:v>
                      </c:pt>
                      <c:pt idx="29">
                        <c:v>19.100000000000001</c:v>
                      </c:pt>
                      <c:pt idx="30">
                        <c:v>19.100000000000001</c:v>
                      </c:pt>
                      <c:pt idx="31">
                        <c:v>19</c:v>
                      </c:pt>
                      <c:pt idx="32">
                        <c:v>18.8</c:v>
                      </c:pt>
                      <c:pt idx="33">
                        <c:v>18.8</c:v>
                      </c:pt>
                      <c:pt idx="34">
                        <c:v>18.7</c:v>
                      </c:pt>
                      <c:pt idx="35">
                        <c:v>18.600000000000001</c:v>
                      </c:pt>
                      <c:pt idx="36">
                        <c:v>18.399999999999999</c:v>
                      </c:pt>
                      <c:pt idx="37">
                        <c:v>18.399999999999999</c:v>
                      </c:pt>
                      <c:pt idx="38">
                        <c:v>18.3</c:v>
                      </c:pt>
                      <c:pt idx="39">
                        <c:v>18.100000000000001</c:v>
                      </c:pt>
                      <c:pt idx="40">
                        <c:v>18</c:v>
                      </c:pt>
                      <c:pt idx="41">
                        <c:v>18</c:v>
                      </c:pt>
                      <c:pt idx="42">
                        <c:v>17.8</c:v>
                      </c:pt>
                      <c:pt idx="43">
                        <c:v>17.8</c:v>
                      </c:pt>
                      <c:pt idx="44">
                        <c:v>17.7</c:v>
                      </c:pt>
                      <c:pt idx="45">
                        <c:v>17.600000000000001</c:v>
                      </c:pt>
                      <c:pt idx="46">
                        <c:v>17.399999999999999</c:v>
                      </c:pt>
                      <c:pt idx="47">
                        <c:v>17.3</c:v>
                      </c:pt>
                      <c:pt idx="48">
                        <c:v>17.3</c:v>
                      </c:pt>
                      <c:pt idx="49">
                        <c:v>17.100000000000001</c:v>
                      </c:pt>
                      <c:pt idx="50">
                        <c:v>17.100000000000001</c:v>
                      </c:pt>
                      <c:pt idx="51">
                        <c:v>16.899999999999999</c:v>
                      </c:pt>
                      <c:pt idx="52">
                        <c:v>16.899999999999999</c:v>
                      </c:pt>
                      <c:pt idx="53">
                        <c:v>16.8</c:v>
                      </c:pt>
                      <c:pt idx="54">
                        <c:v>16.600000000000001</c:v>
                      </c:pt>
                      <c:pt idx="55">
                        <c:v>16.600000000000001</c:v>
                      </c:pt>
                      <c:pt idx="56">
                        <c:v>16.5</c:v>
                      </c:pt>
                      <c:pt idx="57">
                        <c:v>16.3</c:v>
                      </c:pt>
                      <c:pt idx="58">
                        <c:v>16.3</c:v>
                      </c:pt>
                      <c:pt idx="59">
                        <c:v>16.2</c:v>
                      </c:pt>
                      <c:pt idx="60">
                        <c:v>15.9</c:v>
                      </c:pt>
                      <c:pt idx="61">
                        <c:v>15.9</c:v>
                      </c:pt>
                      <c:pt idx="62">
                        <c:v>15.9</c:v>
                      </c:pt>
                      <c:pt idx="63">
                        <c:v>15.7</c:v>
                      </c:pt>
                      <c:pt idx="64">
                        <c:v>15.7</c:v>
                      </c:pt>
                      <c:pt idx="65">
                        <c:v>15.6</c:v>
                      </c:pt>
                      <c:pt idx="66">
                        <c:v>15.4</c:v>
                      </c:pt>
                      <c:pt idx="67">
                        <c:v>15.4</c:v>
                      </c:pt>
                      <c:pt idx="68">
                        <c:v>15.3</c:v>
                      </c:pt>
                      <c:pt idx="69">
                        <c:v>15.2</c:v>
                      </c:pt>
                      <c:pt idx="70">
                        <c:v>15</c:v>
                      </c:pt>
                      <c:pt idx="71">
                        <c:v>15</c:v>
                      </c:pt>
                      <c:pt idx="72">
                        <c:v>14.9</c:v>
                      </c:pt>
                      <c:pt idx="73">
                        <c:v>14.8</c:v>
                      </c:pt>
                      <c:pt idx="74">
                        <c:v>14.5</c:v>
                      </c:pt>
                      <c:pt idx="75">
                        <c:v>14.5</c:v>
                      </c:pt>
                      <c:pt idx="76">
                        <c:v>14.5</c:v>
                      </c:pt>
                      <c:pt idx="77">
                        <c:v>14.3</c:v>
                      </c:pt>
                      <c:pt idx="78">
                        <c:v>14.3</c:v>
                      </c:pt>
                      <c:pt idx="79">
                        <c:v>14.1</c:v>
                      </c:pt>
                      <c:pt idx="80">
                        <c:v>14.1</c:v>
                      </c:pt>
                      <c:pt idx="81">
                        <c:v>14</c:v>
                      </c:pt>
                      <c:pt idx="82">
                        <c:v>13.8</c:v>
                      </c:pt>
                      <c:pt idx="83">
                        <c:v>13.8</c:v>
                      </c:pt>
                      <c:pt idx="84">
                        <c:v>13.6</c:v>
                      </c:pt>
                      <c:pt idx="85">
                        <c:v>13.6</c:v>
                      </c:pt>
                      <c:pt idx="86">
                        <c:v>13.5</c:v>
                      </c:pt>
                      <c:pt idx="87">
                        <c:v>13.3</c:v>
                      </c:pt>
                      <c:pt idx="88">
                        <c:v>13.3</c:v>
                      </c:pt>
                      <c:pt idx="89">
                        <c:v>13.1</c:v>
                      </c:pt>
                      <c:pt idx="90">
                        <c:v>13.1</c:v>
                      </c:pt>
                      <c:pt idx="91">
                        <c:v>12.9</c:v>
                      </c:pt>
                      <c:pt idx="92">
                        <c:v>12.9</c:v>
                      </c:pt>
                      <c:pt idx="93">
                        <c:v>12.7</c:v>
                      </c:pt>
                      <c:pt idx="94">
                        <c:v>12.7</c:v>
                      </c:pt>
                      <c:pt idx="95">
                        <c:v>12.6</c:v>
                      </c:pt>
                      <c:pt idx="96">
                        <c:v>12.4</c:v>
                      </c:pt>
                      <c:pt idx="97">
                        <c:v>12.4</c:v>
                      </c:pt>
                      <c:pt idx="98">
                        <c:v>12.3</c:v>
                      </c:pt>
                      <c:pt idx="99">
                        <c:v>12.2</c:v>
                      </c:pt>
                      <c:pt idx="100">
                        <c:v>12</c:v>
                      </c:pt>
                      <c:pt idx="101">
                        <c:v>12</c:v>
                      </c:pt>
                      <c:pt idx="102">
                        <c:v>11.8</c:v>
                      </c:pt>
                      <c:pt idx="103">
                        <c:v>11.8</c:v>
                      </c:pt>
                      <c:pt idx="104">
                        <c:v>11.7</c:v>
                      </c:pt>
                      <c:pt idx="105">
                        <c:v>11.6</c:v>
                      </c:pt>
                      <c:pt idx="106">
                        <c:v>11.5</c:v>
                      </c:pt>
                      <c:pt idx="107">
                        <c:v>10.9</c:v>
                      </c:pt>
                      <c:pt idx="108">
                        <c:v>10.4</c:v>
                      </c:pt>
                      <c:pt idx="109">
                        <c:v>9.9</c:v>
                      </c:pt>
                      <c:pt idx="110">
                        <c:v>9.4</c:v>
                      </c:pt>
                      <c:pt idx="111">
                        <c:v>8.8000000000000007</c:v>
                      </c:pt>
                      <c:pt idx="112">
                        <c:v>8.4</c:v>
                      </c:pt>
                      <c:pt idx="113">
                        <c:v>7.8</c:v>
                      </c:pt>
                      <c:pt idx="114">
                        <c:v>7.4</c:v>
                      </c:pt>
                      <c:pt idx="115">
                        <c:v>6.9</c:v>
                      </c:pt>
                      <c:pt idx="116">
                        <c:v>6.5</c:v>
                      </c:pt>
                      <c:pt idx="117">
                        <c:v>5.8</c:v>
                      </c:pt>
                      <c:pt idx="118">
                        <c:v>5.4</c:v>
                      </c:pt>
                      <c:pt idx="119">
                        <c:v>4.9000000000000004</c:v>
                      </c:pt>
                      <c:pt idx="120">
                        <c:v>4.4000000000000004</c:v>
                      </c:pt>
                      <c:pt idx="121">
                        <c:v>3.8</c:v>
                      </c:pt>
                      <c:pt idx="122">
                        <c:v>3.4</c:v>
                      </c:pt>
                      <c:pt idx="123">
                        <c:v>3</c:v>
                      </c:pt>
                      <c:pt idx="124">
                        <c:v>2.2999999999999998</c:v>
                      </c:pt>
                      <c:pt idx="125">
                        <c:v>1.9</c:v>
                      </c:pt>
                      <c:pt idx="126">
                        <c:v>1.4</c:v>
                      </c:pt>
                      <c:pt idx="127">
                        <c:v>0.9</c:v>
                      </c:pt>
                      <c:pt idx="128">
                        <c:v>0.4</c:v>
                      </c:pt>
                      <c:pt idx="129">
                        <c:v>0</c:v>
                      </c:pt>
                      <c:pt idx="130">
                        <c:v>-0.5</c:v>
                      </c:pt>
                      <c:pt idx="131">
                        <c:v>-1</c:v>
                      </c:pt>
                      <c:pt idx="132">
                        <c:v>-1.5</c:v>
                      </c:pt>
                      <c:pt idx="133">
                        <c:v>-1.9</c:v>
                      </c:pt>
                      <c:pt idx="134">
                        <c:v>-2.5</c:v>
                      </c:pt>
                      <c:pt idx="135">
                        <c:v>-3</c:v>
                      </c:pt>
                      <c:pt idx="136">
                        <c:v>-3.5</c:v>
                      </c:pt>
                      <c:pt idx="137">
                        <c:v>-4</c:v>
                      </c:pt>
                      <c:pt idx="138">
                        <c:v>-4.5</c:v>
                      </c:pt>
                      <c:pt idx="139">
                        <c:v>-5</c:v>
                      </c:pt>
                      <c:pt idx="140">
                        <c:v>-5.6</c:v>
                      </c:pt>
                      <c:pt idx="141">
                        <c:v>-6</c:v>
                      </c:pt>
                      <c:pt idx="142">
                        <c:v>-6.5</c:v>
                      </c:pt>
                      <c:pt idx="143">
                        <c:v>-7</c:v>
                      </c:pt>
                      <c:pt idx="144">
                        <c:v>-7.5</c:v>
                      </c:pt>
                      <c:pt idx="145">
                        <c:v>-8</c:v>
                      </c:pt>
                      <c:pt idx="146">
                        <c:v>-8.5</c:v>
                      </c:pt>
                      <c:pt idx="147">
                        <c:v>-9</c:v>
                      </c:pt>
                      <c:pt idx="148">
                        <c:v>-9.5</c:v>
                      </c:pt>
                      <c:pt idx="149">
                        <c:v>-9.9</c:v>
                      </c:pt>
                      <c:pt idx="150">
                        <c:v>-10.4</c:v>
                      </c:pt>
                      <c:pt idx="151">
                        <c:v>-10.9</c:v>
                      </c:pt>
                      <c:pt idx="152">
                        <c:v>-11.4</c:v>
                      </c:pt>
                      <c:pt idx="153">
                        <c:v>-11.5</c:v>
                      </c:pt>
                      <c:pt idx="154">
                        <c:v>-11.6</c:v>
                      </c:pt>
                      <c:pt idx="155">
                        <c:v>-11.7</c:v>
                      </c:pt>
                      <c:pt idx="156">
                        <c:v>-11.9</c:v>
                      </c:pt>
                      <c:pt idx="157">
                        <c:v>-11.9</c:v>
                      </c:pt>
                      <c:pt idx="158">
                        <c:v>-11.9</c:v>
                      </c:pt>
                      <c:pt idx="159">
                        <c:v>-12.1</c:v>
                      </c:pt>
                      <c:pt idx="160">
                        <c:v>-12.1</c:v>
                      </c:pt>
                      <c:pt idx="161">
                        <c:v>-12.3</c:v>
                      </c:pt>
                      <c:pt idx="162">
                        <c:v>-12.4</c:v>
                      </c:pt>
                      <c:pt idx="163">
                        <c:v>-12.4</c:v>
                      </c:pt>
                      <c:pt idx="164">
                        <c:v>-12.6</c:v>
                      </c:pt>
                      <c:pt idx="165">
                        <c:v>-12.7</c:v>
                      </c:pt>
                      <c:pt idx="166">
                        <c:v>-12.9</c:v>
                      </c:pt>
                      <c:pt idx="167">
                        <c:v>-12.9</c:v>
                      </c:pt>
                      <c:pt idx="168">
                        <c:v>-13</c:v>
                      </c:pt>
                      <c:pt idx="169">
                        <c:v>-13</c:v>
                      </c:pt>
                      <c:pt idx="170">
                        <c:v>-13.2</c:v>
                      </c:pt>
                      <c:pt idx="171">
                        <c:v>-13.3</c:v>
                      </c:pt>
                      <c:pt idx="172">
                        <c:v>-13.3</c:v>
                      </c:pt>
                      <c:pt idx="173">
                        <c:v>-13.5</c:v>
                      </c:pt>
                      <c:pt idx="174">
                        <c:v>-13.6</c:v>
                      </c:pt>
                      <c:pt idx="175">
                        <c:v>-13.6</c:v>
                      </c:pt>
                      <c:pt idx="176">
                        <c:v>-13.8</c:v>
                      </c:pt>
                      <c:pt idx="177">
                        <c:v>-14</c:v>
                      </c:pt>
                      <c:pt idx="178">
                        <c:v>-14</c:v>
                      </c:pt>
                      <c:pt idx="179">
                        <c:v>-14.1</c:v>
                      </c:pt>
                      <c:pt idx="180">
                        <c:v>-14.2</c:v>
                      </c:pt>
                      <c:pt idx="181">
                        <c:v>-14.3</c:v>
                      </c:pt>
                      <c:pt idx="182">
                        <c:v>-14.4</c:v>
                      </c:pt>
                      <c:pt idx="183">
                        <c:v>-14.4</c:v>
                      </c:pt>
                      <c:pt idx="184">
                        <c:v>-14.6</c:v>
                      </c:pt>
                      <c:pt idx="185">
                        <c:v>-14.7</c:v>
                      </c:pt>
                      <c:pt idx="186">
                        <c:v>-14.7</c:v>
                      </c:pt>
                      <c:pt idx="187">
                        <c:v>-14.9</c:v>
                      </c:pt>
                      <c:pt idx="188">
                        <c:v>-14.9</c:v>
                      </c:pt>
                      <c:pt idx="189">
                        <c:v>-15.1</c:v>
                      </c:pt>
                      <c:pt idx="190">
                        <c:v>-15.2</c:v>
                      </c:pt>
                      <c:pt idx="191">
                        <c:v>-15.3</c:v>
                      </c:pt>
                      <c:pt idx="192">
                        <c:v>-15.3</c:v>
                      </c:pt>
                      <c:pt idx="193">
                        <c:v>-15.4</c:v>
                      </c:pt>
                      <c:pt idx="194">
                        <c:v>-15.5</c:v>
                      </c:pt>
                      <c:pt idx="195">
                        <c:v>-15.7</c:v>
                      </c:pt>
                      <c:pt idx="196">
                        <c:v>-15.7</c:v>
                      </c:pt>
                      <c:pt idx="197">
                        <c:v>-15.9</c:v>
                      </c:pt>
                      <c:pt idx="198">
                        <c:v>-16</c:v>
                      </c:pt>
                      <c:pt idx="199">
                        <c:v>-16</c:v>
                      </c:pt>
                      <c:pt idx="200">
                        <c:v>-16.2</c:v>
                      </c:pt>
                      <c:pt idx="201">
                        <c:v>-16.3</c:v>
                      </c:pt>
                      <c:pt idx="202">
                        <c:v>-16.399999999999999</c:v>
                      </c:pt>
                      <c:pt idx="203">
                        <c:v>-16.5</c:v>
                      </c:pt>
                      <c:pt idx="204">
                        <c:v>-16.600000000000001</c:v>
                      </c:pt>
                      <c:pt idx="205">
                        <c:v>-16.8</c:v>
                      </c:pt>
                      <c:pt idx="206">
                        <c:v>-16.8</c:v>
                      </c:pt>
                      <c:pt idx="207">
                        <c:v>-17</c:v>
                      </c:pt>
                      <c:pt idx="208">
                        <c:v>-16.899999999999999</c:v>
                      </c:pt>
                      <c:pt idx="209">
                        <c:v>-17</c:v>
                      </c:pt>
                      <c:pt idx="210">
                        <c:v>-17.2</c:v>
                      </c:pt>
                      <c:pt idx="211">
                        <c:v>-17.3</c:v>
                      </c:pt>
                      <c:pt idx="212">
                        <c:v>-17.399999999999999</c:v>
                      </c:pt>
                      <c:pt idx="213">
                        <c:v>-17.399999999999999</c:v>
                      </c:pt>
                      <c:pt idx="214">
                        <c:v>-17.600000000000001</c:v>
                      </c:pt>
                      <c:pt idx="215">
                        <c:v>-17.600000000000001</c:v>
                      </c:pt>
                      <c:pt idx="216">
                        <c:v>-17.8</c:v>
                      </c:pt>
                      <c:pt idx="217">
                        <c:v>-17.899999999999999</c:v>
                      </c:pt>
                      <c:pt idx="218">
                        <c:v>-18</c:v>
                      </c:pt>
                      <c:pt idx="219">
                        <c:v>-18</c:v>
                      </c:pt>
                      <c:pt idx="220">
                        <c:v>-18.2</c:v>
                      </c:pt>
                      <c:pt idx="221">
                        <c:v>-18.2</c:v>
                      </c:pt>
                      <c:pt idx="222">
                        <c:v>-18.399999999999999</c:v>
                      </c:pt>
                      <c:pt idx="223">
                        <c:v>-18.5</c:v>
                      </c:pt>
                      <c:pt idx="224">
                        <c:v>-18.600000000000001</c:v>
                      </c:pt>
                      <c:pt idx="225">
                        <c:v>-18.7</c:v>
                      </c:pt>
                      <c:pt idx="226">
                        <c:v>-18.8</c:v>
                      </c:pt>
                      <c:pt idx="227">
                        <c:v>-18.899999999999999</c:v>
                      </c:pt>
                      <c:pt idx="228">
                        <c:v>-19</c:v>
                      </c:pt>
                      <c:pt idx="229">
                        <c:v>-19.100000000000001</c:v>
                      </c:pt>
                      <c:pt idx="230">
                        <c:v>-19.100000000000001</c:v>
                      </c:pt>
                      <c:pt idx="231">
                        <c:v>-19.3</c:v>
                      </c:pt>
                      <c:pt idx="232">
                        <c:v>-19.3</c:v>
                      </c:pt>
                      <c:pt idx="233">
                        <c:v>-19.5</c:v>
                      </c:pt>
                      <c:pt idx="234">
                        <c:v>-19.600000000000001</c:v>
                      </c:pt>
                      <c:pt idx="235">
                        <c:v>-19.600000000000001</c:v>
                      </c:pt>
                      <c:pt idx="236">
                        <c:v>-19.8</c:v>
                      </c:pt>
                      <c:pt idx="237">
                        <c:v>-19.899999999999999</c:v>
                      </c:pt>
                      <c:pt idx="238">
                        <c:v>-20.100000000000001</c:v>
                      </c:pt>
                      <c:pt idx="239">
                        <c:v>-20</c:v>
                      </c:pt>
                      <c:pt idx="240">
                        <c:v>-20.2</c:v>
                      </c:pt>
                      <c:pt idx="241">
                        <c:v>-20.2</c:v>
                      </c:pt>
                      <c:pt idx="242">
                        <c:v>-20.399999999999999</c:v>
                      </c:pt>
                      <c:pt idx="243">
                        <c:v>-20.6</c:v>
                      </c:pt>
                      <c:pt idx="244">
                        <c:v>-20.6</c:v>
                      </c:pt>
                      <c:pt idx="245">
                        <c:v>-20.7</c:v>
                      </c:pt>
                      <c:pt idx="246">
                        <c:v>-20.9</c:v>
                      </c:pt>
                      <c:pt idx="247">
                        <c:v>-20.9</c:v>
                      </c:pt>
                      <c:pt idx="248">
                        <c:v>-21</c:v>
                      </c:pt>
                      <c:pt idx="249">
                        <c:v>-21</c:v>
                      </c:pt>
                      <c:pt idx="250">
                        <c:v>-21.2</c:v>
                      </c:pt>
                      <c:pt idx="251">
                        <c:v>-21.3</c:v>
                      </c:pt>
                      <c:pt idx="252">
                        <c:v>-22.4</c:v>
                      </c:pt>
                      <c:pt idx="253">
                        <c:v>-23.3</c:v>
                      </c:pt>
                      <c:pt idx="254">
                        <c:v>-24.3</c:v>
                      </c:pt>
                      <c:pt idx="255">
                        <c:v>-25.3</c:v>
                      </c:pt>
                      <c:pt idx="256">
                        <c:v>-26.4</c:v>
                      </c:pt>
                      <c:pt idx="257">
                        <c:v>-27.3</c:v>
                      </c:pt>
                      <c:pt idx="258">
                        <c:v>-28.2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raw_data_champs_2!$R$4:$R$262</c15:sqref>
                        </c15:formulaRef>
                      </c:ext>
                    </c:extLst>
                    <c:numCache>
                      <c:formatCode>0.0</c:formatCode>
                      <c:ptCount val="259"/>
                      <c:pt idx="0">
                        <c:v>2.9702970297029707</c:v>
                      </c:pt>
                      <c:pt idx="1">
                        <c:v>3.1603160316031609</c:v>
                      </c:pt>
                      <c:pt idx="2">
                        <c:v>3.3603360336033603</c:v>
                      </c:pt>
                      <c:pt idx="3">
                        <c:v>3.5803580358035805</c:v>
                      </c:pt>
                      <c:pt idx="4">
                        <c:v>3.8603860386038606</c:v>
                      </c:pt>
                      <c:pt idx="5">
                        <c:v>4.1604160416041607</c:v>
                      </c:pt>
                      <c:pt idx="6">
                        <c:v>4.5504550455045507</c:v>
                      </c:pt>
                      <c:pt idx="7">
                        <c:v>4.930493049304931</c:v>
                      </c:pt>
                      <c:pt idx="8">
                        <c:v>4.9504950495049505</c:v>
                      </c:pt>
                      <c:pt idx="9">
                        <c:v>5.1305130513051305</c:v>
                      </c:pt>
                      <c:pt idx="10">
                        <c:v>5.0805080508050802</c:v>
                      </c:pt>
                      <c:pt idx="11">
                        <c:v>5.2705270527052708</c:v>
                      </c:pt>
                      <c:pt idx="12">
                        <c:v>5.1905190519051914</c:v>
                      </c:pt>
                      <c:pt idx="13">
                        <c:v>5.2805280528052814</c:v>
                      </c:pt>
                      <c:pt idx="14">
                        <c:v>5.3305330533053308</c:v>
                      </c:pt>
                      <c:pt idx="15">
                        <c:v>5.3705370537053714</c:v>
                      </c:pt>
                      <c:pt idx="16">
                        <c:v>5.4605460546054605</c:v>
                      </c:pt>
                      <c:pt idx="17">
                        <c:v>5.5805580558055814</c:v>
                      </c:pt>
                      <c:pt idx="18">
                        <c:v>5.6305630563056308</c:v>
                      </c:pt>
                      <c:pt idx="19">
                        <c:v>5.6605660566056617</c:v>
                      </c:pt>
                      <c:pt idx="20">
                        <c:v>5.8005800580058002</c:v>
                      </c:pt>
                      <c:pt idx="21">
                        <c:v>5.8105810581058108</c:v>
                      </c:pt>
                      <c:pt idx="22">
                        <c:v>5.8705870587058708</c:v>
                      </c:pt>
                      <c:pt idx="23">
                        <c:v>5.9605960596059608</c:v>
                      </c:pt>
                      <c:pt idx="24">
                        <c:v>6.1006100610061003</c:v>
                      </c:pt>
                      <c:pt idx="25">
                        <c:v>6.2106210621062106</c:v>
                      </c:pt>
                      <c:pt idx="26">
                        <c:v>6.2206220622062203</c:v>
                      </c:pt>
                      <c:pt idx="27">
                        <c:v>6.4606460646064612</c:v>
                      </c:pt>
                      <c:pt idx="28">
                        <c:v>6.4806480648064806</c:v>
                      </c:pt>
                      <c:pt idx="29">
                        <c:v>6.6106610661066112</c:v>
                      </c:pt>
                      <c:pt idx="30">
                        <c:v>6.6306630663066315</c:v>
                      </c:pt>
                      <c:pt idx="31">
                        <c:v>6.7706770677067709</c:v>
                      </c:pt>
                      <c:pt idx="32">
                        <c:v>6.9906990699069915</c:v>
                      </c:pt>
                      <c:pt idx="33">
                        <c:v>6.9906990699069915</c:v>
                      </c:pt>
                      <c:pt idx="34">
                        <c:v>7.1407140714071407</c:v>
                      </c:pt>
                      <c:pt idx="35">
                        <c:v>7.220722072207221</c:v>
                      </c:pt>
                      <c:pt idx="36">
                        <c:v>7.5907590759075907</c:v>
                      </c:pt>
                      <c:pt idx="37">
                        <c:v>7.5607560756075607</c:v>
                      </c:pt>
                      <c:pt idx="38">
                        <c:v>7.7107710771077116</c:v>
                      </c:pt>
                      <c:pt idx="39">
                        <c:v>8.0708070807080716</c:v>
                      </c:pt>
                      <c:pt idx="40">
                        <c:v>8.1408140814081413</c:v>
                      </c:pt>
                      <c:pt idx="41">
                        <c:v>8.1808180818081802</c:v>
                      </c:pt>
                      <c:pt idx="42">
                        <c:v>8.6508650865086523</c:v>
                      </c:pt>
                      <c:pt idx="43">
                        <c:v>8.7508750875087511</c:v>
                      </c:pt>
                      <c:pt idx="44">
                        <c:v>8.7908790879087899</c:v>
                      </c:pt>
                      <c:pt idx="45">
                        <c:v>9.1509150915091517</c:v>
                      </c:pt>
                      <c:pt idx="46">
                        <c:v>9.6209620962096203</c:v>
                      </c:pt>
                      <c:pt idx="47">
                        <c:v>9.6809680968096803</c:v>
                      </c:pt>
                      <c:pt idx="48">
                        <c:v>9.7709770977097712</c:v>
                      </c:pt>
                      <c:pt idx="49">
                        <c:v>10.36103610361036</c:v>
                      </c:pt>
                      <c:pt idx="50">
                        <c:v>10.391039103910392</c:v>
                      </c:pt>
                      <c:pt idx="51">
                        <c:v>11.071107110711072</c:v>
                      </c:pt>
                      <c:pt idx="52">
                        <c:v>11.111111111111111</c:v>
                      </c:pt>
                      <c:pt idx="53">
                        <c:v>11.681168116811682</c:v>
                      </c:pt>
                      <c:pt idx="54">
                        <c:v>12.551255125512553</c:v>
                      </c:pt>
                      <c:pt idx="55">
                        <c:v>12.571257125712574</c:v>
                      </c:pt>
                      <c:pt idx="56">
                        <c:v>13.131313131313133</c:v>
                      </c:pt>
                      <c:pt idx="57">
                        <c:v>14.02140214021402</c:v>
                      </c:pt>
                      <c:pt idx="58">
                        <c:v>14.041404140414041</c:v>
                      </c:pt>
                      <c:pt idx="59">
                        <c:v>14.971497149714974</c:v>
                      </c:pt>
                      <c:pt idx="60">
                        <c:v>17.171717171717173</c:v>
                      </c:pt>
                      <c:pt idx="61">
                        <c:v>17.08170817081708</c:v>
                      </c:pt>
                      <c:pt idx="62">
                        <c:v>17.051705170517053</c:v>
                      </c:pt>
                      <c:pt idx="63">
                        <c:v>19.211921192119213</c:v>
                      </c:pt>
                      <c:pt idx="64">
                        <c:v>19.211921192119213</c:v>
                      </c:pt>
                      <c:pt idx="65">
                        <c:v>20.912091209120913</c:v>
                      </c:pt>
                      <c:pt idx="66">
                        <c:v>24.152415241524153</c:v>
                      </c:pt>
                      <c:pt idx="67">
                        <c:v>24.292429242924293</c:v>
                      </c:pt>
                      <c:pt idx="68">
                        <c:v>24.962496249624966</c:v>
                      </c:pt>
                      <c:pt idx="69">
                        <c:v>28.702870287028702</c:v>
                      </c:pt>
                      <c:pt idx="70">
                        <c:v>30.803080308030808</c:v>
                      </c:pt>
                      <c:pt idx="71">
                        <c:v>31.393139313931396</c:v>
                      </c:pt>
                      <c:pt idx="72">
                        <c:v>35.343534353435345</c:v>
                      </c:pt>
                      <c:pt idx="73">
                        <c:v>37.663766376637668</c:v>
                      </c:pt>
                      <c:pt idx="74">
                        <c:v>46.214621462146219</c:v>
                      </c:pt>
                      <c:pt idx="75">
                        <c:v>46.194619461946196</c:v>
                      </c:pt>
                      <c:pt idx="76">
                        <c:v>46.224622462246224</c:v>
                      </c:pt>
                      <c:pt idx="77">
                        <c:v>54.595459545954604</c:v>
                      </c:pt>
                      <c:pt idx="78">
                        <c:v>54.675467546754675</c:v>
                      </c:pt>
                      <c:pt idx="79">
                        <c:v>61.186118611861183</c:v>
                      </c:pt>
                      <c:pt idx="80">
                        <c:v>61.126112611261128</c:v>
                      </c:pt>
                      <c:pt idx="81">
                        <c:v>63.436343634363432</c:v>
                      </c:pt>
                      <c:pt idx="82">
                        <c:v>68.446844684468445</c:v>
                      </c:pt>
                      <c:pt idx="83">
                        <c:v>68.54685468546856</c:v>
                      </c:pt>
                      <c:pt idx="84">
                        <c:v>74.597459745974604</c:v>
                      </c:pt>
                      <c:pt idx="85">
                        <c:v>74.617461746174612</c:v>
                      </c:pt>
                      <c:pt idx="86">
                        <c:v>75.227522752275235</c:v>
                      </c:pt>
                      <c:pt idx="87">
                        <c:v>79.447944794479454</c:v>
                      </c:pt>
                      <c:pt idx="88">
                        <c:v>79.417941794179413</c:v>
                      </c:pt>
                      <c:pt idx="89">
                        <c:v>81.958195819581974</c:v>
                      </c:pt>
                      <c:pt idx="90">
                        <c:v>81.998199819982005</c:v>
                      </c:pt>
                      <c:pt idx="91">
                        <c:v>84.668466846684666</c:v>
                      </c:pt>
                      <c:pt idx="92">
                        <c:v>84.698469846984707</c:v>
                      </c:pt>
                      <c:pt idx="93">
                        <c:v>86.778677867786783</c:v>
                      </c:pt>
                      <c:pt idx="94">
                        <c:v>86.788678867886787</c:v>
                      </c:pt>
                      <c:pt idx="95">
                        <c:v>87.258725872587263</c:v>
                      </c:pt>
                      <c:pt idx="96">
                        <c:v>89.038903890389037</c:v>
                      </c:pt>
                      <c:pt idx="97">
                        <c:v>89.138913891389137</c:v>
                      </c:pt>
                      <c:pt idx="98">
                        <c:v>89.718971897189718</c:v>
                      </c:pt>
                      <c:pt idx="99">
                        <c:v>90.049004900490061</c:v>
                      </c:pt>
                      <c:pt idx="100">
                        <c:v>91.139113911391135</c:v>
                      </c:pt>
                      <c:pt idx="101">
                        <c:v>91.179117911791181</c:v>
                      </c:pt>
                      <c:pt idx="102">
                        <c:v>92.03920392039204</c:v>
                      </c:pt>
                      <c:pt idx="103">
                        <c:v>92.029202920292036</c:v>
                      </c:pt>
                      <c:pt idx="104">
                        <c:v>92.549254925492562</c:v>
                      </c:pt>
                      <c:pt idx="105">
                        <c:v>92.959295929592969</c:v>
                      </c:pt>
                      <c:pt idx="106">
                        <c:v>93.119311931193124</c:v>
                      </c:pt>
                      <c:pt idx="107">
                        <c:v>94.589458945894592</c:v>
                      </c:pt>
                      <c:pt idx="108">
                        <c:v>95.599559955995602</c:v>
                      </c:pt>
                      <c:pt idx="109">
                        <c:v>96.279627962796283</c:v>
                      </c:pt>
                      <c:pt idx="110">
                        <c:v>96.889688968896891</c:v>
                      </c:pt>
                      <c:pt idx="111">
                        <c:v>97.419741974197422</c:v>
                      </c:pt>
                      <c:pt idx="112">
                        <c:v>97.859785978597856</c:v>
                      </c:pt>
                      <c:pt idx="113">
                        <c:v>98.139813981398135</c:v>
                      </c:pt>
                      <c:pt idx="114">
                        <c:v>98.269826982698277</c:v>
                      </c:pt>
                      <c:pt idx="115">
                        <c:v>98.529852985298533</c:v>
                      </c:pt>
                      <c:pt idx="116">
                        <c:v>98.899889988998908</c:v>
                      </c:pt>
                      <c:pt idx="117">
                        <c:v>99.109910991099099</c:v>
                      </c:pt>
                      <c:pt idx="118">
                        <c:v>99.149914991499159</c:v>
                      </c:pt>
                      <c:pt idx="119">
                        <c:v>99.459945994599465</c:v>
                      </c:pt>
                      <c:pt idx="120">
                        <c:v>99.489948994899507</c:v>
                      </c:pt>
                      <c:pt idx="121">
                        <c:v>99.579957995799575</c:v>
                      </c:pt>
                      <c:pt idx="122">
                        <c:v>99.709970997099717</c:v>
                      </c:pt>
                      <c:pt idx="123">
                        <c:v>99.549954995499562</c:v>
                      </c:pt>
                      <c:pt idx="124">
                        <c:v>99.849984998499863</c:v>
                      </c:pt>
                      <c:pt idx="125">
                        <c:v>99.869986998699872</c:v>
                      </c:pt>
                      <c:pt idx="126">
                        <c:v>99.93999399939996</c:v>
                      </c:pt>
                      <c:pt idx="127">
                        <c:v>99.93999399939996</c:v>
                      </c:pt>
                      <c:pt idx="128">
                        <c:v>99.969996999699973</c:v>
                      </c:pt>
                      <c:pt idx="129">
                        <c:v>100</c:v>
                      </c:pt>
                      <c:pt idx="130">
                        <c:v>100.12001200120014</c:v>
                      </c:pt>
                      <c:pt idx="131">
                        <c:v>100</c:v>
                      </c:pt>
                      <c:pt idx="132">
                        <c:v>99.989998999899996</c:v>
                      </c:pt>
                      <c:pt idx="133">
                        <c:v>100.02000200020002</c:v>
                      </c:pt>
                      <c:pt idx="134">
                        <c:v>99.819981998199822</c:v>
                      </c:pt>
                      <c:pt idx="135">
                        <c:v>99.899989998999899</c:v>
                      </c:pt>
                      <c:pt idx="136">
                        <c:v>99.739973997399744</c:v>
                      </c:pt>
                      <c:pt idx="137">
                        <c:v>99.689968996899708</c:v>
                      </c:pt>
                      <c:pt idx="138">
                        <c:v>99.649964996499648</c:v>
                      </c:pt>
                      <c:pt idx="139">
                        <c:v>99.509950995099516</c:v>
                      </c:pt>
                      <c:pt idx="140">
                        <c:v>99.289928992899306</c:v>
                      </c:pt>
                      <c:pt idx="141">
                        <c:v>99.29992999299931</c:v>
                      </c:pt>
                      <c:pt idx="142">
                        <c:v>99.149914991499159</c:v>
                      </c:pt>
                      <c:pt idx="143">
                        <c:v>98.929892989298935</c:v>
                      </c:pt>
                      <c:pt idx="144">
                        <c:v>98.76987698769878</c:v>
                      </c:pt>
                      <c:pt idx="145">
                        <c:v>98.469846984698478</c:v>
                      </c:pt>
                      <c:pt idx="146">
                        <c:v>98.249824982498239</c:v>
                      </c:pt>
                      <c:pt idx="147">
                        <c:v>97.849784978497851</c:v>
                      </c:pt>
                      <c:pt idx="148">
                        <c:v>97.469746974697472</c:v>
                      </c:pt>
                      <c:pt idx="149">
                        <c:v>96.929692969296937</c:v>
                      </c:pt>
                      <c:pt idx="150">
                        <c:v>96.41964196419643</c:v>
                      </c:pt>
                      <c:pt idx="151">
                        <c:v>95.639563956395634</c:v>
                      </c:pt>
                      <c:pt idx="152">
                        <c:v>94.849484948494862</c:v>
                      </c:pt>
                      <c:pt idx="153">
                        <c:v>94.619461946194633</c:v>
                      </c:pt>
                      <c:pt idx="154">
                        <c:v>94.459445944594464</c:v>
                      </c:pt>
                      <c:pt idx="155">
                        <c:v>94.189418941894203</c:v>
                      </c:pt>
                      <c:pt idx="156">
                        <c:v>93.5893589358936</c:v>
                      </c:pt>
                      <c:pt idx="157">
                        <c:v>93.509350935093522</c:v>
                      </c:pt>
                      <c:pt idx="158">
                        <c:v>93.449344934493453</c:v>
                      </c:pt>
                      <c:pt idx="159">
                        <c:v>92.759275927592768</c:v>
                      </c:pt>
                      <c:pt idx="160">
                        <c:v>92.719271927192722</c:v>
                      </c:pt>
                      <c:pt idx="161">
                        <c:v>92.239223922392242</c:v>
                      </c:pt>
                      <c:pt idx="162">
                        <c:v>91.939193919391954</c:v>
                      </c:pt>
                      <c:pt idx="163">
                        <c:v>91.689168916891703</c:v>
                      </c:pt>
                      <c:pt idx="164">
                        <c:v>91.149114911491154</c:v>
                      </c:pt>
                      <c:pt idx="165">
                        <c:v>90.609060906090605</c:v>
                      </c:pt>
                      <c:pt idx="166">
                        <c:v>89.708970897089714</c:v>
                      </c:pt>
                      <c:pt idx="167">
                        <c:v>89.698969896989695</c:v>
                      </c:pt>
                      <c:pt idx="168">
                        <c:v>88.588858885888584</c:v>
                      </c:pt>
                      <c:pt idx="169">
                        <c:v>88.648864886488653</c:v>
                      </c:pt>
                      <c:pt idx="170">
                        <c:v>87.408740874087414</c:v>
                      </c:pt>
                      <c:pt idx="171">
                        <c:v>86.618661866186613</c:v>
                      </c:pt>
                      <c:pt idx="172">
                        <c:v>86.128612861286129</c:v>
                      </c:pt>
                      <c:pt idx="173">
                        <c:v>84.408440844084424</c:v>
                      </c:pt>
                      <c:pt idx="174">
                        <c:v>83.368336833683372</c:v>
                      </c:pt>
                      <c:pt idx="175">
                        <c:v>82.298229822982307</c:v>
                      </c:pt>
                      <c:pt idx="176">
                        <c:v>80.308030803080314</c:v>
                      </c:pt>
                      <c:pt idx="177">
                        <c:v>77.357735773577346</c:v>
                      </c:pt>
                      <c:pt idx="178">
                        <c:v>77.367736773677379</c:v>
                      </c:pt>
                      <c:pt idx="179">
                        <c:v>75.397539753975408</c:v>
                      </c:pt>
                      <c:pt idx="180">
                        <c:v>72.577257725772569</c:v>
                      </c:pt>
                      <c:pt idx="181">
                        <c:v>69.866986698669876</c:v>
                      </c:pt>
                      <c:pt idx="182">
                        <c:v>64.736473647364747</c:v>
                      </c:pt>
                      <c:pt idx="183">
                        <c:v>64.676467646764678</c:v>
                      </c:pt>
                      <c:pt idx="184">
                        <c:v>59.575957595759576</c:v>
                      </c:pt>
                      <c:pt idx="185">
                        <c:v>56.595659565956602</c:v>
                      </c:pt>
                      <c:pt idx="186">
                        <c:v>55.225522552255221</c:v>
                      </c:pt>
                      <c:pt idx="187">
                        <c:v>48.374837483748372</c:v>
                      </c:pt>
                      <c:pt idx="188">
                        <c:v>48.264826482648267</c:v>
                      </c:pt>
                      <c:pt idx="189">
                        <c:v>44.524452445244528</c:v>
                      </c:pt>
                      <c:pt idx="190">
                        <c:v>40.334033403340335</c:v>
                      </c:pt>
                      <c:pt idx="191">
                        <c:v>35.193519351935194</c:v>
                      </c:pt>
                      <c:pt idx="192">
                        <c:v>35.123512351235128</c:v>
                      </c:pt>
                      <c:pt idx="193">
                        <c:v>32.503250325032504</c:v>
                      </c:pt>
                      <c:pt idx="194">
                        <c:v>29.942994299429948</c:v>
                      </c:pt>
                      <c:pt idx="195">
                        <c:v>26.472647264726472</c:v>
                      </c:pt>
                      <c:pt idx="196">
                        <c:v>26.412641264126414</c:v>
                      </c:pt>
                      <c:pt idx="197">
                        <c:v>23.022302230223023</c:v>
                      </c:pt>
                      <c:pt idx="198">
                        <c:v>21.462146214621463</c:v>
                      </c:pt>
                      <c:pt idx="199">
                        <c:v>21.422142214221427</c:v>
                      </c:pt>
                      <c:pt idx="200">
                        <c:v>19.261926192619264</c:v>
                      </c:pt>
                      <c:pt idx="201">
                        <c:v>18.421842184218423</c:v>
                      </c:pt>
                      <c:pt idx="202">
                        <c:v>16.641664166416643</c:v>
                      </c:pt>
                      <c:pt idx="203">
                        <c:v>16.591659165916592</c:v>
                      </c:pt>
                      <c:pt idx="204">
                        <c:v>15.571557155715574</c:v>
                      </c:pt>
                      <c:pt idx="205">
                        <c:v>14.121412141214121</c:v>
                      </c:pt>
                      <c:pt idx="206">
                        <c:v>14.111411141114111</c:v>
                      </c:pt>
                      <c:pt idx="207">
                        <c:v>13.081308130813083</c:v>
                      </c:pt>
                      <c:pt idx="208">
                        <c:v>13.051305130513052</c:v>
                      </c:pt>
                      <c:pt idx="209">
                        <c:v>12.631263126312634</c:v>
                      </c:pt>
                      <c:pt idx="210">
                        <c:v>12.011201120112011</c:v>
                      </c:pt>
                      <c:pt idx="211">
                        <c:v>11.491149114911492</c:v>
                      </c:pt>
                      <c:pt idx="212">
                        <c:v>10.931093109310931</c:v>
                      </c:pt>
                      <c:pt idx="213">
                        <c:v>10.961096109610963</c:v>
                      </c:pt>
                      <c:pt idx="214">
                        <c:v>10.491049104910493</c:v>
                      </c:pt>
                      <c:pt idx="215">
                        <c:v>10.271027102710271</c:v>
                      </c:pt>
                      <c:pt idx="216">
                        <c:v>9.8209820982098215</c:v>
                      </c:pt>
                      <c:pt idx="217">
                        <c:v>9.5809580958095815</c:v>
                      </c:pt>
                      <c:pt idx="218">
                        <c:v>9.2009200920092002</c:v>
                      </c:pt>
                      <c:pt idx="219">
                        <c:v>9.2009200920092002</c:v>
                      </c:pt>
                      <c:pt idx="220">
                        <c:v>8.7408740874087414</c:v>
                      </c:pt>
                      <c:pt idx="221">
                        <c:v>8.7408740874087414</c:v>
                      </c:pt>
                      <c:pt idx="222">
                        <c:v>8.420842084208422</c:v>
                      </c:pt>
                      <c:pt idx="223">
                        <c:v>8.2308230823082322</c:v>
                      </c:pt>
                      <c:pt idx="224">
                        <c:v>8.0308030803080293</c:v>
                      </c:pt>
                      <c:pt idx="225">
                        <c:v>7.850785078507851</c:v>
                      </c:pt>
                      <c:pt idx="226">
                        <c:v>7.7907790779077919</c:v>
                      </c:pt>
                      <c:pt idx="227">
                        <c:v>7.5707570757075713</c:v>
                      </c:pt>
                      <c:pt idx="228">
                        <c:v>7.4807480748074822</c:v>
                      </c:pt>
                      <c:pt idx="229">
                        <c:v>7.2307230723072307</c:v>
                      </c:pt>
                      <c:pt idx="230">
                        <c:v>7.2307230723072307</c:v>
                      </c:pt>
                      <c:pt idx="231">
                        <c:v>6.9406940694069412</c:v>
                      </c:pt>
                      <c:pt idx="232">
                        <c:v>6.9706970697069712</c:v>
                      </c:pt>
                      <c:pt idx="233">
                        <c:v>6.8106810681068106</c:v>
                      </c:pt>
                      <c:pt idx="234">
                        <c:v>6.6906690669066915</c:v>
                      </c:pt>
                      <c:pt idx="235">
                        <c:v>6.6006600660065997</c:v>
                      </c:pt>
                      <c:pt idx="236">
                        <c:v>6.4606460646064612</c:v>
                      </c:pt>
                      <c:pt idx="237">
                        <c:v>6.3506350635063509</c:v>
                      </c:pt>
                      <c:pt idx="238">
                        <c:v>6.1806180618061806</c:v>
                      </c:pt>
                      <c:pt idx="239">
                        <c:v>6.1906190619061912</c:v>
                      </c:pt>
                      <c:pt idx="240">
                        <c:v>6.0406040604060411</c:v>
                      </c:pt>
                      <c:pt idx="241">
                        <c:v>6.0106010601060103</c:v>
                      </c:pt>
                      <c:pt idx="242">
                        <c:v>5.9105910591059105</c:v>
                      </c:pt>
                      <c:pt idx="243">
                        <c:v>5.7505750575057508</c:v>
                      </c:pt>
                      <c:pt idx="244">
                        <c:v>5.7505750575057508</c:v>
                      </c:pt>
                      <c:pt idx="245">
                        <c:v>5.6905690569056917</c:v>
                      </c:pt>
                      <c:pt idx="246">
                        <c:v>5.5205520552055205</c:v>
                      </c:pt>
                      <c:pt idx="247">
                        <c:v>5.5405540554055408</c:v>
                      </c:pt>
                      <c:pt idx="248">
                        <c:v>5.4405440544054411</c:v>
                      </c:pt>
                      <c:pt idx="249">
                        <c:v>5.4105410541054111</c:v>
                      </c:pt>
                      <c:pt idx="250">
                        <c:v>5.3505350535053502</c:v>
                      </c:pt>
                      <c:pt idx="251">
                        <c:v>5.2905290529052902</c:v>
                      </c:pt>
                      <c:pt idx="252">
                        <c:v>4.7104710471047104</c:v>
                      </c:pt>
                      <c:pt idx="253">
                        <c:v>4.3404340434043407</c:v>
                      </c:pt>
                      <c:pt idx="254">
                        <c:v>4.0204020402040204</c:v>
                      </c:pt>
                      <c:pt idx="255">
                        <c:v>3.7203720372037208</c:v>
                      </c:pt>
                      <c:pt idx="256">
                        <c:v>3.4603460346034605</c:v>
                      </c:pt>
                      <c:pt idx="257">
                        <c:v>3.2303230323032306</c:v>
                      </c:pt>
                      <c:pt idx="258">
                        <c:v>3.1003100310031009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CEE-4DDA-B1BA-9B897C442F38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6FFF 0,5x0,5 Diode</c:v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raw_data_champs_2!$X$4:$X$144</c15:sqref>
                        </c15:formulaRef>
                      </c:ext>
                    </c:extLst>
                    <c:numCache>
                      <c:formatCode>General</c:formatCode>
                      <c:ptCount val="141"/>
                      <c:pt idx="0">
                        <c:v>7</c:v>
                      </c:pt>
                      <c:pt idx="1">
                        <c:v>6.9</c:v>
                      </c:pt>
                      <c:pt idx="2">
                        <c:v>6.8</c:v>
                      </c:pt>
                      <c:pt idx="3">
                        <c:v>6.7</c:v>
                      </c:pt>
                      <c:pt idx="4">
                        <c:v>6.6</c:v>
                      </c:pt>
                      <c:pt idx="5">
                        <c:v>6.6</c:v>
                      </c:pt>
                      <c:pt idx="6">
                        <c:v>6.5</c:v>
                      </c:pt>
                      <c:pt idx="7">
                        <c:v>6.3</c:v>
                      </c:pt>
                      <c:pt idx="8">
                        <c:v>6.2</c:v>
                      </c:pt>
                      <c:pt idx="9">
                        <c:v>6.2</c:v>
                      </c:pt>
                      <c:pt idx="10">
                        <c:v>6</c:v>
                      </c:pt>
                      <c:pt idx="11">
                        <c:v>6</c:v>
                      </c:pt>
                      <c:pt idx="12">
                        <c:v>5.9</c:v>
                      </c:pt>
                      <c:pt idx="13">
                        <c:v>5.7</c:v>
                      </c:pt>
                      <c:pt idx="14">
                        <c:v>5.7</c:v>
                      </c:pt>
                      <c:pt idx="15">
                        <c:v>5.6</c:v>
                      </c:pt>
                      <c:pt idx="16">
                        <c:v>5.4</c:v>
                      </c:pt>
                      <c:pt idx="17">
                        <c:v>5.3</c:v>
                      </c:pt>
                      <c:pt idx="18">
                        <c:v>5.3</c:v>
                      </c:pt>
                      <c:pt idx="19">
                        <c:v>5.2</c:v>
                      </c:pt>
                      <c:pt idx="20">
                        <c:v>5</c:v>
                      </c:pt>
                      <c:pt idx="21">
                        <c:v>5</c:v>
                      </c:pt>
                      <c:pt idx="22">
                        <c:v>4.8</c:v>
                      </c:pt>
                      <c:pt idx="23">
                        <c:v>4.8</c:v>
                      </c:pt>
                      <c:pt idx="24">
                        <c:v>4.5999999999999996</c:v>
                      </c:pt>
                      <c:pt idx="25">
                        <c:v>4.5999999999999996</c:v>
                      </c:pt>
                      <c:pt idx="26">
                        <c:v>4.5</c:v>
                      </c:pt>
                      <c:pt idx="27">
                        <c:v>4.3</c:v>
                      </c:pt>
                      <c:pt idx="28">
                        <c:v>4.3</c:v>
                      </c:pt>
                      <c:pt idx="29">
                        <c:v>4.0999999999999996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3.8</c:v>
                      </c:pt>
                      <c:pt idx="33">
                        <c:v>3.8</c:v>
                      </c:pt>
                      <c:pt idx="34">
                        <c:v>3.6</c:v>
                      </c:pt>
                      <c:pt idx="35">
                        <c:v>3.5</c:v>
                      </c:pt>
                      <c:pt idx="36">
                        <c:v>3.4</c:v>
                      </c:pt>
                      <c:pt idx="37">
                        <c:v>3.3</c:v>
                      </c:pt>
                      <c:pt idx="38">
                        <c:v>3.3</c:v>
                      </c:pt>
                      <c:pt idx="39">
                        <c:v>3.1</c:v>
                      </c:pt>
                      <c:pt idx="40">
                        <c:v>3.1</c:v>
                      </c:pt>
                      <c:pt idx="41">
                        <c:v>3</c:v>
                      </c:pt>
                      <c:pt idx="42">
                        <c:v>2.9</c:v>
                      </c:pt>
                      <c:pt idx="43">
                        <c:v>2.7</c:v>
                      </c:pt>
                      <c:pt idx="44">
                        <c:v>2.6</c:v>
                      </c:pt>
                      <c:pt idx="45">
                        <c:v>2.5</c:v>
                      </c:pt>
                      <c:pt idx="46">
                        <c:v>2.4</c:v>
                      </c:pt>
                      <c:pt idx="47">
                        <c:v>2.2999999999999998</c:v>
                      </c:pt>
                      <c:pt idx="48">
                        <c:v>2.2000000000000002</c:v>
                      </c:pt>
                      <c:pt idx="49">
                        <c:v>2.1</c:v>
                      </c:pt>
                      <c:pt idx="50">
                        <c:v>2</c:v>
                      </c:pt>
                      <c:pt idx="51">
                        <c:v>2</c:v>
                      </c:pt>
                      <c:pt idx="52">
                        <c:v>1.8</c:v>
                      </c:pt>
                      <c:pt idx="53">
                        <c:v>1.7</c:v>
                      </c:pt>
                      <c:pt idx="54">
                        <c:v>1.7</c:v>
                      </c:pt>
                      <c:pt idx="55">
                        <c:v>1.6</c:v>
                      </c:pt>
                      <c:pt idx="56">
                        <c:v>1.4</c:v>
                      </c:pt>
                      <c:pt idx="57">
                        <c:v>1.4</c:v>
                      </c:pt>
                      <c:pt idx="58">
                        <c:v>1.2</c:v>
                      </c:pt>
                      <c:pt idx="59">
                        <c:v>1.2</c:v>
                      </c:pt>
                      <c:pt idx="60">
                        <c:v>1</c:v>
                      </c:pt>
                      <c:pt idx="61">
                        <c:v>0.9</c:v>
                      </c:pt>
                      <c:pt idx="62">
                        <c:v>0.8</c:v>
                      </c:pt>
                      <c:pt idx="63">
                        <c:v>0.7</c:v>
                      </c:pt>
                      <c:pt idx="64">
                        <c:v>0.6</c:v>
                      </c:pt>
                      <c:pt idx="65">
                        <c:v>0.5</c:v>
                      </c:pt>
                      <c:pt idx="66">
                        <c:v>0.4</c:v>
                      </c:pt>
                      <c:pt idx="67">
                        <c:v>0.4</c:v>
                      </c:pt>
                      <c:pt idx="68">
                        <c:v>0.1</c:v>
                      </c:pt>
                      <c:pt idx="69">
                        <c:v>0.1</c:v>
                      </c:pt>
                      <c:pt idx="70">
                        <c:v>0.1</c:v>
                      </c:pt>
                      <c:pt idx="71">
                        <c:v>0</c:v>
                      </c:pt>
                      <c:pt idx="72">
                        <c:v>-0.2</c:v>
                      </c:pt>
                      <c:pt idx="73">
                        <c:v>-0.4</c:v>
                      </c:pt>
                      <c:pt idx="74">
                        <c:v>-0.3</c:v>
                      </c:pt>
                      <c:pt idx="75">
                        <c:v>-0.6</c:v>
                      </c:pt>
                      <c:pt idx="76">
                        <c:v>-0.6</c:v>
                      </c:pt>
                      <c:pt idx="77">
                        <c:v>-0.7</c:v>
                      </c:pt>
                      <c:pt idx="78">
                        <c:v>-0.7</c:v>
                      </c:pt>
                      <c:pt idx="79">
                        <c:v>-1</c:v>
                      </c:pt>
                      <c:pt idx="80">
                        <c:v>-1</c:v>
                      </c:pt>
                      <c:pt idx="81">
                        <c:v>-1.1000000000000001</c:v>
                      </c:pt>
                      <c:pt idx="82">
                        <c:v>-1.2</c:v>
                      </c:pt>
                      <c:pt idx="83">
                        <c:v>-1.2</c:v>
                      </c:pt>
                      <c:pt idx="84">
                        <c:v>-1.5</c:v>
                      </c:pt>
                      <c:pt idx="85">
                        <c:v>-1.4</c:v>
                      </c:pt>
                      <c:pt idx="86">
                        <c:v>-1.5</c:v>
                      </c:pt>
                      <c:pt idx="87">
                        <c:v>-1.7</c:v>
                      </c:pt>
                      <c:pt idx="88">
                        <c:v>-1.9</c:v>
                      </c:pt>
                      <c:pt idx="89">
                        <c:v>-1.9</c:v>
                      </c:pt>
                      <c:pt idx="90">
                        <c:v>-2</c:v>
                      </c:pt>
                      <c:pt idx="91">
                        <c:v>-2.1</c:v>
                      </c:pt>
                      <c:pt idx="92">
                        <c:v>-2.1</c:v>
                      </c:pt>
                      <c:pt idx="93">
                        <c:v>-2.4</c:v>
                      </c:pt>
                      <c:pt idx="94">
                        <c:v>-2.4</c:v>
                      </c:pt>
                      <c:pt idx="95">
                        <c:v>-2.5</c:v>
                      </c:pt>
                      <c:pt idx="96">
                        <c:v>-2.6</c:v>
                      </c:pt>
                      <c:pt idx="97">
                        <c:v>-2.6</c:v>
                      </c:pt>
                      <c:pt idx="98">
                        <c:v>-2.9</c:v>
                      </c:pt>
                      <c:pt idx="99">
                        <c:v>-2.9</c:v>
                      </c:pt>
                      <c:pt idx="100">
                        <c:v>-3</c:v>
                      </c:pt>
                      <c:pt idx="101">
                        <c:v>-3.1</c:v>
                      </c:pt>
                      <c:pt idx="102">
                        <c:v>-3.2</c:v>
                      </c:pt>
                      <c:pt idx="103">
                        <c:v>-3.3</c:v>
                      </c:pt>
                      <c:pt idx="104">
                        <c:v>-3.4</c:v>
                      </c:pt>
                      <c:pt idx="105">
                        <c:v>-3.5</c:v>
                      </c:pt>
                      <c:pt idx="106">
                        <c:v>-3.6</c:v>
                      </c:pt>
                      <c:pt idx="107">
                        <c:v>-3.7</c:v>
                      </c:pt>
                      <c:pt idx="108">
                        <c:v>-3.7</c:v>
                      </c:pt>
                      <c:pt idx="109">
                        <c:v>-3.9</c:v>
                      </c:pt>
                      <c:pt idx="110">
                        <c:v>-4</c:v>
                      </c:pt>
                      <c:pt idx="111">
                        <c:v>-4.0999999999999996</c:v>
                      </c:pt>
                      <c:pt idx="112">
                        <c:v>-4.2</c:v>
                      </c:pt>
                      <c:pt idx="113">
                        <c:v>-4.2</c:v>
                      </c:pt>
                      <c:pt idx="114">
                        <c:v>-4.4000000000000004</c:v>
                      </c:pt>
                      <c:pt idx="115">
                        <c:v>-4.5</c:v>
                      </c:pt>
                      <c:pt idx="116">
                        <c:v>-4.5</c:v>
                      </c:pt>
                      <c:pt idx="117">
                        <c:v>-4.7</c:v>
                      </c:pt>
                      <c:pt idx="118">
                        <c:v>-4.7</c:v>
                      </c:pt>
                      <c:pt idx="119">
                        <c:v>-4.9000000000000004</c:v>
                      </c:pt>
                      <c:pt idx="120">
                        <c:v>-5</c:v>
                      </c:pt>
                      <c:pt idx="121">
                        <c:v>-5</c:v>
                      </c:pt>
                      <c:pt idx="122">
                        <c:v>-5.2</c:v>
                      </c:pt>
                      <c:pt idx="123">
                        <c:v>-5.3</c:v>
                      </c:pt>
                      <c:pt idx="124">
                        <c:v>-5.4</c:v>
                      </c:pt>
                      <c:pt idx="125">
                        <c:v>-5.4</c:v>
                      </c:pt>
                      <c:pt idx="126">
                        <c:v>-5.6</c:v>
                      </c:pt>
                      <c:pt idx="127">
                        <c:v>-5.6</c:v>
                      </c:pt>
                      <c:pt idx="128">
                        <c:v>-5.8</c:v>
                      </c:pt>
                      <c:pt idx="129">
                        <c:v>-5.8</c:v>
                      </c:pt>
                      <c:pt idx="130">
                        <c:v>-6</c:v>
                      </c:pt>
                      <c:pt idx="131">
                        <c:v>-6.1</c:v>
                      </c:pt>
                      <c:pt idx="132">
                        <c:v>-6.2</c:v>
                      </c:pt>
                      <c:pt idx="133">
                        <c:v>-6.3</c:v>
                      </c:pt>
                      <c:pt idx="134">
                        <c:v>-6.4</c:v>
                      </c:pt>
                      <c:pt idx="135">
                        <c:v>-6.4</c:v>
                      </c:pt>
                      <c:pt idx="136">
                        <c:v>-6.6</c:v>
                      </c:pt>
                      <c:pt idx="137">
                        <c:v>-6.6</c:v>
                      </c:pt>
                      <c:pt idx="138">
                        <c:v>-6.7</c:v>
                      </c:pt>
                      <c:pt idx="139">
                        <c:v>-6.8</c:v>
                      </c:pt>
                      <c:pt idx="140">
                        <c:v>-7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raw_data_champs_2!$Z$4:$Z$144</c15:sqref>
                        </c15:formulaRef>
                      </c:ext>
                    </c:extLst>
                    <c:numCache>
                      <c:formatCode>0.0</c:formatCode>
                      <c:ptCount val="141"/>
                      <c:pt idx="0">
                        <c:v>1.5487609912070344</c:v>
                      </c:pt>
                      <c:pt idx="1">
                        <c:v>1.5287769784172662</c:v>
                      </c:pt>
                      <c:pt idx="2">
                        <c:v>1.5887290167865709</c:v>
                      </c:pt>
                      <c:pt idx="3">
                        <c:v>1.6786570743405276</c:v>
                      </c:pt>
                      <c:pt idx="4">
                        <c:v>1.7186250999200638</c:v>
                      </c:pt>
                      <c:pt idx="5">
                        <c:v>1.7885691446842527</c:v>
                      </c:pt>
                      <c:pt idx="6">
                        <c:v>1.8784972022382094</c:v>
                      </c:pt>
                      <c:pt idx="7">
                        <c:v>2.0083932853717021</c:v>
                      </c:pt>
                      <c:pt idx="8">
                        <c:v>2.0883293365307756</c:v>
                      </c:pt>
                      <c:pt idx="9">
                        <c:v>2.1482813749000798</c:v>
                      </c:pt>
                      <c:pt idx="10">
                        <c:v>2.2781774580335727</c:v>
                      </c:pt>
                      <c:pt idx="11">
                        <c:v>2.4280575539568345</c:v>
                      </c:pt>
                      <c:pt idx="12">
                        <c:v>2.5479616306954433</c:v>
                      </c:pt>
                      <c:pt idx="13">
                        <c:v>2.6978417266187051</c:v>
                      </c:pt>
                      <c:pt idx="14">
                        <c:v>2.8177458033573139</c:v>
                      </c:pt>
                      <c:pt idx="15">
                        <c:v>2.9976019184652278</c:v>
                      </c:pt>
                      <c:pt idx="16">
                        <c:v>3.3673061550759393</c:v>
                      </c:pt>
                      <c:pt idx="17">
                        <c:v>3.4072741806554756</c:v>
                      </c:pt>
                      <c:pt idx="18">
                        <c:v>3.4972022382094328</c:v>
                      </c:pt>
                      <c:pt idx="19">
                        <c:v>3.8069544364508392</c:v>
                      </c:pt>
                      <c:pt idx="20">
                        <c:v>4.0767386091127102</c:v>
                      </c:pt>
                      <c:pt idx="21">
                        <c:v>4.3165467625899279</c:v>
                      </c:pt>
                      <c:pt idx="22">
                        <c:v>4.7961630695443649</c:v>
                      </c:pt>
                      <c:pt idx="23">
                        <c:v>4.8860911270983207</c:v>
                      </c:pt>
                      <c:pt idx="24">
                        <c:v>5.3756994404476419</c:v>
                      </c:pt>
                      <c:pt idx="25">
                        <c:v>5.5655475619504404</c:v>
                      </c:pt>
                      <c:pt idx="26">
                        <c:v>5.9352517985611515</c:v>
                      </c:pt>
                      <c:pt idx="27">
                        <c:v>6.6346922462030378</c:v>
                      </c:pt>
                      <c:pt idx="28">
                        <c:v>6.8545163868904888</c:v>
                      </c:pt>
                      <c:pt idx="29">
                        <c:v>7.5339728217426059</c:v>
                      </c:pt>
                      <c:pt idx="30">
                        <c:v>8.4532374100719441</c:v>
                      </c:pt>
                      <c:pt idx="31">
                        <c:v>8.7430055955235808</c:v>
                      </c:pt>
                      <c:pt idx="32">
                        <c:v>10.321742605915269</c:v>
                      </c:pt>
                      <c:pt idx="33">
                        <c:v>10.411670663469225</c:v>
                      </c:pt>
                      <c:pt idx="34">
                        <c:v>11.650679456434853</c:v>
                      </c:pt>
                      <c:pt idx="35">
                        <c:v>12.779776179056753</c:v>
                      </c:pt>
                      <c:pt idx="36">
                        <c:v>13.918864908073541</c:v>
                      </c:pt>
                      <c:pt idx="37">
                        <c:v>15.887290167865709</c:v>
                      </c:pt>
                      <c:pt idx="38">
                        <c:v>16.286970423661074</c:v>
                      </c:pt>
                      <c:pt idx="39">
                        <c:v>19.394484412470025</c:v>
                      </c:pt>
                      <c:pt idx="40">
                        <c:v>20.203836930455633</c:v>
                      </c:pt>
                      <c:pt idx="41">
                        <c:v>22.941646682653879</c:v>
                      </c:pt>
                      <c:pt idx="42">
                        <c:v>25.209832134292565</c:v>
                      </c:pt>
                      <c:pt idx="43">
                        <c:v>29.426458832933655</c:v>
                      </c:pt>
                      <c:pt idx="44">
                        <c:v>32.164268585131893</c:v>
                      </c:pt>
                      <c:pt idx="45">
                        <c:v>35.691446842525984</c:v>
                      </c:pt>
                      <c:pt idx="46">
                        <c:v>41.376898481215022</c:v>
                      </c:pt>
                      <c:pt idx="47">
                        <c:v>44.284572342126296</c:v>
                      </c:pt>
                      <c:pt idx="48">
                        <c:v>48.531175059952041</c:v>
                      </c:pt>
                      <c:pt idx="49">
                        <c:v>53.607114308553165</c:v>
                      </c:pt>
                      <c:pt idx="50">
                        <c:v>57.843725019984014</c:v>
                      </c:pt>
                      <c:pt idx="51">
                        <c:v>61.340927258193446</c:v>
                      </c:pt>
                      <c:pt idx="52">
                        <c:v>65.857314148681056</c:v>
                      </c:pt>
                      <c:pt idx="53">
                        <c:v>73.231414868105531</c:v>
                      </c:pt>
                      <c:pt idx="54">
                        <c:v>73.58113509192647</c:v>
                      </c:pt>
                      <c:pt idx="55">
                        <c:v>77.088329336530776</c:v>
                      </c:pt>
                      <c:pt idx="56">
                        <c:v>81.624700239808163</c:v>
                      </c:pt>
                      <c:pt idx="57">
                        <c:v>83.323341326938447</c:v>
                      </c:pt>
                      <c:pt idx="58">
                        <c:v>86.910471622701849</c:v>
                      </c:pt>
                      <c:pt idx="59">
                        <c:v>88.509192645883289</c:v>
                      </c:pt>
                      <c:pt idx="60">
                        <c:v>90.917266187050359</c:v>
                      </c:pt>
                      <c:pt idx="61">
                        <c:v>93.305355715427652</c:v>
                      </c:pt>
                      <c:pt idx="62">
                        <c:v>94.2745803357314</c:v>
                      </c:pt>
                      <c:pt idx="63">
                        <c:v>95.453637090327732</c:v>
                      </c:pt>
                      <c:pt idx="64">
                        <c:v>96.712629896083143</c:v>
                      </c:pt>
                      <c:pt idx="65">
                        <c:v>97.382094324540361</c:v>
                      </c:pt>
                      <c:pt idx="66">
                        <c:v>98.181454836131095</c:v>
                      </c:pt>
                      <c:pt idx="67">
                        <c:v>98.551159072741797</c:v>
                      </c:pt>
                      <c:pt idx="68">
                        <c:v>99.590327737809758</c:v>
                      </c:pt>
                      <c:pt idx="69">
                        <c:v>99.580335731414877</c:v>
                      </c:pt>
                      <c:pt idx="70">
                        <c:v>99.750199840127891</c:v>
                      </c:pt>
                      <c:pt idx="71">
                        <c:v>100</c:v>
                      </c:pt>
                      <c:pt idx="72">
                        <c:v>99.980015987210237</c:v>
                      </c:pt>
                      <c:pt idx="73">
                        <c:v>99.950039968025578</c:v>
                      </c:pt>
                      <c:pt idx="74">
                        <c:v>99.720223820943247</c:v>
                      </c:pt>
                      <c:pt idx="75">
                        <c:v>98.611111111111114</c:v>
                      </c:pt>
                      <c:pt idx="76">
                        <c:v>98.860911270983209</c:v>
                      </c:pt>
                      <c:pt idx="77">
                        <c:v>97.741806554756195</c:v>
                      </c:pt>
                      <c:pt idx="78">
                        <c:v>97.841726618705039</c:v>
                      </c:pt>
                      <c:pt idx="79">
                        <c:v>94.744204636290959</c:v>
                      </c:pt>
                      <c:pt idx="80">
                        <c:v>94.844124700239803</c:v>
                      </c:pt>
                      <c:pt idx="81">
                        <c:v>93.445243804956036</c:v>
                      </c:pt>
                      <c:pt idx="82">
                        <c:v>92.605915267785775</c:v>
                      </c:pt>
                      <c:pt idx="83">
                        <c:v>91.326938449240615</c:v>
                      </c:pt>
                      <c:pt idx="84">
                        <c:v>86.770583533173465</c:v>
                      </c:pt>
                      <c:pt idx="85">
                        <c:v>86.800559552358109</c:v>
                      </c:pt>
                      <c:pt idx="86">
                        <c:v>84.322541966426854</c:v>
                      </c:pt>
                      <c:pt idx="87">
                        <c:v>81.215027977617908</c:v>
                      </c:pt>
                      <c:pt idx="88">
                        <c:v>73.011590727418067</c:v>
                      </c:pt>
                      <c:pt idx="89">
                        <c:v>75.059952038369318</c:v>
                      </c:pt>
                      <c:pt idx="90">
                        <c:v>70.603517186250997</c:v>
                      </c:pt>
                      <c:pt idx="91">
                        <c:v>63.149480415667469</c:v>
                      </c:pt>
                      <c:pt idx="92">
                        <c:v>63.13948840927258</c:v>
                      </c:pt>
                      <c:pt idx="93">
                        <c:v>53.107513988808954</c:v>
                      </c:pt>
                      <c:pt idx="94">
                        <c:v>52.937649880095918</c:v>
                      </c:pt>
                      <c:pt idx="95">
                        <c:v>50.63948840927258</c:v>
                      </c:pt>
                      <c:pt idx="96">
                        <c:v>44.344524380495606</c:v>
                      </c:pt>
                      <c:pt idx="97">
                        <c:v>42.885691446842529</c:v>
                      </c:pt>
                      <c:pt idx="98">
                        <c:v>33.762989608313347</c:v>
                      </c:pt>
                      <c:pt idx="99">
                        <c:v>34.352517985611513</c:v>
                      </c:pt>
                      <c:pt idx="100">
                        <c:v>31.744604316546766</c:v>
                      </c:pt>
                      <c:pt idx="101">
                        <c:v>27.288169464428456</c:v>
                      </c:pt>
                      <c:pt idx="102">
                        <c:v>25.769384492406072</c:v>
                      </c:pt>
                      <c:pt idx="103">
                        <c:v>23.201438848920862</c:v>
                      </c:pt>
                      <c:pt idx="104">
                        <c:v>21.133093525179856</c:v>
                      </c:pt>
                      <c:pt idx="105">
                        <c:v>19.434452438049561</c:v>
                      </c:pt>
                      <c:pt idx="106">
                        <c:v>17.306155075939252</c:v>
                      </c:pt>
                      <c:pt idx="107">
                        <c:v>14.678257394084731</c:v>
                      </c:pt>
                      <c:pt idx="108">
                        <c:v>14.698241406874502</c:v>
                      </c:pt>
                      <c:pt idx="109">
                        <c:v>12.909672262190247</c:v>
                      </c:pt>
                      <c:pt idx="110">
                        <c:v>11.600719424460431</c:v>
                      </c:pt>
                      <c:pt idx="111">
                        <c:v>10.841326938449241</c:v>
                      </c:pt>
                      <c:pt idx="112">
                        <c:v>9.6123101518784964</c:v>
                      </c:pt>
                      <c:pt idx="113">
                        <c:v>9.3425259792166262</c:v>
                      </c:pt>
                      <c:pt idx="114">
                        <c:v>8.2833733013589121</c:v>
                      </c:pt>
                      <c:pt idx="115">
                        <c:v>7.6938449240607509</c:v>
                      </c:pt>
                      <c:pt idx="116">
                        <c:v>7.3141486810551566</c:v>
                      </c:pt>
                      <c:pt idx="117">
                        <c:v>6.2749800159872109</c:v>
                      </c:pt>
                      <c:pt idx="118">
                        <c:v>6.2949640287769784</c:v>
                      </c:pt>
                      <c:pt idx="119">
                        <c:v>5.7154276578737004</c:v>
                      </c:pt>
                      <c:pt idx="120">
                        <c:v>5.1958433253397285</c:v>
                      </c:pt>
                      <c:pt idx="121">
                        <c:v>5.2058353317346127</c:v>
                      </c:pt>
                      <c:pt idx="122">
                        <c:v>4.6262989608313347</c:v>
                      </c:pt>
                      <c:pt idx="123">
                        <c:v>4.4264588329336529</c:v>
                      </c:pt>
                      <c:pt idx="124">
                        <c:v>4.0867306155075935</c:v>
                      </c:pt>
                      <c:pt idx="125">
                        <c:v>3.9268585131894489</c:v>
                      </c:pt>
                      <c:pt idx="126">
                        <c:v>3.587130295763389</c:v>
                      </c:pt>
                      <c:pt idx="127">
                        <c:v>3.4672262190247807</c:v>
                      </c:pt>
                      <c:pt idx="128">
                        <c:v>3.1574740207833734</c:v>
                      </c:pt>
                      <c:pt idx="129">
                        <c:v>3.1374900079936054</c:v>
                      </c:pt>
                      <c:pt idx="130">
                        <c:v>2.9076738609112711</c:v>
                      </c:pt>
                      <c:pt idx="131">
                        <c:v>2.7478017585931256</c:v>
                      </c:pt>
                      <c:pt idx="132">
                        <c:v>2.5879296562749796</c:v>
                      </c:pt>
                      <c:pt idx="133">
                        <c:v>2.4280575539568345</c:v>
                      </c:pt>
                      <c:pt idx="134">
                        <c:v>2.348121502797762</c:v>
                      </c:pt>
                      <c:pt idx="135">
                        <c:v>2.268185451638689</c:v>
                      </c:pt>
                      <c:pt idx="136">
                        <c:v>2.0283772981614709</c:v>
                      </c:pt>
                      <c:pt idx="137">
                        <c:v>2.0383693045563551</c:v>
                      </c:pt>
                      <c:pt idx="138">
                        <c:v>1.92845723421263</c:v>
                      </c:pt>
                      <c:pt idx="139">
                        <c:v>1.8585131894484415</c:v>
                      </c:pt>
                      <c:pt idx="140">
                        <c:v>1.6786570743405276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CEE-4DDA-B1BA-9B897C442F38}"/>
                  </c:ext>
                </c:extLst>
              </c15:ser>
            </c15:filteredScatterSeries>
          </c:ext>
        </c:extLst>
      </c:scatterChart>
      <c:valAx>
        <c:axId val="112915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distance à l'axe</a:t>
                </a:r>
                <a:r>
                  <a:rPr lang="fr-FR" baseline="0"/>
                  <a:t>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29161632"/>
        <c:crosses val="autoZero"/>
        <c:crossBetween val="midCat"/>
      </c:valAx>
      <c:valAx>
        <c:axId val="112916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Dose</a:t>
                </a:r>
                <a:r>
                  <a:rPr lang="fr-FR" baseline="0"/>
                  <a:t> (%)</a:t>
                </a:r>
              </a:p>
              <a:p>
                <a:pPr>
                  <a:defRPr/>
                </a:pP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29152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872733097168484"/>
          <c:y val="0.27654854384039684"/>
          <c:w val="0.14245861857262121"/>
          <c:h val="0.144996231562054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Rendement en profondeur en fonction de la</a:t>
            </a:r>
            <a:r>
              <a:rPr lang="fr-FR" baseline="0"/>
              <a:t> taille de champ, DSP = 90cm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8.9715590033822762E-2"/>
          <c:y val="0.16150618276932432"/>
          <c:w val="0.88646436691599417"/>
          <c:h val="0.69333916983019894"/>
        </c:manualLayout>
      </c:layout>
      <c:scatterChart>
        <c:scatterStyle val="lineMarker"/>
        <c:varyColors val="0"/>
        <c:ser>
          <c:idx val="0"/>
          <c:order val="0"/>
          <c:tx>
            <c:v>6FFF 0.5 cm x 0.5 cm</c:v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raw_data_champs_1!$O$3:$O$284</c:f>
              <c:numCache>
                <c:formatCode>General</c:formatCode>
                <c:ptCount val="282"/>
                <c:pt idx="0">
                  <c:v>250</c:v>
                </c:pt>
                <c:pt idx="1">
                  <c:v>247</c:v>
                </c:pt>
                <c:pt idx="2">
                  <c:v>244</c:v>
                </c:pt>
                <c:pt idx="3">
                  <c:v>241</c:v>
                </c:pt>
                <c:pt idx="4">
                  <c:v>238</c:v>
                </c:pt>
                <c:pt idx="5">
                  <c:v>235</c:v>
                </c:pt>
                <c:pt idx="6">
                  <c:v>232</c:v>
                </c:pt>
                <c:pt idx="7">
                  <c:v>229</c:v>
                </c:pt>
                <c:pt idx="8">
                  <c:v>226</c:v>
                </c:pt>
                <c:pt idx="9">
                  <c:v>223</c:v>
                </c:pt>
                <c:pt idx="10">
                  <c:v>220</c:v>
                </c:pt>
                <c:pt idx="11">
                  <c:v>217</c:v>
                </c:pt>
                <c:pt idx="12">
                  <c:v>214</c:v>
                </c:pt>
                <c:pt idx="13">
                  <c:v>211</c:v>
                </c:pt>
                <c:pt idx="14">
                  <c:v>208</c:v>
                </c:pt>
                <c:pt idx="15">
                  <c:v>205</c:v>
                </c:pt>
                <c:pt idx="16">
                  <c:v>202</c:v>
                </c:pt>
                <c:pt idx="17">
                  <c:v>199</c:v>
                </c:pt>
                <c:pt idx="18">
                  <c:v>196</c:v>
                </c:pt>
                <c:pt idx="19">
                  <c:v>193</c:v>
                </c:pt>
                <c:pt idx="20">
                  <c:v>190</c:v>
                </c:pt>
                <c:pt idx="21">
                  <c:v>187</c:v>
                </c:pt>
                <c:pt idx="22">
                  <c:v>184</c:v>
                </c:pt>
                <c:pt idx="23">
                  <c:v>181</c:v>
                </c:pt>
                <c:pt idx="24">
                  <c:v>178</c:v>
                </c:pt>
                <c:pt idx="25">
                  <c:v>175</c:v>
                </c:pt>
                <c:pt idx="26">
                  <c:v>172</c:v>
                </c:pt>
                <c:pt idx="27">
                  <c:v>169.1</c:v>
                </c:pt>
                <c:pt idx="28">
                  <c:v>166</c:v>
                </c:pt>
                <c:pt idx="29">
                  <c:v>163</c:v>
                </c:pt>
                <c:pt idx="30">
                  <c:v>160</c:v>
                </c:pt>
                <c:pt idx="31">
                  <c:v>157</c:v>
                </c:pt>
                <c:pt idx="32">
                  <c:v>154</c:v>
                </c:pt>
                <c:pt idx="33">
                  <c:v>151</c:v>
                </c:pt>
                <c:pt idx="34">
                  <c:v>148</c:v>
                </c:pt>
                <c:pt idx="35">
                  <c:v>145</c:v>
                </c:pt>
                <c:pt idx="36">
                  <c:v>142</c:v>
                </c:pt>
                <c:pt idx="37">
                  <c:v>139</c:v>
                </c:pt>
                <c:pt idx="38">
                  <c:v>136</c:v>
                </c:pt>
                <c:pt idx="39">
                  <c:v>133</c:v>
                </c:pt>
                <c:pt idx="40">
                  <c:v>130.1</c:v>
                </c:pt>
                <c:pt idx="41">
                  <c:v>127</c:v>
                </c:pt>
                <c:pt idx="42">
                  <c:v>124</c:v>
                </c:pt>
                <c:pt idx="43">
                  <c:v>121</c:v>
                </c:pt>
                <c:pt idx="44">
                  <c:v>118</c:v>
                </c:pt>
                <c:pt idx="45">
                  <c:v>115</c:v>
                </c:pt>
                <c:pt idx="46">
                  <c:v>112</c:v>
                </c:pt>
                <c:pt idx="47">
                  <c:v>109</c:v>
                </c:pt>
                <c:pt idx="48">
                  <c:v>106</c:v>
                </c:pt>
                <c:pt idx="49">
                  <c:v>103</c:v>
                </c:pt>
                <c:pt idx="50">
                  <c:v>100</c:v>
                </c:pt>
                <c:pt idx="51">
                  <c:v>97</c:v>
                </c:pt>
                <c:pt idx="52">
                  <c:v>94</c:v>
                </c:pt>
                <c:pt idx="53">
                  <c:v>91.1</c:v>
                </c:pt>
                <c:pt idx="54">
                  <c:v>88</c:v>
                </c:pt>
                <c:pt idx="55">
                  <c:v>85</c:v>
                </c:pt>
                <c:pt idx="56">
                  <c:v>82</c:v>
                </c:pt>
                <c:pt idx="57">
                  <c:v>79</c:v>
                </c:pt>
                <c:pt idx="58">
                  <c:v>76</c:v>
                </c:pt>
                <c:pt idx="59">
                  <c:v>73</c:v>
                </c:pt>
                <c:pt idx="60">
                  <c:v>70</c:v>
                </c:pt>
                <c:pt idx="61">
                  <c:v>67</c:v>
                </c:pt>
                <c:pt idx="62">
                  <c:v>63.9</c:v>
                </c:pt>
                <c:pt idx="63">
                  <c:v>61</c:v>
                </c:pt>
                <c:pt idx="64">
                  <c:v>58</c:v>
                </c:pt>
                <c:pt idx="65">
                  <c:v>54.9</c:v>
                </c:pt>
                <c:pt idx="66">
                  <c:v>51.9</c:v>
                </c:pt>
                <c:pt idx="67">
                  <c:v>48.9</c:v>
                </c:pt>
                <c:pt idx="68">
                  <c:v>45.9</c:v>
                </c:pt>
                <c:pt idx="69">
                  <c:v>42.9</c:v>
                </c:pt>
                <c:pt idx="70">
                  <c:v>39.9</c:v>
                </c:pt>
                <c:pt idx="71">
                  <c:v>36.9</c:v>
                </c:pt>
                <c:pt idx="72">
                  <c:v>33.9</c:v>
                </c:pt>
                <c:pt idx="73">
                  <c:v>30.9</c:v>
                </c:pt>
                <c:pt idx="74">
                  <c:v>27.9</c:v>
                </c:pt>
                <c:pt idx="75">
                  <c:v>24.9</c:v>
                </c:pt>
                <c:pt idx="76">
                  <c:v>21.9</c:v>
                </c:pt>
                <c:pt idx="77">
                  <c:v>20</c:v>
                </c:pt>
                <c:pt idx="78">
                  <c:v>20</c:v>
                </c:pt>
                <c:pt idx="79">
                  <c:v>19.8</c:v>
                </c:pt>
                <c:pt idx="80">
                  <c:v>19.8</c:v>
                </c:pt>
                <c:pt idx="81">
                  <c:v>19.7</c:v>
                </c:pt>
                <c:pt idx="82">
                  <c:v>19.600000000000001</c:v>
                </c:pt>
                <c:pt idx="83">
                  <c:v>19.5</c:v>
                </c:pt>
                <c:pt idx="84">
                  <c:v>19.399999999999999</c:v>
                </c:pt>
                <c:pt idx="85">
                  <c:v>19.2</c:v>
                </c:pt>
                <c:pt idx="86">
                  <c:v>19.2</c:v>
                </c:pt>
                <c:pt idx="87">
                  <c:v>19.100000000000001</c:v>
                </c:pt>
                <c:pt idx="88">
                  <c:v>19</c:v>
                </c:pt>
                <c:pt idx="89">
                  <c:v>18.8</c:v>
                </c:pt>
                <c:pt idx="90">
                  <c:v>18.8</c:v>
                </c:pt>
                <c:pt idx="91">
                  <c:v>18.7</c:v>
                </c:pt>
                <c:pt idx="92">
                  <c:v>18.600000000000001</c:v>
                </c:pt>
                <c:pt idx="93">
                  <c:v>18.399999999999999</c:v>
                </c:pt>
                <c:pt idx="94">
                  <c:v>18.399999999999999</c:v>
                </c:pt>
                <c:pt idx="95">
                  <c:v>18.2</c:v>
                </c:pt>
                <c:pt idx="96">
                  <c:v>18.2</c:v>
                </c:pt>
                <c:pt idx="97">
                  <c:v>18.100000000000001</c:v>
                </c:pt>
                <c:pt idx="98">
                  <c:v>18</c:v>
                </c:pt>
                <c:pt idx="99">
                  <c:v>17.899999999999999</c:v>
                </c:pt>
                <c:pt idx="100">
                  <c:v>17.7</c:v>
                </c:pt>
                <c:pt idx="101">
                  <c:v>17.7</c:v>
                </c:pt>
                <c:pt idx="102">
                  <c:v>17.5</c:v>
                </c:pt>
                <c:pt idx="103">
                  <c:v>17.5</c:v>
                </c:pt>
                <c:pt idx="104">
                  <c:v>17.399999999999999</c:v>
                </c:pt>
                <c:pt idx="105">
                  <c:v>17.3</c:v>
                </c:pt>
                <c:pt idx="106">
                  <c:v>17.2</c:v>
                </c:pt>
                <c:pt idx="107">
                  <c:v>17.100000000000001</c:v>
                </c:pt>
                <c:pt idx="108">
                  <c:v>17</c:v>
                </c:pt>
                <c:pt idx="109">
                  <c:v>16.8</c:v>
                </c:pt>
                <c:pt idx="110">
                  <c:v>16.8</c:v>
                </c:pt>
                <c:pt idx="111">
                  <c:v>16.7</c:v>
                </c:pt>
                <c:pt idx="112">
                  <c:v>16.5</c:v>
                </c:pt>
                <c:pt idx="113">
                  <c:v>16.399999999999999</c:v>
                </c:pt>
                <c:pt idx="114">
                  <c:v>16.399999999999999</c:v>
                </c:pt>
                <c:pt idx="115">
                  <c:v>16.2</c:v>
                </c:pt>
                <c:pt idx="116">
                  <c:v>16.100000000000001</c:v>
                </c:pt>
                <c:pt idx="117">
                  <c:v>16</c:v>
                </c:pt>
                <c:pt idx="118">
                  <c:v>16</c:v>
                </c:pt>
                <c:pt idx="119">
                  <c:v>15.9</c:v>
                </c:pt>
                <c:pt idx="120">
                  <c:v>15.7</c:v>
                </c:pt>
                <c:pt idx="121">
                  <c:v>15.7</c:v>
                </c:pt>
                <c:pt idx="122">
                  <c:v>15.5</c:v>
                </c:pt>
                <c:pt idx="123">
                  <c:v>15.5</c:v>
                </c:pt>
                <c:pt idx="124">
                  <c:v>15.3</c:v>
                </c:pt>
                <c:pt idx="125">
                  <c:v>15.2</c:v>
                </c:pt>
                <c:pt idx="126">
                  <c:v>15.1</c:v>
                </c:pt>
                <c:pt idx="127">
                  <c:v>15.1</c:v>
                </c:pt>
                <c:pt idx="128">
                  <c:v>15</c:v>
                </c:pt>
                <c:pt idx="129">
                  <c:v>14.9</c:v>
                </c:pt>
                <c:pt idx="130">
                  <c:v>14.7</c:v>
                </c:pt>
                <c:pt idx="131">
                  <c:v>14.6</c:v>
                </c:pt>
                <c:pt idx="132">
                  <c:v>14.6</c:v>
                </c:pt>
                <c:pt idx="133">
                  <c:v>14.4</c:v>
                </c:pt>
                <c:pt idx="134">
                  <c:v>14.3</c:v>
                </c:pt>
                <c:pt idx="135">
                  <c:v>14.2</c:v>
                </c:pt>
                <c:pt idx="136">
                  <c:v>14.1</c:v>
                </c:pt>
                <c:pt idx="137">
                  <c:v>14</c:v>
                </c:pt>
                <c:pt idx="138">
                  <c:v>13.9</c:v>
                </c:pt>
                <c:pt idx="139">
                  <c:v>13.9</c:v>
                </c:pt>
                <c:pt idx="140">
                  <c:v>13.7</c:v>
                </c:pt>
                <c:pt idx="141">
                  <c:v>13.7</c:v>
                </c:pt>
                <c:pt idx="142">
                  <c:v>13.5</c:v>
                </c:pt>
                <c:pt idx="143">
                  <c:v>13.4</c:v>
                </c:pt>
                <c:pt idx="144">
                  <c:v>13.3</c:v>
                </c:pt>
                <c:pt idx="145">
                  <c:v>13.3</c:v>
                </c:pt>
                <c:pt idx="146">
                  <c:v>13.1</c:v>
                </c:pt>
                <c:pt idx="147">
                  <c:v>13.1</c:v>
                </c:pt>
                <c:pt idx="148">
                  <c:v>12.9</c:v>
                </c:pt>
                <c:pt idx="149">
                  <c:v>12.8</c:v>
                </c:pt>
                <c:pt idx="150">
                  <c:v>12.7</c:v>
                </c:pt>
                <c:pt idx="151">
                  <c:v>12.6</c:v>
                </c:pt>
                <c:pt idx="152">
                  <c:v>12.5</c:v>
                </c:pt>
                <c:pt idx="153">
                  <c:v>12.5</c:v>
                </c:pt>
                <c:pt idx="154">
                  <c:v>12.4</c:v>
                </c:pt>
                <c:pt idx="155">
                  <c:v>12.3</c:v>
                </c:pt>
                <c:pt idx="156">
                  <c:v>12.1</c:v>
                </c:pt>
                <c:pt idx="157">
                  <c:v>12</c:v>
                </c:pt>
                <c:pt idx="158">
                  <c:v>11.9</c:v>
                </c:pt>
                <c:pt idx="159">
                  <c:v>11.9</c:v>
                </c:pt>
                <c:pt idx="160">
                  <c:v>11.7</c:v>
                </c:pt>
                <c:pt idx="161">
                  <c:v>11.6</c:v>
                </c:pt>
                <c:pt idx="162">
                  <c:v>11.5</c:v>
                </c:pt>
                <c:pt idx="163">
                  <c:v>11.4</c:v>
                </c:pt>
                <c:pt idx="164">
                  <c:v>11.3</c:v>
                </c:pt>
                <c:pt idx="165">
                  <c:v>11.2</c:v>
                </c:pt>
                <c:pt idx="166">
                  <c:v>11.1</c:v>
                </c:pt>
                <c:pt idx="167">
                  <c:v>11.1</c:v>
                </c:pt>
                <c:pt idx="168">
                  <c:v>10.9</c:v>
                </c:pt>
                <c:pt idx="169">
                  <c:v>10.8</c:v>
                </c:pt>
                <c:pt idx="170">
                  <c:v>10.7</c:v>
                </c:pt>
                <c:pt idx="171">
                  <c:v>10.6</c:v>
                </c:pt>
                <c:pt idx="172">
                  <c:v>10.5</c:v>
                </c:pt>
                <c:pt idx="173">
                  <c:v>10.4</c:v>
                </c:pt>
                <c:pt idx="174">
                  <c:v>10.3</c:v>
                </c:pt>
                <c:pt idx="175">
                  <c:v>10.199999999999999</c:v>
                </c:pt>
                <c:pt idx="176">
                  <c:v>10.1</c:v>
                </c:pt>
                <c:pt idx="177">
                  <c:v>10</c:v>
                </c:pt>
                <c:pt idx="178">
                  <c:v>9.9</c:v>
                </c:pt>
                <c:pt idx="179">
                  <c:v>9.8000000000000007</c:v>
                </c:pt>
                <c:pt idx="180">
                  <c:v>9.6999999999999993</c:v>
                </c:pt>
                <c:pt idx="181">
                  <c:v>9.6</c:v>
                </c:pt>
                <c:pt idx="182">
                  <c:v>9.6</c:v>
                </c:pt>
                <c:pt idx="183">
                  <c:v>9.4</c:v>
                </c:pt>
                <c:pt idx="184">
                  <c:v>9.3000000000000007</c:v>
                </c:pt>
                <c:pt idx="185">
                  <c:v>9.1999999999999993</c:v>
                </c:pt>
                <c:pt idx="186">
                  <c:v>9.1</c:v>
                </c:pt>
                <c:pt idx="187">
                  <c:v>9</c:v>
                </c:pt>
                <c:pt idx="188">
                  <c:v>8.9</c:v>
                </c:pt>
                <c:pt idx="189">
                  <c:v>8.8000000000000007</c:v>
                </c:pt>
                <c:pt idx="190">
                  <c:v>8.6999999999999993</c:v>
                </c:pt>
                <c:pt idx="191">
                  <c:v>8.6999999999999993</c:v>
                </c:pt>
                <c:pt idx="192">
                  <c:v>8.5</c:v>
                </c:pt>
                <c:pt idx="193">
                  <c:v>8.4</c:v>
                </c:pt>
                <c:pt idx="194">
                  <c:v>8.3000000000000007</c:v>
                </c:pt>
                <c:pt idx="195">
                  <c:v>8.1999999999999993</c:v>
                </c:pt>
                <c:pt idx="196">
                  <c:v>8.1</c:v>
                </c:pt>
                <c:pt idx="197">
                  <c:v>8</c:v>
                </c:pt>
                <c:pt idx="198">
                  <c:v>7.9</c:v>
                </c:pt>
                <c:pt idx="199">
                  <c:v>7.8</c:v>
                </c:pt>
                <c:pt idx="200">
                  <c:v>7.7</c:v>
                </c:pt>
                <c:pt idx="201">
                  <c:v>7.6</c:v>
                </c:pt>
                <c:pt idx="202">
                  <c:v>7.5</c:v>
                </c:pt>
                <c:pt idx="203">
                  <c:v>7.4</c:v>
                </c:pt>
                <c:pt idx="204">
                  <c:v>7.3</c:v>
                </c:pt>
                <c:pt idx="205">
                  <c:v>7.2</c:v>
                </c:pt>
                <c:pt idx="206">
                  <c:v>7.1</c:v>
                </c:pt>
                <c:pt idx="207">
                  <c:v>7</c:v>
                </c:pt>
                <c:pt idx="208">
                  <c:v>6.9</c:v>
                </c:pt>
                <c:pt idx="209">
                  <c:v>6.8</c:v>
                </c:pt>
                <c:pt idx="210">
                  <c:v>6.7</c:v>
                </c:pt>
                <c:pt idx="211">
                  <c:v>6.6</c:v>
                </c:pt>
                <c:pt idx="212">
                  <c:v>6.5</c:v>
                </c:pt>
                <c:pt idx="213">
                  <c:v>6.4</c:v>
                </c:pt>
                <c:pt idx="214">
                  <c:v>6.3</c:v>
                </c:pt>
                <c:pt idx="215">
                  <c:v>6.2</c:v>
                </c:pt>
                <c:pt idx="216">
                  <c:v>6.1</c:v>
                </c:pt>
                <c:pt idx="217">
                  <c:v>6</c:v>
                </c:pt>
                <c:pt idx="218">
                  <c:v>5.9</c:v>
                </c:pt>
                <c:pt idx="219">
                  <c:v>5.8</c:v>
                </c:pt>
                <c:pt idx="220">
                  <c:v>5.7</c:v>
                </c:pt>
                <c:pt idx="221">
                  <c:v>5.6</c:v>
                </c:pt>
                <c:pt idx="222">
                  <c:v>5.5</c:v>
                </c:pt>
                <c:pt idx="223">
                  <c:v>5.4</c:v>
                </c:pt>
                <c:pt idx="224">
                  <c:v>5.3</c:v>
                </c:pt>
                <c:pt idx="225">
                  <c:v>5.2</c:v>
                </c:pt>
                <c:pt idx="226">
                  <c:v>5.0999999999999996</c:v>
                </c:pt>
                <c:pt idx="227">
                  <c:v>5</c:v>
                </c:pt>
                <c:pt idx="228">
                  <c:v>4.9000000000000004</c:v>
                </c:pt>
                <c:pt idx="229">
                  <c:v>4.8</c:v>
                </c:pt>
                <c:pt idx="230">
                  <c:v>4.7</c:v>
                </c:pt>
                <c:pt idx="231">
                  <c:v>4.5999999999999996</c:v>
                </c:pt>
                <c:pt idx="232">
                  <c:v>4.5</c:v>
                </c:pt>
                <c:pt idx="233">
                  <c:v>4.4000000000000004</c:v>
                </c:pt>
                <c:pt idx="234">
                  <c:v>4.3</c:v>
                </c:pt>
                <c:pt idx="235">
                  <c:v>4.2</c:v>
                </c:pt>
                <c:pt idx="236">
                  <c:v>4.0999999999999996</c:v>
                </c:pt>
                <c:pt idx="237">
                  <c:v>4</c:v>
                </c:pt>
                <c:pt idx="238">
                  <c:v>3.9</c:v>
                </c:pt>
                <c:pt idx="239">
                  <c:v>3.8</c:v>
                </c:pt>
                <c:pt idx="240">
                  <c:v>3.7</c:v>
                </c:pt>
                <c:pt idx="241">
                  <c:v>3.6</c:v>
                </c:pt>
                <c:pt idx="242">
                  <c:v>3.5</c:v>
                </c:pt>
                <c:pt idx="243">
                  <c:v>3.4</c:v>
                </c:pt>
                <c:pt idx="244">
                  <c:v>3.3</c:v>
                </c:pt>
                <c:pt idx="245">
                  <c:v>3.2</c:v>
                </c:pt>
                <c:pt idx="246">
                  <c:v>3.1</c:v>
                </c:pt>
                <c:pt idx="247">
                  <c:v>3</c:v>
                </c:pt>
                <c:pt idx="248">
                  <c:v>2.9</c:v>
                </c:pt>
                <c:pt idx="249">
                  <c:v>2.8</c:v>
                </c:pt>
                <c:pt idx="250">
                  <c:v>2.7</c:v>
                </c:pt>
                <c:pt idx="251">
                  <c:v>2.6</c:v>
                </c:pt>
                <c:pt idx="252">
                  <c:v>2.5</c:v>
                </c:pt>
                <c:pt idx="253">
                  <c:v>2.4</c:v>
                </c:pt>
                <c:pt idx="254">
                  <c:v>2.2999999999999998</c:v>
                </c:pt>
                <c:pt idx="255">
                  <c:v>2.2000000000000002</c:v>
                </c:pt>
                <c:pt idx="256">
                  <c:v>2.1</c:v>
                </c:pt>
                <c:pt idx="257">
                  <c:v>2</c:v>
                </c:pt>
                <c:pt idx="258">
                  <c:v>1.9</c:v>
                </c:pt>
                <c:pt idx="259">
                  <c:v>1.8</c:v>
                </c:pt>
                <c:pt idx="260">
                  <c:v>1.7</c:v>
                </c:pt>
                <c:pt idx="261">
                  <c:v>1.6</c:v>
                </c:pt>
                <c:pt idx="262">
                  <c:v>1.5</c:v>
                </c:pt>
                <c:pt idx="263">
                  <c:v>1.4</c:v>
                </c:pt>
                <c:pt idx="264">
                  <c:v>1.3</c:v>
                </c:pt>
                <c:pt idx="265">
                  <c:v>1.2</c:v>
                </c:pt>
                <c:pt idx="266">
                  <c:v>1.1000000000000001</c:v>
                </c:pt>
                <c:pt idx="267">
                  <c:v>1</c:v>
                </c:pt>
                <c:pt idx="268">
                  <c:v>0.9</c:v>
                </c:pt>
                <c:pt idx="269">
                  <c:v>0.8</c:v>
                </c:pt>
                <c:pt idx="270">
                  <c:v>0.7</c:v>
                </c:pt>
                <c:pt idx="271">
                  <c:v>0.6</c:v>
                </c:pt>
                <c:pt idx="272">
                  <c:v>0.5</c:v>
                </c:pt>
                <c:pt idx="273">
                  <c:v>0.4</c:v>
                </c:pt>
                <c:pt idx="274">
                  <c:v>0.3</c:v>
                </c:pt>
                <c:pt idx="275">
                  <c:v>0.2</c:v>
                </c:pt>
                <c:pt idx="276">
                  <c:v>0.1</c:v>
                </c:pt>
                <c:pt idx="277">
                  <c:v>0</c:v>
                </c:pt>
                <c:pt idx="278">
                  <c:v>-0.1</c:v>
                </c:pt>
                <c:pt idx="279">
                  <c:v>-0.2</c:v>
                </c:pt>
                <c:pt idx="280">
                  <c:v>-0.3</c:v>
                </c:pt>
                <c:pt idx="281">
                  <c:v>-0.5</c:v>
                </c:pt>
              </c:numCache>
            </c:numRef>
          </c:xVal>
          <c:yVal>
            <c:numRef>
              <c:f>raw_data_champs_1!$Q$3:$Q$284</c:f>
              <c:numCache>
                <c:formatCode>General</c:formatCode>
                <c:ptCount val="282"/>
                <c:pt idx="0">
                  <c:v>17.445513449833104</c:v>
                </c:pt>
                <c:pt idx="1">
                  <c:v>17.838209306891812</c:v>
                </c:pt>
                <c:pt idx="2">
                  <c:v>18.19163557824465</c:v>
                </c:pt>
                <c:pt idx="3">
                  <c:v>18.623601021009229</c:v>
                </c:pt>
                <c:pt idx="4">
                  <c:v>18.977027292362063</c:v>
                </c:pt>
                <c:pt idx="5">
                  <c:v>19.418810131553112</c:v>
                </c:pt>
                <c:pt idx="6">
                  <c:v>19.752601610053013</c:v>
                </c:pt>
                <c:pt idx="7">
                  <c:v>20.145297467111721</c:v>
                </c:pt>
                <c:pt idx="8">
                  <c:v>20.518358531317492</c:v>
                </c:pt>
                <c:pt idx="9">
                  <c:v>20.989593559787945</c:v>
                </c:pt>
                <c:pt idx="10">
                  <c:v>21.421559002552524</c:v>
                </c:pt>
                <c:pt idx="11">
                  <c:v>21.853524445317106</c:v>
                </c:pt>
                <c:pt idx="12">
                  <c:v>22.295307284508151</c:v>
                </c:pt>
                <c:pt idx="13">
                  <c:v>22.776359709405064</c:v>
                </c:pt>
                <c:pt idx="14">
                  <c:v>23.208325152169646</c:v>
                </c:pt>
                <c:pt idx="15">
                  <c:v>23.689377577066562</c:v>
                </c:pt>
                <c:pt idx="16">
                  <c:v>24.190064794816415</c:v>
                </c:pt>
                <c:pt idx="17">
                  <c:v>24.700569408992735</c:v>
                </c:pt>
                <c:pt idx="18">
                  <c:v>25.269978401727862</c:v>
                </c:pt>
                <c:pt idx="19">
                  <c:v>25.809935205183589</c:v>
                </c:pt>
                <c:pt idx="20">
                  <c:v>26.271352837227568</c:v>
                </c:pt>
                <c:pt idx="21">
                  <c:v>26.840761829962695</c:v>
                </c:pt>
                <c:pt idx="22">
                  <c:v>27.400353426271352</c:v>
                </c:pt>
                <c:pt idx="23">
                  <c:v>27.910858040447671</c:v>
                </c:pt>
                <c:pt idx="24">
                  <c:v>28.558806204594539</c:v>
                </c:pt>
                <c:pt idx="25">
                  <c:v>29.12821519732967</c:v>
                </c:pt>
                <c:pt idx="26">
                  <c:v>29.736893775770668</c:v>
                </c:pt>
                <c:pt idx="27">
                  <c:v>30.384841939917536</c:v>
                </c:pt>
                <c:pt idx="28">
                  <c:v>31.101511879049674</c:v>
                </c:pt>
                <c:pt idx="29">
                  <c:v>31.729825250343609</c:v>
                </c:pt>
                <c:pt idx="30">
                  <c:v>32.466129982328681</c:v>
                </c:pt>
                <c:pt idx="31">
                  <c:v>33.192617317887297</c:v>
                </c:pt>
                <c:pt idx="32">
                  <c:v>33.762026310622424</c:v>
                </c:pt>
                <c:pt idx="33">
                  <c:v>34.576870214019237</c:v>
                </c:pt>
                <c:pt idx="34">
                  <c:v>35.34262713528372</c:v>
                </c:pt>
                <c:pt idx="35">
                  <c:v>36.0789318672688</c:v>
                </c:pt>
                <c:pt idx="36">
                  <c:v>36.805419202827409</c:v>
                </c:pt>
                <c:pt idx="37">
                  <c:v>37.728254466915374</c:v>
                </c:pt>
                <c:pt idx="38">
                  <c:v>38.405654820341645</c:v>
                </c:pt>
                <c:pt idx="39">
                  <c:v>39.338307480856081</c:v>
                </c:pt>
                <c:pt idx="40">
                  <c:v>40.241507952091112</c:v>
                </c:pt>
                <c:pt idx="41">
                  <c:v>41.125073630473196</c:v>
                </c:pt>
                <c:pt idx="42">
                  <c:v>42.008639308855287</c:v>
                </c:pt>
                <c:pt idx="43">
                  <c:v>43.0689181229138</c:v>
                </c:pt>
                <c:pt idx="44">
                  <c:v>43.785588062045946</c:v>
                </c:pt>
                <c:pt idx="45">
                  <c:v>44.816414686825048</c:v>
                </c:pt>
                <c:pt idx="46">
                  <c:v>45.847241311604165</c:v>
                </c:pt>
                <c:pt idx="47">
                  <c:v>46.946789711368545</c:v>
                </c:pt>
                <c:pt idx="48">
                  <c:v>47.87944237188298</c:v>
                </c:pt>
                <c:pt idx="49">
                  <c:v>48.988808168073831</c:v>
                </c:pt>
                <c:pt idx="50">
                  <c:v>50.039269585705867</c:v>
                </c:pt>
                <c:pt idx="51">
                  <c:v>51.256626742587862</c:v>
                </c:pt>
                <c:pt idx="52">
                  <c:v>52.297270763793449</c:v>
                </c:pt>
                <c:pt idx="53">
                  <c:v>53.642254074219522</c:v>
                </c:pt>
                <c:pt idx="54">
                  <c:v>54.84979383467504</c:v>
                </c:pt>
                <c:pt idx="55">
                  <c:v>56.165324955821717</c:v>
                </c:pt>
                <c:pt idx="56">
                  <c:v>57.323777734144912</c:v>
                </c:pt>
                <c:pt idx="57">
                  <c:v>58.776752405262123</c:v>
                </c:pt>
                <c:pt idx="58">
                  <c:v>60.072648733555859</c:v>
                </c:pt>
                <c:pt idx="59">
                  <c:v>61.613979972511288</c:v>
                </c:pt>
                <c:pt idx="60">
                  <c:v>62.821519732966827</c:v>
                </c:pt>
                <c:pt idx="61">
                  <c:v>64.43157274690752</c:v>
                </c:pt>
                <c:pt idx="62">
                  <c:v>65.776556057333593</c:v>
                </c:pt>
                <c:pt idx="63">
                  <c:v>67.465148242686041</c:v>
                </c:pt>
                <c:pt idx="64">
                  <c:v>69.026114274494404</c:v>
                </c:pt>
                <c:pt idx="65">
                  <c:v>70.714706459846852</c:v>
                </c:pt>
                <c:pt idx="66">
                  <c:v>72.344394266640492</c:v>
                </c:pt>
                <c:pt idx="67">
                  <c:v>74.003534262713515</c:v>
                </c:pt>
                <c:pt idx="68">
                  <c:v>75.87865698016887</c:v>
                </c:pt>
                <c:pt idx="69">
                  <c:v>77.665423129785978</c:v>
                </c:pt>
                <c:pt idx="70">
                  <c:v>79.599450225800112</c:v>
                </c:pt>
                <c:pt idx="71">
                  <c:v>81.415668564696659</c:v>
                </c:pt>
                <c:pt idx="72">
                  <c:v>83.388965246416646</c:v>
                </c:pt>
                <c:pt idx="73">
                  <c:v>85.480070685254262</c:v>
                </c:pt>
                <c:pt idx="74">
                  <c:v>87.473002159827203</c:v>
                </c:pt>
                <c:pt idx="75">
                  <c:v>89.789907716473579</c:v>
                </c:pt>
                <c:pt idx="76">
                  <c:v>91.67484783035539</c:v>
                </c:pt>
                <c:pt idx="77">
                  <c:v>93.010013744354993</c:v>
                </c:pt>
                <c:pt idx="78">
                  <c:v>93.098370312193197</c:v>
                </c:pt>
                <c:pt idx="79">
                  <c:v>93.108187708619681</c:v>
                </c:pt>
                <c:pt idx="80">
                  <c:v>93.206361672884356</c:v>
                </c:pt>
                <c:pt idx="81">
                  <c:v>93.30453563714903</c:v>
                </c:pt>
                <c:pt idx="82">
                  <c:v>93.412526997840189</c:v>
                </c:pt>
                <c:pt idx="83">
                  <c:v>93.579422737090113</c:v>
                </c:pt>
                <c:pt idx="84">
                  <c:v>93.520518358531319</c:v>
                </c:pt>
                <c:pt idx="85">
                  <c:v>93.559787944237186</c:v>
                </c:pt>
                <c:pt idx="86">
                  <c:v>93.648144512075405</c:v>
                </c:pt>
                <c:pt idx="87">
                  <c:v>93.88376202631062</c:v>
                </c:pt>
                <c:pt idx="88">
                  <c:v>93.756135872766549</c:v>
                </c:pt>
                <c:pt idx="89">
                  <c:v>93.88376202631062</c:v>
                </c:pt>
                <c:pt idx="90">
                  <c:v>93.923031612016501</c:v>
                </c:pt>
                <c:pt idx="91">
                  <c:v>93.991753387001765</c:v>
                </c:pt>
                <c:pt idx="92">
                  <c:v>94.12919693697232</c:v>
                </c:pt>
                <c:pt idx="93">
                  <c:v>94.315727469075199</c:v>
                </c:pt>
                <c:pt idx="94">
                  <c:v>94.305910072648729</c:v>
                </c:pt>
                <c:pt idx="95">
                  <c:v>94.413901433339873</c:v>
                </c:pt>
                <c:pt idx="96">
                  <c:v>94.325544865501669</c:v>
                </c:pt>
                <c:pt idx="97">
                  <c:v>94.462988415472211</c:v>
                </c:pt>
                <c:pt idx="98">
                  <c:v>94.521892794031032</c:v>
                </c:pt>
                <c:pt idx="99">
                  <c:v>94.737875515413322</c:v>
                </c:pt>
                <c:pt idx="100">
                  <c:v>94.757510308266248</c:v>
                </c:pt>
                <c:pt idx="101">
                  <c:v>94.885136461810333</c:v>
                </c:pt>
                <c:pt idx="102">
                  <c:v>94.875319065383863</c:v>
                </c:pt>
                <c:pt idx="103">
                  <c:v>94.875319065383863</c:v>
                </c:pt>
                <c:pt idx="104">
                  <c:v>95.14038876889849</c:v>
                </c:pt>
                <c:pt idx="105">
                  <c:v>95.169840958177886</c:v>
                </c:pt>
                <c:pt idx="106">
                  <c:v>95.199293147457297</c:v>
                </c:pt>
                <c:pt idx="107">
                  <c:v>95.209110543883767</c:v>
                </c:pt>
                <c:pt idx="108">
                  <c:v>95.268014922442575</c:v>
                </c:pt>
                <c:pt idx="109">
                  <c:v>95.228745336736694</c:v>
                </c:pt>
                <c:pt idx="110">
                  <c:v>95.415275868839572</c:v>
                </c:pt>
                <c:pt idx="111">
                  <c:v>95.474180247398394</c:v>
                </c:pt>
                <c:pt idx="112">
                  <c:v>95.601806400942465</c:v>
                </c:pt>
                <c:pt idx="113">
                  <c:v>95.601806400942465</c:v>
                </c:pt>
                <c:pt idx="114">
                  <c:v>95.729432554486564</c:v>
                </c:pt>
                <c:pt idx="115">
                  <c:v>95.71961515806008</c:v>
                </c:pt>
                <c:pt idx="116">
                  <c:v>95.955232672295296</c:v>
                </c:pt>
                <c:pt idx="117">
                  <c:v>96.023954447280573</c:v>
                </c:pt>
                <c:pt idx="118">
                  <c:v>95.915963086589443</c:v>
                </c:pt>
                <c:pt idx="119">
                  <c:v>96.082858825839395</c:v>
                </c:pt>
                <c:pt idx="120">
                  <c:v>96.073041429412925</c:v>
                </c:pt>
                <c:pt idx="121">
                  <c:v>96.377380718633418</c:v>
                </c:pt>
                <c:pt idx="122">
                  <c:v>96.298841547221684</c:v>
                </c:pt>
                <c:pt idx="123">
                  <c:v>96.387198115059888</c:v>
                </c:pt>
                <c:pt idx="124">
                  <c:v>96.397015511486345</c:v>
                </c:pt>
                <c:pt idx="125">
                  <c:v>96.652267818574529</c:v>
                </c:pt>
                <c:pt idx="126">
                  <c:v>96.730806989986263</c:v>
                </c:pt>
                <c:pt idx="127">
                  <c:v>96.662085215000985</c:v>
                </c:pt>
                <c:pt idx="128">
                  <c:v>96.632633025721589</c:v>
                </c:pt>
                <c:pt idx="129">
                  <c:v>96.711172197133322</c:v>
                </c:pt>
                <c:pt idx="130">
                  <c:v>96.828980954250937</c:v>
                </c:pt>
                <c:pt idx="131">
                  <c:v>96.907520125662671</c:v>
                </c:pt>
                <c:pt idx="132">
                  <c:v>96.956607107795023</c:v>
                </c:pt>
                <c:pt idx="133">
                  <c:v>97.290398586294913</c:v>
                </c:pt>
                <c:pt idx="134">
                  <c:v>97.113685450618505</c:v>
                </c:pt>
                <c:pt idx="135">
                  <c:v>97.378755154133117</c:v>
                </c:pt>
                <c:pt idx="136">
                  <c:v>97.241311604162576</c:v>
                </c:pt>
                <c:pt idx="137">
                  <c:v>97.202042018456709</c:v>
                </c:pt>
                <c:pt idx="138">
                  <c:v>97.516198704103672</c:v>
                </c:pt>
                <c:pt idx="139">
                  <c:v>97.496563911250746</c:v>
                </c:pt>
                <c:pt idx="140">
                  <c:v>97.535833496956599</c:v>
                </c:pt>
                <c:pt idx="141">
                  <c:v>97.535833496956599</c:v>
                </c:pt>
                <c:pt idx="142">
                  <c:v>97.732181425485948</c:v>
                </c:pt>
                <c:pt idx="143">
                  <c:v>97.889259768309429</c:v>
                </c:pt>
                <c:pt idx="144">
                  <c:v>97.82053799332418</c:v>
                </c:pt>
                <c:pt idx="145">
                  <c:v>97.80090320047124</c:v>
                </c:pt>
                <c:pt idx="146">
                  <c:v>98.036520714706455</c:v>
                </c:pt>
                <c:pt idx="147">
                  <c:v>97.977616336147662</c:v>
                </c:pt>
                <c:pt idx="148">
                  <c:v>97.957981543294721</c:v>
                </c:pt>
                <c:pt idx="149">
                  <c:v>98.007068525427059</c:v>
                </c:pt>
                <c:pt idx="150">
                  <c:v>98.15432947182407</c:v>
                </c:pt>
                <c:pt idx="151">
                  <c:v>98.360494796779889</c:v>
                </c:pt>
                <c:pt idx="152">
                  <c:v>98.223051246809348</c:v>
                </c:pt>
                <c:pt idx="153">
                  <c:v>98.252503436088745</c:v>
                </c:pt>
                <c:pt idx="154">
                  <c:v>98.517573139603371</c:v>
                </c:pt>
                <c:pt idx="155">
                  <c:v>98.497938346750431</c:v>
                </c:pt>
                <c:pt idx="156">
                  <c:v>98.448851364618108</c:v>
                </c:pt>
                <c:pt idx="157">
                  <c:v>98.72373846455919</c:v>
                </c:pt>
                <c:pt idx="158">
                  <c:v>98.596112311015133</c:v>
                </c:pt>
                <c:pt idx="159">
                  <c:v>98.605929707441589</c:v>
                </c:pt>
                <c:pt idx="160">
                  <c:v>98.664834086000397</c:v>
                </c:pt>
                <c:pt idx="161">
                  <c:v>98.851364618103275</c:v>
                </c:pt>
                <c:pt idx="162">
                  <c:v>98.920086393088553</c:v>
                </c:pt>
                <c:pt idx="163">
                  <c:v>98.812095032397423</c:v>
                </c:pt>
                <c:pt idx="164">
                  <c:v>98.880816807382672</c:v>
                </c:pt>
                <c:pt idx="165">
                  <c:v>99.096799528764961</c:v>
                </c:pt>
                <c:pt idx="166">
                  <c:v>99.018260357353228</c:v>
                </c:pt>
                <c:pt idx="167">
                  <c:v>99.106616925191432</c:v>
                </c:pt>
                <c:pt idx="168">
                  <c:v>99.18515609660318</c:v>
                </c:pt>
                <c:pt idx="169">
                  <c:v>99.116434321617902</c:v>
                </c:pt>
                <c:pt idx="170">
                  <c:v>99.106616925191432</c:v>
                </c:pt>
                <c:pt idx="171">
                  <c:v>99.155703907323783</c:v>
                </c:pt>
                <c:pt idx="172">
                  <c:v>99.273512664441398</c:v>
                </c:pt>
                <c:pt idx="173">
                  <c:v>99.597486746514832</c:v>
                </c:pt>
                <c:pt idx="174">
                  <c:v>99.312782250147251</c:v>
                </c:pt>
                <c:pt idx="175">
                  <c:v>99.528764971529554</c:v>
                </c:pt>
                <c:pt idx="176">
                  <c:v>99.420773610838395</c:v>
                </c:pt>
                <c:pt idx="177">
                  <c:v>99.499312782250144</c:v>
                </c:pt>
                <c:pt idx="178">
                  <c:v>99.695660710779492</c:v>
                </c:pt>
                <c:pt idx="179">
                  <c:v>99.499312782250144</c:v>
                </c:pt>
                <c:pt idx="180">
                  <c:v>99.754565089338314</c:v>
                </c:pt>
                <c:pt idx="181">
                  <c:v>99.617121539367758</c:v>
                </c:pt>
                <c:pt idx="182">
                  <c:v>99.65639112507364</c:v>
                </c:pt>
                <c:pt idx="183">
                  <c:v>99.685843314353036</c:v>
                </c:pt>
                <c:pt idx="184">
                  <c:v>99.499312782250144</c:v>
                </c:pt>
                <c:pt idx="185">
                  <c:v>99.892008639308855</c:v>
                </c:pt>
                <c:pt idx="186">
                  <c:v>99.77419988219124</c:v>
                </c:pt>
                <c:pt idx="187">
                  <c:v>99.872373846455915</c:v>
                </c:pt>
                <c:pt idx="188">
                  <c:v>99.99018260357353</c:v>
                </c:pt>
                <c:pt idx="189">
                  <c:v>99.842921657176518</c:v>
                </c:pt>
                <c:pt idx="190">
                  <c:v>99.784017278617711</c:v>
                </c:pt>
                <c:pt idx="191">
                  <c:v>99.587669350088362</c:v>
                </c:pt>
                <c:pt idx="192">
                  <c:v>99.734930296485373</c:v>
                </c:pt>
                <c:pt idx="193">
                  <c:v>99.793834675044181</c:v>
                </c:pt>
                <c:pt idx="194">
                  <c:v>99.685843314353036</c:v>
                </c:pt>
                <c:pt idx="195">
                  <c:v>100</c:v>
                </c:pt>
                <c:pt idx="196">
                  <c:v>99.646573728647155</c:v>
                </c:pt>
                <c:pt idx="197">
                  <c:v>99.744747692911844</c:v>
                </c:pt>
                <c:pt idx="198">
                  <c:v>99.469860592970733</c:v>
                </c:pt>
                <c:pt idx="199">
                  <c:v>99.636756332220685</c:v>
                </c:pt>
                <c:pt idx="200">
                  <c:v>99.744747692911844</c:v>
                </c:pt>
                <c:pt idx="201">
                  <c:v>99.666208521500096</c:v>
                </c:pt>
                <c:pt idx="202">
                  <c:v>99.607304142941288</c:v>
                </c:pt>
                <c:pt idx="203">
                  <c:v>99.558217160808951</c:v>
                </c:pt>
                <c:pt idx="204">
                  <c:v>99.391321421558999</c:v>
                </c:pt>
                <c:pt idx="205">
                  <c:v>99.538582367956025</c:v>
                </c:pt>
                <c:pt idx="206">
                  <c:v>99.371686628706072</c:v>
                </c:pt>
                <c:pt idx="207">
                  <c:v>99.361869232279602</c:v>
                </c:pt>
                <c:pt idx="208">
                  <c:v>99.450225800117806</c:v>
                </c:pt>
                <c:pt idx="209">
                  <c:v>99.086982132338505</c:v>
                </c:pt>
                <c:pt idx="210">
                  <c:v>99.136069114470843</c:v>
                </c:pt>
                <c:pt idx="211">
                  <c:v>99.175338700176709</c:v>
                </c:pt>
                <c:pt idx="212">
                  <c:v>98.880816807382672</c:v>
                </c:pt>
                <c:pt idx="213">
                  <c:v>98.969173375220905</c:v>
                </c:pt>
                <c:pt idx="214">
                  <c:v>98.782642843118012</c:v>
                </c:pt>
                <c:pt idx="215">
                  <c:v>98.507755743176915</c:v>
                </c:pt>
                <c:pt idx="216">
                  <c:v>98.566660121735723</c:v>
                </c:pt>
                <c:pt idx="217">
                  <c:v>98.223051246809348</c:v>
                </c:pt>
                <c:pt idx="218">
                  <c:v>98.16414686825054</c:v>
                </c:pt>
                <c:pt idx="219">
                  <c:v>98.1445120753976</c:v>
                </c:pt>
                <c:pt idx="220">
                  <c:v>97.928529354015311</c:v>
                </c:pt>
                <c:pt idx="221">
                  <c:v>97.80090320047124</c:v>
                </c:pt>
                <c:pt idx="222">
                  <c:v>97.634007461221287</c:v>
                </c:pt>
                <c:pt idx="223">
                  <c:v>97.221676811309649</c:v>
                </c:pt>
                <c:pt idx="224">
                  <c:v>97.044963675633227</c:v>
                </c:pt>
                <c:pt idx="225">
                  <c:v>96.76025917926566</c:v>
                </c:pt>
                <c:pt idx="226">
                  <c:v>96.632633025721589</c:v>
                </c:pt>
                <c:pt idx="227">
                  <c:v>96.446102493618696</c:v>
                </c:pt>
                <c:pt idx="228">
                  <c:v>96.082858825839395</c:v>
                </c:pt>
                <c:pt idx="229">
                  <c:v>95.73924995091302</c:v>
                </c:pt>
                <c:pt idx="230">
                  <c:v>95.49381504025132</c:v>
                </c:pt>
                <c:pt idx="231">
                  <c:v>95.287649715295515</c:v>
                </c:pt>
                <c:pt idx="232">
                  <c:v>94.796779893972115</c:v>
                </c:pt>
                <c:pt idx="233">
                  <c:v>94.669153740428044</c:v>
                </c:pt>
                <c:pt idx="234">
                  <c:v>94.374631847634006</c:v>
                </c:pt>
                <c:pt idx="235">
                  <c:v>93.844492440604753</c:v>
                </c:pt>
                <c:pt idx="236">
                  <c:v>93.333987826428427</c:v>
                </c:pt>
                <c:pt idx="237">
                  <c:v>92.862752797957981</c:v>
                </c:pt>
                <c:pt idx="238">
                  <c:v>92.587865698016884</c:v>
                </c:pt>
                <c:pt idx="239">
                  <c:v>92.214804633811127</c:v>
                </c:pt>
                <c:pt idx="240">
                  <c:v>91.517769487531908</c:v>
                </c:pt>
                <c:pt idx="241">
                  <c:v>90.997447476929111</c:v>
                </c:pt>
                <c:pt idx="242">
                  <c:v>90.477125466326328</c:v>
                </c:pt>
                <c:pt idx="243">
                  <c:v>89.780090320047123</c:v>
                </c:pt>
                <c:pt idx="244">
                  <c:v>89.181229138032606</c:v>
                </c:pt>
                <c:pt idx="245">
                  <c:v>88.641272334576882</c:v>
                </c:pt>
                <c:pt idx="246">
                  <c:v>88.022776359709397</c:v>
                </c:pt>
                <c:pt idx="247">
                  <c:v>87.217749852739061</c:v>
                </c:pt>
                <c:pt idx="248">
                  <c:v>86.314549381504023</c:v>
                </c:pt>
                <c:pt idx="249">
                  <c:v>85.607696838798347</c:v>
                </c:pt>
                <c:pt idx="250">
                  <c:v>85.028470449636757</c:v>
                </c:pt>
                <c:pt idx="251">
                  <c:v>83.565678382093083</c:v>
                </c:pt>
                <c:pt idx="252">
                  <c:v>82.780286667975645</c:v>
                </c:pt>
                <c:pt idx="253">
                  <c:v>81.749460043196535</c:v>
                </c:pt>
                <c:pt idx="254">
                  <c:v>80.738268211270366</c:v>
                </c:pt>
                <c:pt idx="255">
                  <c:v>79.520911054388378</c:v>
                </c:pt>
                <c:pt idx="256">
                  <c:v>78.352640879638727</c:v>
                </c:pt>
                <c:pt idx="257">
                  <c:v>76.958570587080317</c:v>
                </c:pt>
                <c:pt idx="258">
                  <c:v>75.731396033771844</c:v>
                </c:pt>
                <c:pt idx="259">
                  <c:v>73.983899469860589</c:v>
                </c:pt>
                <c:pt idx="260">
                  <c:v>72.314942077361081</c:v>
                </c:pt>
                <c:pt idx="261">
                  <c:v>70.714706459846852</c:v>
                </c:pt>
                <c:pt idx="262">
                  <c:v>68.957392499509126</c:v>
                </c:pt>
                <c:pt idx="263">
                  <c:v>66.630669546436295</c:v>
                </c:pt>
                <c:pt idx="264">
                  <c:v>65.00098173964264</c:v>
                </c:pt>
                <c:pt idx="265">
                  <c:v>63.901433339878267</c:v>
                </c:pt>
                <c:pt idx="266">
                  <c:v>63.430198311407814</c:v>
                </c:pt>
                <c:pt idx="267">
                  <c:v>63.361476536422543</c:v>
                </c:pt>
                <c:pt idx="268">
                  <c:v>63.8621637541724</c:v>
                </c:pt>
                <c:pt idx="269">
                  <c:v>63.842528961319459</c:v>
                </c:pt>
                <c:pt idx="270">
                  <c:v>64.08796387198116</c:v>
                </c:pt>
                <c:pt idx="271">
                  <c:v>64.176320439819364</c:v>
                </c:pt>
                <c:pt idx="272">
                  <c:v>64.215590025525231</c:v>
                </c:pt>
                <c:pt idx="273">
                  <c:v>64.195955232672304</c:v>
                </c:pt>
                <c:pt idx="274">
                  <c:v>64.225407421951701</c:v>
                </c:pt>
                <c:pt idx="275">
                  <c:v>64.402120557628109</c:v>
                </c:pt>
                <c:pt idx="276">
                  <c:v>64.323581386216361</c:v>
                </c:pt>
                <c:pt idx="277">
                  <c:v>64.500294521892798</c:v>
                </c:pt>
                <c:pt idx="278">
                  <c:v>64.333398782642846</c:v>
                </c:pt>
                <c:pt idx="279">
                  <c:v>64.294129196936964</c:v>
                </c:pt>
                <c:pt idx="280">
                  <c:v>64.313763989789919</c:v>
                </c:pt>
                <c:pt idx="281">
                  <c:v>64.392303161201653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20-4443-934C-C09F1B3B665D}"/>
            </c:ext>
          </c:extLst>
        </c:ser>
        <c:ser>
          <c:idx val="1"/>
          <c:order val="1"/>
          <c:tx>
            <c:v>6FFF 1 cm x 1 cm</c:v>
          </c:tx>
          <c:spPr>
            <a:ln w="2540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raw_data_champs_1!$AG$3:$AG$284</c:f>
              <c:numCache>
                <c:formatCode>General</c:formatCode>
                <c:ptCount val="282"/>
                <c:pt idx="0">
                  <c:v>250</c:v>
                </c:pt>
                <c:pt idx="1">
                  <c:v>247</c:v>
                </c:pt>
                <c:pt idx="2">
                  <c:v>244</c:v>
                </c:pt>
                <c:pt idx="3">
                  <c:v>241</c:v>
                </c:pt>
                <c:pt idx="4">
                  <c:v>238</c:v>
                </c:pt>
                <c:pt idx="5">
                  <c:v>235</c:v>
                </c:pt>
                <c:pt idx="6">
                  <c:v>232</c:v>
                </c:pt>
                <c:pt idx="7">
                  <c:v>229</c:v>
                </c:pt>
                <c:pt idx="8">
                  <c:v>226</c:v>
                </c:pt>
                <c:pt idx="9">
                  <c:v>223</c:v>
                </c:pt>
                <c:pt idx="10">
                  <c:v>220.1</c:v>
                </c:pt>
                <c:pt idx="11">
                  <c:v>217</c:v>
                </c:pt>
                <c:pt idx="12">
                  <c:v>214</c:v>
                </c:pt>
                <c:pt idx="13">
                  <c:v>211</c:v>
                </c:pt>
                <c:pt idx="14">
                  <c:v>207.9</c:v>
                </c:pt>
                <c:pt idx="15">
                  <c:v>205</c:v>
                </c:pt>
                <c:pt idx="16">
                  <c:v>202</c:v>
                </c:pt>
                <c:pt idx="17">
                  <c:v>199</c:v>
                </c:pt>
                <c:pt idx="18">
                  <c:v>196</c:v>
                </c:pt>
                <c:pt idx="19">
                  <c:v>193.1</c:v>
                </c:pt>
                <c:pt idx="20">
                  <c:v>190</c:v>
                </c:pt>
                <c:pt idx="21">
                  <c:v>187.1</c:v>
                </c:pt>
                <c:pt idx="22">
                  <c:v>184</c:v>
                </c:pt>
                <c:pt idx="23">
                  <c:v>181</c:v>
                </c:pt>
                <c:pt idx="24">
                  <c:v>178.1</c:v>
                </c:pt>
                <c:pt idx="25">
                  <c:v>175</c:v>
                </c:pt>
                <c:pt idx="26">
                  <c:v>172</c:v>
                </c:pt>
                <c:pt idx="27">
                  <c:v>169</c:v>
                </c:pt>
                <c:pt idx="28">
                  <c:v>166.1</c:v>
                </c:pt>
                <c:pt idx="29">
                  <c:v>163</c:v>
                </c:pt>
                <c:pt idx="30">
                  <c:v>160</c:v>
                </c:pt>
                <c:pt idx="31">
                  <c:v>157</c:v>
                </c:pt>
                <c:pt idx="32">
                  <c:v>154.1</c:v>
                </c:pt>
                <c:pt idx="33">
                  <c:v>151.1</c:v>
                </c:pt>
                <c:pt idx="34">
                  <c:v>148</c:v>
                </c:pt>
                <c:pt idx="35">
                  <c:v>145.1</c:v>
                </c:pt>
                <c:pt idx="36">
                  <c:v>142</c:v>
                </c:pt>
                <c:pt idx="37">
                  <c:v>139</c:v>
                </c:pt>
                <c:pt idx="38">
                  <c:v>136</c:v>
                </c:pt>
                <c:pt idx="39">
                  <c:v>133</c:v>
                </c:pt>
                <c:pt idx="40">
                  <c:v>130.1</c:v>
                </c:pt>
                <c:pt idx="41">
                  <c:v>127</c:v>
                </c:pt>
                <c:pt idx="42">
                  <c:v>124.1</c:v>
                </c:pt>
                <c:pt idx="43">
                  <c:v>121.1</c:v>
                </c:pt>
                <c:pt idx="44">
                  <c:v>118</c:v>
                </c:pt>
                <c:pt idx="45">
                  <c:v>115</c:v>
                </c:pt>
                <c:pt idx="46">
                  <c:v>112</c:v>
                </c:pt>
                <c:pt idx="47">
                  <c:v>109</c:v>
                </c:pt>
                <c:pt idx="48">
                  <c:v>106.1</c:v>
                </c:pt>
                <c:pt idx="49">
                  <c:v>103</c:v>
                </c:pt>
                <c:pt idx="50">
                  <c:v>100</c:v>
                </c:pt>
                <c:pt idx="51">
                  <c:v>97</c:v>
                </c:pt>
                <c:pt idx="52">
                  <c:v>94</c:v>
                </c:pt>
                <c:pt idx="53">
                  <c:v>91.1</c:v>
                </c:pt>
                <c:pt idx="54">
                  <c:v>88</c:v>
                </c:pt>
                <c:pt idx="55">
                  <c:v>85</c:v>
                </c:pt>
                <c:pt idx="56">
                  <c:v>82.1</c:v>
                </c:pt>
                <c:pt idx="57">
                  <c:v>79</c:v>
                </c:pt>
                <c:pt idx="58">
                  <c:v>76</c:v>
                </c:pt>
                <c:pt idx="59">
                  <c:v>73</c:v>
                </c:pt>
                <c:pt idx="60">
                  <c:v>70</c:v>
                </c:pt>
                <c:pt idx="61">
                  <c:v>67</c:v>
                </c:pt>
                <c:pt idx="62">
                  <c:v>64</c:v>
                </c:pt>
                <c:pt idx="63">
                  <c:v>61</c:v>
                </c:pt>
                <c:pt idx="64">
                  <c:v>58</c:v>
                </c:pt>
                <c:pt idx="65">
                  <c:v>54.9</c:v>
                </c:pt>
                <c:pt idx="66">
                  <c:v>51.9</c:v>
                </c:pt>
                <c:pt idx="67">
                  <c:v>48.9</c:v>
                </c:pt>
                <c:pt idx="68">
                  <c:v>45.9</c:v>
                </c:pt>
                <c:pt idx="69">
                  <c:v>42.9</c:v>
                </c:pt>
                <c:pt idx="70">
                  <c:v>39.9</c:v>
                </c:pt>
                <c:pt idx="71">
                  <c:v>36.9</c:v>
                </c:pt>
                <c:pt idx="72">
                  <c:v>33.9</c:v>
                </c:pt>
                <c:pt idx="73">
                  <c:v>30.9</c:v>
                </c:pt>
                <c:pt idx="74">
                  <c:v>27.9</c:v>
                </c:pt>
                <c:pt idx="75">
                  <c:v>24.9</c:v>
                </c:pt>
                <c:pt idx="76">
                  <c:v>21.9</c:v>
                </c:pt>
                <c:pt idx="77">
                  <c:v>20.100000000000001</c:v>
                </c:pt>
                <c:pt idx="78">
                  <c:v>20</c:v>
                </c:pt>
                <c:pt idx="79">
                  <c:v>19.899999999999999</c:v>
                </c:pt>
                <c:pt idx="80">
                  <c:v>19.7</c:v>
                </c:pt>
                <c:pt idx="81">
                  <c:v>19.7</c:v>
                </c:pt>
                <c:pt idx="82">
                  <c:v>19.600000000000001</c:v>
                </c:pt>
                <c:pt idx="83">
                  <c:v>19.399999999999999</c:v>
                </c:pt>
                <c:pt idx="84">
                  <c:v>19.3</c:v>
                </c:pt>
                <c:pt idx="85">
                  <c:v>19.3</c:v>
                </c:pt>
                <c:pt idx="86">
                  <c:v>19.100000000000001</c:v>
                </c:pt>
                <c:pt idx="87">
                  <c:v>19.100000000000001</c:v>
                </c:pt>
                <c:pt idx="88">
                  <c:v>18.899999999999999</c:v>
                </c:pt>
                <c:pt idx="89">
                  <c:v>18.899999999999999</c:v>
                </c:pt>
                <c:pt idx="90">
                  <c:v>18.8</c:v>
                </c:pt>
                <c:pt idx="91">
                  <c:v>18.7</c:v>
                </c:pt>
                <c:pt idx="92">
                  <c:v>18.600000000000001</c:v>
                </c:pt>
                <c:pt idx="93">
                  <c:v>18.399999999999999</c:v>
                </c:pt>
                <c:pt idx="94">
                  <c:v>18.3</c:v>
                </c:pt>
                <c:pt idx="95">
                  <c:v>18.3</c:v>
                </c:pt>
                <c:pt idx="96">
                  <c:v>18.2</c:v>
                </c:pt>
                <c:pt idx="97">
                  <c:v>18.100000000000001</c:v>
                </c:pt>
                <c:pt idx="98">
                  <c:v>17.899999999999999</c:v>
                </c:pt>
                <c:pt idx="99">
                  <c:v>17.899999999999999</c:v>
                </c:pt>
                <c:pt idx="100">
                  <c:v>17.7</c:v>
                </c:pt>
                <c:pt idx="101">
                  <c:v>17.7</c:v>
                </c:pt>
                <c:pt idx="102">
                  <c:v>17.600000000000001</c:v>
                </c:pt>
                <c:pt idx="103">
                  <c:v>17.5</c:v>
                </c:pt>
                <c:pt idx="104">
                  <c:v>17.399999999999999</c:v>
                </c:pt>
                <c:pt idx="105">
                  <c:v>17.3</c:v>
                </c:pt>
                <c:pt idx="106">
                  <c:v>17.2</c:v>
                </c:pt>
                <c:pt idx="107">
                  <c:v>17.100000000000001</c:v>
                </c:pt>
                <c:pt idx="108">
                  <c:v>17</c:v>
                </c:pt>
                <c:pt idx="109">
                  <c:v>16.899999999999999</c:v>
                </c:pt>
                <c:pt idx="110">
                  <c:v>16.8</c:v>
                </c:pt>
                <c:pt idx="111">
                  <c:v>16.7</c:v>
                </c:pt>
                <c:pt idx="112">
                  <c:v>16.5</c:v>
                </c:pt>
                <c:pt idx="113">
                  <c:v>16.5</c:v>
                </c:pt>
                <c:pt idx="114">
                  <c:v>16.3</c:v>
                </c:pt>
                <c:pt idx="115">
                  <c:v>16.3</c:v>
                </c:pt>
                <c:pt idx="116">
                  <c:v>16.2</c:v>
                </c:pt>
                <c:pt idx="117">
                  <c:v>16.100000000000001</c:v>
                </c:pt>
                <c:pt idx="118">
                  <c:v>16</c:v>
                </c:pt>
                <c:pt idx="119">
                  <c:v>15.9</c:v>
                </c:pt>
                <c:pt idx="120">
                  <c:v>15.8</c:v>
                </c:pt>
                <c:pt idx="121">
                  <c:v>15.7</c:v>
                </c:pt>
                <c:pt idx="122">
                  <c:v>15.6</c:v>
                </c:pt>
                <c:pt idx="123">
                  <c:v>15.5</c:v>
                </c:pt>
                <c:pt idx="124">
                  <c:v>15.4</c:v>
                </c:pt>
                <c:pt idx="125">
                  <c:v>15.3</c:v>
                </c:pt>
                <c:pt idx="126">
                  <c:v>15.1</c:v>
                </c:pt>
                <c:pt idx="127">
                  <c:v>15.1</c:v>
                </c:pt>
                <c:pt idx="128">
                  <c:v>14.9</c:v>
                </c:pt>
                <c:pt idx="129">
                  <c:v>14.9</c:v>
                </c:pt>
                <c:pt idx="130">
                  <c:v>14.7</c:v>
                </c:pt>
                <c:pt idx="131">
                  <c:v>14.6</c:v>
                </c:pt>
                <c:pt idx="132">
                  <c:v>14.5</c:v>
                </c:pt>
                <c:pt idx="133">
                  <c:v>14.5</c:v>
                </c:pt>
                <c:pt idx="134">
                  <c:v>14.4</c:v>
                </c:pt>
                <c:pt idx="135">
                  <c:v>14.2</c:v>
                </c:pt>
                <c:pt idx="136">
                  <c:v>14.1</c:v>
                </c:pt>
                <c:pt idx="137">
                  <c:v>14</c:v>
                </c:pt>
                <c:pt idx="138">
                  <c:v>13.9</c:v>
                </c:pt>
                <c:pt idx="139">
                  <c:v>13.9</c:v>
                </c:pt>
                <c:pt idx="140">
                  <c:v>13.7</c:v>
                </c:pt>
                <c:pt idx="141">
                  <c:v>13.7</c:v>
                </c:pt>
                <c:pt idx="142">
                  <c:v>13.6</c:v>
                </c:pt>
                <c:pt idx="143">
                  <c:v>13.4</c:v>
                </c:pt>
                <c:pt idx="144">
                  <c:v>13.4</c:v>
                </c:pt>
                <c:pt idx="145">
                  <c:v>13.3</c:v>
                </c:pt>
                <c:pt idx="146">
                  <c:v>13.1</c:v>
                </c:pt>
                <c:pt idx="147">
                  <c:v>13.1</c:v>
                </c:pt>
                <c:pt idx="148">
                  <c:v>12.9</c:v>
                </c:pt>
                <c:pt idx="149">
                  <c:v>12.9</c:v>
                </c:pt>
                <c:pt idx="150">
                  <c:v>12.7</c:v>
                </c:pt>
                <c:pt idx="151">
                  <c:v>12.6</c:v>
                </c:pt>
                <c:pt idx="152">
                  <c:v>12.5</c:v>
                </c:pt>
                <c:pt idx="153">
                  <c:v>12.4</c:v>
                </c:pt>
                <c:pt idx="154">
                  <c:v>12.3</c:v>
                </c:pt>
                <c:pt idx="155">
                  <c:v>12.2</c:v>
                </c:pt>
                <c:pt idx="156">
                  <c:v>12.1</c:v>
                </c:pt>
                <c:pt idx="157">
                  <c:v>12</c:v>
                </c:pt>
                <c:pt idx="158">
                  <c:v>12</c:v>
                </c:pt>
                <c:pt idx="159">
                  <c:v>11.9</c:v>
                </c:pt>
                <c:pt idx="160">
                  <c:v>11.7</c:v>
                </c:pt>
                <c:pt idx="161">
                  <c:v>11.6</c:v>
                </c:pt>
                <c:pt idx="162">
                  <c:v>11.5</c:v>
                </c:pt>
                <c:pt idx="163">
                  <c:v>11.4</c:v>
                </c:pt>
                <c:pt idx="164">
                  <c:v>11.3</c:v>
                </c:pt>
                <c:pt idx="165">
                  <c:v>11.2</c:v>
                </c:pt>
                <c:pt idx="166">
                  <c:v>11.2</c:v>
                </c:pt>
                <c:pt idx="167">
                  <c:v>11</c:v>
                </c:pt>
                <c:pt idx="168">
                  <c:v>10.9</c:v>
                </c:pt>
                <c:pt idx="169">
                  <c:v>10.8</c:v>
                </c:pt>
                <c:pt idx="170">
                  <c:v>10.7</c:v>
                </c:pt>
                <c:pt idx="171">
                  <c:v>10.6</c:v>
                </c:pt>
                <c:pt idx="172">
                  <c:v>10.5</c:v>
                </c:pt>
                <c:pt idx="173">
                  <c:v>10.4</c:v>
                </c:pt>
                <c:pt idx="174">
                  <c:v>10.3</c:v>
                </c:pt>
                <c:pt idx="175">
                  <c:v>10.199999999999999</c:v>
                </c:pt>
                <c:pt idx="176">
                  <c:v>10.1</c:v>
                </c:pt>
                <c:pt idx="177">
                  <c:v>10</c:v>
                </c:pt>
                <c:pt idx="178">
                  <c:v>9.9</c:v>
                </c:pt>
                <c:pt idx="179">
                  <c:v>9.9</c:v>
                </c:pt>
                <c:pt idx="180">
                  <c:v>9.6999999999999993</c:v>
                </c:pt>
                <c:pt idx="181">
                  <c:v>9.6</c:v>
                </c:pt>
                <c:pt idx="182">
                  <c:v>9.6</c:v>
                </c:pt>
                <c:pt idx="183">
                  <c:v>9.5</c:v>
                </c:pt>
                <c:pt idx="184">
                  <c:v>9.3000000000000007</c:v>
                </c:pt>
                <c:pt idx="185">
                  <c:v>9.3000000000000007</c:v>
                </c:pt>
                <c:pt idx="186">
                  <c:v>9.1</c:v>
                </c:pt>
                <c:pt idx="187">
                  <c:v>9.1</c:v>
                </c:pt>
                <c:pt idx="188">
                  <c:v>8.9</c:v>
                </c:pt>
                <c:pt idx="189">
                  <c:v>8.8000000000000007</c:v>
                </c:pt>
                <c:pt idx="190">
                  <c:v>8.6999999999999993</c:v>
                </c:pt>
                <c:pt idx="191">
                  <c:v>8.6</c:v>
                </c:pt>
                <c:pt idx="192">
                  <c:v>8.5</c:v>
                </c:pt>
                <c:pt idx="193">
                  <c:v>8.5</c:v>
                </c:pt>
                <c:pt idx="194">
                  <c:v>8.3000000000000007</c:v>
                </c:pt>
                <c:pt idx="195">
                  <c:v>8.1999999999999993</c:v>
                </c:pt>
                <c:pt idx="196">
                  <c:v>8.1</c:v>
                </c:pt>
                <c:pt idx="197">
                  <c:v>8</c:v>
                </c:pt>
                <c:pt idx="198">
                  <c:v>8</c:v>
                </c:pt>
                <c:pt idx="199">
                  <c:v>7.8</c:v>
                </c:pt>
                <c:pt idx="200">
                  <c:v>7.7</c:v>
                </c:pt>
                <c:pt idx="201">
                  <c:v>7.6</c:v>
                </c:pt>
                <c:pt idx="202">
                  <c:v>7.6</c:v>
                </c:pt>
                <c:pt idx="203">
                  <c:v>7.4</c:v>
                </c:pt>
                <c:pt idx="204">
                  <c:v>7.3</c:v>
                </c:pt>
                <c:pt idx="205">
                  <c:v>7.2</c:v>
                </c:pt>
                <c:pt idx="206">
                  <c:v>7.1</c:v>
                </c:pt>
                <c:pt idx="207">
                  <c:v>7</c:v>
                </c:pt>
                <c:pt idx="208">
                  <c:v>6.9</c:v>
                </c:pt>
                <c:pt idx="209">
                  <c:v>6.8</c:v>
                </c:pt>
                <c:pt idx="210">
                  <c:v>6.7</c:v>
                </c:pt>
                <c:pt idx="211">
                  <c:v>6.6</c:v>
                </c:pt>
                <c:pt idx="212">
                  <c:v>6.5</c:v>
                </c:pt>
                <c:pt idx="213">
                  <c:v>6.4</c:v>
                </c:pt>
                <c:pt idx="214">
                  <c:v>6.3</c:v>
                </c:pt>
                <c:pt idx="215">
                  <c:v>6.3</c:v>
                </c:pt>
                <c:pt idx="216">
                  <c:v>6.1</c:v>
                </c:pt>
                <c:pt idx="217">
                  <c:v>6</c:v>
                </c:pt>
                <c:pt idx="218">
                  <c:v>5.9</c:v>
                </c:pt>
                <c:pt idx="219">
                  <c:v>5.8</c:v>
                </c:pt>
                <c:pt idx="220">
                  <c:v>5.7</c:v>
                </c:pt>
                <c:pt idx="221">
                  <c:v>5.6</c:v>
                </c:pt>
                <c:pt idx="222">
                  <c:v>5.5</c:v>
                </c:pt>
                <c:pt idx="223">
                  <c:v>5.4</c:v>
                </c:pt>
                <c:pt idx="224">
                  <c:v>5.3</c:v>
                </c:pt>
                <c:pt idx="225">
                  <c:v>5.2</c:v>
                </c:pt>
                <c:pt idx="226">
                  <c:v>5.0999999999999996</c:v>
                </c:pt>
                <c:pt idx="227">
                  <c:v>5</c:v>
                </c:pt>
                <c:pt idx="228">
                  <c:v>4.9000000000000004</c:v>
                </c:pt>
                <c:pt idx="229">
                  <c:v>4.8</c:v>
                </c:pt>
                <c:pt idx="230">
                  <c:v>4.7</c:v>
                </c:pt>
                <c:pt idx="231">
                  <c:v>4.5999999999999996</c:v>
                </c:pt>
                <c:pt idx="232">
                  <c:v>4.5</c:v>
                </c:pt>
                <c:pt idx="233">
                  <c:v>4.4000000000000004</c:v>
                </c:pt>
                <c:pt idx="234">
                  <c:v>4.3</c:v>
                </c:pt>
                <c:pt idx="235">
                  <c:v>4.2</c:v>
                </c:pt>
                <c:pt idx="236">
                  <c:v>4.0999999999999996</c:v>
                </c:pt>
                <c:pt idx="237">
                  <c:v>4.0999999999999996</c:v>
                </c:pt>
                <c:pt idx="238">
                  <c:v>3.9</c:v>
                </c:pt>
                <c:pt idx="239">
                  <c:v>3.8</c:v>
                </c:pt>
                <c:pt idx="240">
                  <c:v>3.7</c:v>
                </c:pt>
                <c:pt idx="241">
                  <c:v>3.6</c:v>
                </c:pt>
                <c:pt idx="242">
                  <c:v>3.5</c:v>
                </c:pt>
                <c:pt idx="243">
                  <c:v>3.4</c:v>
                </c:pt>
                <c:pt idx="244">
                  <c:v>3.3</c:v>
                </c:pt>
                <c:pt idx="245">
                  <c:v>3.2</c:v>
                </c:pt>
                <c:pt idx="246">
                  <c:v>3.1</c:v>
                </c:pt>
                <c:pt idx="247">
                  <c:v>3</c:v>
                </c:pt>
                <c:pt idx="248">
                  <c:v>2.9</c:v>
                </c:pt>
                <c:pt idx="249">
                  <c:v>2.8</c:v>
                </c:pt>
                <c:pt idx="250">
                  <c:v>2.8</c:v>
                </c:pt>
                <c:pt idx="251">
                  <c:v>2.6</c:v>
                </c:pt>
                <c:pt idx="252">
                  <c:v>2.5</c:v>
                </c:pt>
                <c:pt idx="253">
                  <c:v>2.4</c:v>
                </c:pt>
                <c:pt idx="254">
                  <c:v>2.2999999999999998</c:v>
                </c:pt>
                <c:pt idx="255">
                  <c:v>2.2000000000000002</c:v>
                </c:pt>
                <c:pt idx="256">
                  <c:v>2.1</c:v>
                </c:pt>
                <c:pt idx="257">
                  <c:v>2</c:v>
                </c:pt>
                <c:pt idx="258">
                  <c:v>1.9</c:v>
                </c:pt>
                <c:pt idx="259">
                  <c:v>1.8</c:v>
                </c:pt>
                <c:pt idx="260">
                  <c:v>1.7</c:v>
                </c:pt>
                <c:pt idx="261">
                  <c:v>1.6</c:v>
                </c:pt>
                <c:pt idx="262">
                  <c:v>1.5</c:v>
                </c:pt>
                <c:pt idx="263">
                  <c:v>1.4</c:v>
                </c:pt>
                <c:pt idx="264">
                  <c:v>1.3</c:v>
                </c:pt>
                <c:pt idx="265">
                  <c:v>1.2</c:v>
                </c:pt>
                <c:pt idx="266">
                  <c:v>1.1000000000000001</c:v>
                </c:pt>
                <c:pt idx="267">
                  <c:v>1</c:v>
                </c:pt>
                <c:pt idx="268">
                  <c:v>0.9</c:v>
                </c:pt>
                <c:pt idx="269">
                  <c:v>0.8</c:v>
                </c:pt>
                <c:pt idx="270">
                  <c:v>0.7</c:v>
                </c:pt>
                <c:pt idx="271">
                  <c:v>0.6</c:v>
                </c:pt>
                <c:pt idx="272">
                  <c:v>0.5</c:v>
                </c:pt>
                <c:pt idx="273">
                  <c:v>0.4</c:v>
                </c:pt>
                <c:pt idx="274">
                  <c:v>0.3</c:v>
                </c:pt>
                <c:pt idx="275">
                  <c:v>0.2</c:v>
                </c:pt>
                <c:pt idx="276">
                  <c:v>0.1</c:v>
                </c:pt>
                <c:pt idx="277">
                  <c:v>0</c:v>
                </c:pt>
                <c:pt idx="278">
                  <c:v>-0.1</c:v>
                </c:pt>
                <c:pt idx="279">
                  <c:v>-0.2</c:v>
                </c:pt>
                <c:pt idx="280">
                  <c:v>-0.3</c:v>
                </c:pt>
                <c:pt idx="281">
                  <c:v>-0.5</c:v>
                </c:pt>
              </c:numCache>
            </c:numRef>
          </c:xVal>
          <c:yVal>
            <c:numRef>
              <c:f>raw_data_champs_1!$AI$3:$AI$284</c:f>
              <c:numCache>
                <c:formatCode>General</c:formatCode>
                <c:ptCount val="282"/>
                <c:pt idx="0">
                  <c:v>18.719572841961995</c:v>
                </c:pt>
                <c:pt idx="1">
                  <c:v>19.222111710202586</c:v>
                </c:pt>
                <c:pt idx="2">
                  <c:v>19.520494163220437</c:v>
                </c:pt>
                <c:pt idx="3">
                  <c:v>19.897398314400878</c:v>
                </c:pt>
                <c:pt idx="4">
                  <c:v>20.300476364968851</c:v>
                </c:pt>
                <c:pt idx="5">
                  <c:v>20.708789195414333</c:v>
                </c:pt>
                <c:pt idx="6">
                  <c:v>21.117102025859815</c:v>
                </c:pt>
                <c:pt idx="7">
                  <c:v>21.51494529655028</c:v>
                </c:pt>
                <c:pt idx="8">
                  <c:v>21.938962466628276</c:v>
                </c:pt>
                <c:pt idx="9">
                  <c:v>22.321101397686228</c:v>
                </c:pt>
                <c:pt idx="10">
                  <c:v>22.745118567764226</c:v>
                </c:pt>
                <c:pt idx="11">
                  <c:v>23.284300895147357</c:v>
                </c:pt>
                <c:pt idx="12">
                  <c:v>23.713552845102861</c:v>
                </c:pt>
                <c:pt idx="13">
                  <c:v>24.158509134690888</c:v>
                </c:pt>
                <c:pt idx="14">
                  <c:v>24.666282782808981</c:v>
                </c:pt>
                <c:pt idx="15">
                  <c:v>25.142647751662047</c:v>
                </c:pt>
                <c:pt idx="16">
                  <c:v>25.66612573941266</c:v>
                </c:pt>
                <c:pt idx="17">
                  <c:v>26.168664607653248</c:v>
                </c:pt>
                <c:pt idx="18">
                  <c:v>26.781133853321464</c:v>
                </c:pt>
                <c:pt idx="19">
                  <c:v>27.273203161807047</c:v>
                </c:pt>
                <c:pt idx="20">
                  <c:v>27.765272470292622</c:v>
                </c:pt>
                <c:pt idx="21">
                  <c:v>28.382976495838346</c:v>
                </c:pt>
                <c:pt idx="22">
                  <c:v>28.953567502486521</c:v>
                </c:pt>
                <c:pt idx="23">
                  <c:v>29.508454169502169</c:v>
                </c:pt>
                <c:pt idx="24">
                  <c:v>30.141862534680413</c:v>
                </c:pt>
                <c:pt idx="25">
                  <c:v>30.817149138878708</c:v>
                </c:pt>
                <c:pt idx="26">
                  <c:v>31.455792283934464</c:v>
                </c:pt>
                <c:pt idx="27">
                  <c:v>32.089200649112705</c:v>
                </c:pt>
                <c:pt idx="28">
                  <c:v>32.759252473433492</c:v>
                </c:pt>
                <c:pt idx="29">
                  <c:v>33.492121656284354</c:v>
                </c:pt>
                <c:pt idx="30">
                  <c:v>34.109825681830074</c:v>
                </c:pt>
                <c:pt idx="31">
                  <c:v>34.737999267130817</c:v>
                </c:pt>
                <c:pt idx="32">
                  <c:v>35.554624928021781</c:v>
                </c:pt>
                <c:pt idx="33">
                  <c:v>36.318902790137678</c:v>
                </c:pt>
                <c:pt idx="34">
                  <c:v>37.125058891273625</c:v>
                </c:pt>
                <c:pt idx="35">
                  <c:v>37.905041093022035</c:v>
                </c:pt>
                <c:pt idx="36">
                  <c:v>38.648379835627914</c:v>
                </c:pt>
                <c:pt idx="37">
                  <c:v>39.527822855048953</c:v>
                </c:pt>
                <c:pt idx="38">
                  <c:v>40.313039836674868</c:v>
                </c:pt>
                <c:pt idx="39">
                  <c:v>41.21865675548343</c:v>
                </c:pt>
                <c:pt idx="40">
                  <c:v>42.145212793802024</c:v>
                </c:pt>
                <c:pt idx="41">
                  <c:v>42.914725435795425</c:v>
                </c:pt>
                <c:pt idx="42">
                  <c:v>43.966916191174157</c:v>
                </c:pt>
                <c:pt idx="43">
                  <c:v>44.940585248390299</c:v>
                </c:pt>
                <c:pt idx="44">
                  <c:v>45.882845626341421</c:v>
                </c:pt>
                <c:pt idx="45">
                  <c:v>46.893158142700095</c:v>
                </c:pt>
                <c:pt idx="46">
                  <c:v>47.824948960896194</c:v>
                </c:pt>
                <c:pt idx="47">
                  <c:v>48.866670156519916</c:v>
                </c:pt>
                <c:pt idx="48">
                  <c:v>50.054965188713815</c:v>
                </c:pt>
                <c:pt idx="49">
                  <c:v>51.112390723970059</c:v>
                </c:pt>
                <c:pt idx="50">
                  <c:v>52.253572737266396</c:v>
                </c:pt>
                <c:pt idx="51">
                  <c:v>53.347641731665185</c:v>
                </c:pt>
                <c:pt idx="52">
                  <c:v>54.556875883369102</c:v>
                </c:pt>
                <c:pt idx="53">
                  <c:v>55.708527456420455</c:v>
                </c:pt>
                <c:pt idx="54">
                  <c:v>56.996283306286969</c:v>
                </c:pt>
                <c:pt idx="55">
                  <c:v>58.278804376275971</c:v>
                </c:pt>
                <c:pt idx="56">
                  <c:v>59.613673245040047</c:v>
                </c:pt>
                <c:pt idx="57">
                  <c:v>60.896194315029049</c:v>
                </c:pt>
                <c:pt idx="58">
                  <c:v>62.351463120975758</c:v>
                </c:pt>
                <c:pt idx="59">
                  <c:v>63.74914934826991</c:v>
                </c:pt>
                <c:pt idx="60">
                  <c:v>65.162539915196575</c:v>
                </c:pt>
                <c:pt idx="61">
                  <c:v>66.607339161388254</c:v>
                </c:pt>
                <c:pt idx="62">
                  <c:v>68.219651363660148</c:v>
                </c:pt>
                <c:pt idx="63">
                  <c:v>69.727267968381923</c:v>
                </c:pt>
                <c:pt idx="64">
                  <c:v>71.407632309061398</c:v>
                </c:pt>
                <c:pt idx="65">
                  <c:v>73.019944511333307</c:v>
                </c:pt>
                <c:pt idx="66">
                  <c:v>74.763126210542836</c:v>
                </c:pt>
                <c:pt idx="67">
                  <c:v>76.401612312202261</c:v>
                </c:pt>
                <c:pt idx="68">
                  <c:v>78.354185206512071</c:v>
                </c:pt>
                <c:pt idx="69">
                  <c:v>80.039784327069057</c:v>
                </c:pt>
                <c:pt idx="70">
                  <c:v>82.034235460398889</c:v>
                </c:pt>
                <c:pt idx="71">
                  <c:v>83.834999738261004</c:v>
                </c:pt>
                <c:pt idx="72">
                  <c:v>85.766633513060782</c:v>
                </c:pt>
                <c:pt idx="73">
                  <c:v>87.734910747003084</c:v>
                </c:pt>
                <c:pt idx="74">
                  <c:v>89.823587918128041</c:v>
                </c:pt>
                <c:pt idx="75">
                  <c:v>91.948908548395551</c:v>
                </c:pt>
                <c:pt idx="76">
                  <c:v>94.032350939642981</c:v>
                </c:pt>
                <c:pt idx="77">
                  <c:v>95.283463330366956</c:v>
                </c:pt>
                <c:pt idx="78">
                  <c:v>95.314872009631998</c:v>
                </c:pt>
                <c:pt idx="79">
                  <c:v>95.545202324242268</c:v>
                </c:pt>
                <c:pt idx="80">
                  <c:v>95.309637229754486</c:v>
                </c:pt>
                <c:pt idx="81">
                  <c:v>95.529497984609748</c:v>
                </c:pt>
                <c:pt idx="82">
                  <c:v>95.566141443752301</c:v>
                </c:pt>
                <c:pt idx="83">
                  <c:v>95.587080563262319</c:v>
                </c:pt>
                <c:pt idx="84">
                  <c:v>95.754593519342507</c:v>
                </c:pt>
                <c:pt idx="85">
                  <c:v>95.817410877872575</c:v>
                </c:pt>
                <c:pt idx="86">
                  <c:v>95.984923833952791</c:v>
                </c:pt>
                <c:pt idx="87">
                  <c:v>95.890697796157681</c:v>
                </c:pt>
                <c:pt idx="88">
                  <c:v>95.974454274197768</c:v>
                </c:pt>
                <c:pt idx="89">
                  <c:v>96.079149871747887</c:v>
                </c:pt>
                <c:pt idx="90">
                  <c:v>96.1681411296655</c:v>
                </c:pt>
                <c:pt idx="91">
                  <c:v>96.1681411296655</c:v>
                </c:pt>
                <c:pt idx="92">
                  <c:v>96.330419305868205</c:v>
                </c:pt>
                <c:pt idx="93">
                  <c:v>96.361827985133232</c:v>
                </c:pt>
                <c:pt idx="94">
                  <c:v>96.471758362560848</c:v>
                </c:pt>
                <c:pt idx="95">
                  <c:v>96.497932261948378</c:v>
                </c:pt>
                <c:pt idx="96">
                  <c:v>96.57121918023347</c:v>
                </c:pt>
                <c:pt idx="97">
                  <c:v>96.660210438151069</c:v>
                </c:pt>
                <c:pt idx="98">
                  <c:v>96.770140815578714</c:v>
                </c:pt>
                <c:pt idx="99">
                  <c:v>96.806784274721252</c:v>
                </c:pt>
                <c:pt idx="100">
                  <c:v>96.749201696068681</c:v>
                </c:pt>
                <c:pt idx="101">
                  <c:v>96.864366853373809</c:v>
                </c:pt>
                <c:pt idx="102">
                  <c:v>96.921949432026395</c:v>
                </c:pt>
                <c:pt idx="103">
                  <c:v>97.089462388106583</c:v>
                </c:pt>
                <c:pt idx="104">
                  <c:v>97.016175469821491</c:v>
                </c:pt>
                <c:pt idx="105">
                  <c:v>97.026645029576514</c:v>
                </c:pt>
                <c:pt idx="106">
                  <c:v>97.162749306391675</c:v>
                </c:pt>
                <c:pt idx="107">
                  <c:v>97.199392765534213</c:v>
                </c:pt>
                <c:pt idx="108">
                  <c:v>97.319792702716839</c:v>
                </c:pt>
                <c:pt idx="109">
                  <c:v>97.393079621001945</c:v>
                </c:pt>
                <c:pt idx="110">
                  <c:v>97.47160131916452</c:v>
                </c:pt>
                <c:pt idx="111">
                  <c:v>97.529183897817092</c:v>
                </c:pt>
                <c:pt idx="112">
                  <c:v>97.576296916714654</c:v>
                </c:pt>
                <c:pt idx="113">
                  <c:v>97.644349055122234</c:v>
                </c:pt>
                <c:pt idx="114">
                  <c:v>97.691462074019782</c:v>
                </c:pt>
                <c:pt idx="115">
                  <c:v>97.759514212427362</c:v>
                </c:pt>
                <c:pt idx="116">
                  <c:v>97.916557608752555</c:v>
                </c:pt>
                <c:pt idx="117">
                  <c:v>97.796157671569901</c:v>
                </c:pt>
                <c:pt idx="118">
                  <c:v>97.916557608752555</c:v>
                </c:pt>
                <c:pt idx="119">
                  <c:v>97.937496728262573</c:v>
                </c:pt>
                <c:pt idx="120">
                  <c:v>98.047427105690204</c:v>
                </c:pt>
                <c:pt idx="121">
                  <c:v>98.157357483117821</c:v>
                </c:pt>
                <c:pt idx="122">
                  <c:v>98.199235722137885</c:v>
                </c:pt>
                <c:pt idx="123">
                  <c:v>98.152122703240323</c:v>
                </c:pt>
                <c:pt idx="124">
                  <c:v>98.351044338585552</c:v>
                </c:pt>
                <c:pt idx="125">
                  <c:v>98.340574778830558</c:v>
                </c:pt>
                <c:pt idx="126">
                  <c:v>98.403392137360626</c:v>
                </c:pt>
                <c:pt idx="127">
                  <c:v>98.440035596503179</c:v>
                </c:pt>
                <c:pt idx="128">
                  <c:v>98.549965973930782</c:v>
                </c:pt>
                <c:pt idx="129">
                  <c:v>98.544731194053298</c:v>
                </c:pt>
                <c:pt idx="130">
                  <c:v>98.597078992828344</c:v>
                </c:pt>
                <c:pt idx="131">
                  <c:v>98.717478930010998</c:v>
                </c:pt>
                <c:pt idx="132">
                  <c:v>98.680835470868445</c:v>
                </c:pt>
                <c:pt idx="133">
                  <c:v>98.754122389153537</c:v>
                </c:pt>
                <c:pt idx="134">
                  <c:v>98.712244150133486</c:v>
                </c:pt>
                <c:pt idx="135">
                  <c:v>98.837878867193638</c:v>
                </c:pt>
                <c:pt idx="136">
                  <c:v>98.890226665968697</c:v>
                </c:pt>
                <c:pt idx="137">
                  <c:v>98.968748364131287</c:v>
                </c:pt>
                <c:pt idx="138">
                  <c:v>99.136261320211489</c:v>
                </c:pt>
                <c:pt idx="139">
                  <c:v>99.120556980578968</c:v>
                </c:pt>
                <c:pt idx="140">
                  <c:v>99.015861383028849</c:v>
                </c:pt>
                <c:pt idx="141">
                  <c:v>99.131026540333977</c:v>
                </c:pt>
                <c:pt idx="142">
                  <c:v>99.115322200701456</c:v>
                </c:pt>
                <c:pt idx="143">
                  <c:v>99.151965659843995</c:v>
                </c:pt>
                <c:pt idx="144">
                  <c:v>99.450348112861846</c:v>
                </c:pt>
                <c:pt idx="145">
                  <c:v>99.377061194576768</c:v>
                </c:pt>
                <c:pt idx="146">
                  <c:v>99.214783018374078</c:v>
                </c:pt>
                <c:pt idx="147">
                  <c:v>99.486991572004399</c:v>
                </c:pt>
                <c:pt idx="148">
                  <c:v>99.398000314086786</c:v>
                </c:pt>
                <c:pt idx="149">
                  <c:v>99.612626289064536</c:v>
                </c:pt>
                <c:pt idx="150">
                  <c:v>99.403235093964298</c:v>
                </c:pt>
                <c:pt idx="151">
                  <c:v>99.518400251269441</c:v>
                </c:pt>
                <c:pt idx="152">
                  <c:v>99.507930691514417</c:v>
                </c:pt>
                <c:pt idx="153">
                  <c:v>99.591687169554518</c:v>
                </c:pt>
                <c:pt idx="154">
                  <c:v>99.596921949432016</c:v>
                </c:pt>
                <c:pt idx="155">
                  <c:v>99.701617546982163</c:v>
                </c:pt>
                <c:pt idx="156">
                  <c:v>99.822017484164789</c:v>
                </c:pt>
                <c:pt idx="157">
                  <c:v>99.680678427472117</c:v>
                </c:pt>
                <c:pt idx="158">
                  <c:v>99.806313144532268</c:v>
                </c:pt>
                <c:pt idx="159">
                  <c:v>99.722556666492167</c:v>
                </c:pt>
                <c:pt idx="160">
                  <c:v>99.73302622624719</c:v>
                </c:pt>
                <c:pt idx="161">
                  <c:v>99.774904465267227</c:v>
                </c:pt>
                <c:pt idx="162">
                  <c:v>99.900539182327392</c:v>
                </c:pt>
                <c:pt idx="163">
                  <c:v>99.816782704287291</c:v>
                </c:pt>
                <c:pt idx="164">
                  <c:v>99.816782704287291</c:v>
                </c:pt>
                <c:pt idx="165">
                  <c:v>99.764434905512232</c:v>
                </c:pt>
                <c:pt idx="166">
                  <c:v>99.90577396220489</c:v>
                </c:pt>
                <c:pt idx="167">
                  <c:v>100</c:v>
                </c:pt>
                <c:pt idx="168">
                  <c:v>99.94765220122494</c:v>
                </c:pt>
                <c:pt idx="169">
                  <c:v>99.911008742082402</c:v>
                </c:pt>
                <c:pt idx="170">
                  <c:v>99.921478301837411</c:v>
                </c:pt>
                <c:pt idx="171">
                  <c:v>99.937182641469917</c:v>
                </c:pt>
                <c:pt idx="172">
                  <c:v>99.85342616342983</c:v>
                </c:pt>
                <c:pt idx="173">
                  <c:v>99.822017484164789</c:v>
                </c:pt>
                <c:pt idx="174">
                  <c:v>99.790608804899747</c:v>
                </c:pt>
                <c:pt idx="175">
                  <c:v>99.764434905512232</c:v>
                </c:pt>
                <c:pt idx="176">
                  <c:v>99.842956603674821</c:v>
                </c:pt>
                <c:pt idx="177">
                  <c:v>99.858660943307328</c:v>
                </c:pt>
                <c:pt idx="178">
                  <c:v>99.722556666492167</c:v>
                </c:pt>
                <c:pt idx="179">
                  <c:v>99.722556666492167</c:v>
                </c:pt>
                <c:pt idx="180">
                  <c:v>99.822017484164789</c:v>
                </c:pt>
                <c:pt idx="181">
                  <c:v>99.607391509187039</c:v>
                </c:pt>
                <c:pt idx="182">
                  <c:v>99.649269748207089</c:v>
                </c:pt>
                <c:pt idx="183">
                  <c:v>99.764434905512232</c:v>
                </c:pt>
                <c:pt idx="184">
                  <c:v>99.549808930534468</c:v>
                </c:pt>
                <c:pt idx="185">
                  <c:v>99.5707480500445</c:v>
                </c:pt>
                <c:pt idx="186">
                  <c:v>99.664974087839596</c:v>
                </c:pt>
                <c:pt idx="187">
                  <c:v>99.534104590901933</c:v>
                </c:pt>
                <c:pt idx="188">
                  <c:v>99.445113332984349</c:v>
                </c:pt>
                <c:pt idx="189">
                  <c:v>99.335182955556718</c:v>
                </c:pt>
                <c:pt idx="190">
                  <c:v>99.324713395801709</c:v>
                </c:pt>
                <c:pt idx="191">
                  <c:v>99.172904779354027</c:v>
                </c:pt>
                <c:pt idx="192">
                  <c:v>99.209548238496581</c:v>
                </c:pt>
                <c:pt idx="193">
                  <c:v>99.078678741558917</c:v>
                </c:pt>
                <c:pt idx="194">
                  <c:v>98.947809244621268</c:v>
                </c:pt>
                <c:pt idx="195">
                  <c:v>98.827409307438614</c:v>
                </c:pt>
                <c:pt idx="196">
                  <c:v>98.775061508663569</c:v>
                </c:pt>
                <c:pt idx="197">
                  <c:v>98.911165785478715</c:v>
                </c:pt>
                <c:pt idx="198">
                  <c:v>98.712244150133486</c:v>
                </c:pt>
                <c:pt idx="199">
                  <c:v>98.335339998953046</c:v>
                </c:pt>
                <c:pt idx="200">
                  <c:v>98.351044338585552</c:v>
                </c:pt>
                <c:pt idx="201">
                  <c:v>98.340574778830558</c:v>
                </c:pt>
                <c:pt idx="202">
                  <c:v>98.178296602627867</c:v>
                </c:pt>
                <c:pt idx="203">
                  <c:v>98.042192325812692</c:v>
                </c:pt>
                <c:pt idx="204">
                  <c:v>97.874679369732505</c:v>
                </c:pt>
                <c:pt idx="205">
                  <c:v>97.822331570957445</c:v>
                </c:pt>
                <c:pt idx="206">
                  <c:v>97.539653457572115</c:v>
                </c:pt>
                <c:pt idx="207">
                  <c:v>97.304088363084333</c:v>
                </c:pt>
                <c:pt idx="208">
                  <c:v>97.178453646024181</c:v>
                </c:pt>
                <c:pt idx="209">
                  <c:v>97.021410249699002</c:v>
                </c:pt>
                <c:pt idx="210">
                  <c:v>96.775375595456211</c:v>
                </c:pt>
                <c:pt idx="211">
                  <c:v>96.565984400355958</c:v>
                </c:pt>
                <c:pt idx="212">
                  <c:v>96.26236716746061</c:v>
                </c:pt>
                <c:pt idx="213">
                  <c:v>96.241428047950578</c:v>
                </c:pt>
                <c:pt idx="214">
                  <c:v>95.958749934565262</c:v>
                </c:pt>
                <c:pt idx="215">
                  <c:v>95.869758676647649</c:v>
                </c:pt>
                <c:pt idx="216">
                  <c:v>95.655132701669885</c:v>
                </c:pt>
                <c:pt idx="217">
                  <c:v>95.372454588284555</c:v>
                </c:pt>
                <c:pt idx="218">
                  <c:v>94.817567921268903</c:v>
                </c:pt>
                <c:pt idx="219">
                  <c:v>94.686698424331254</c:v>
                </c:pt>
                <c:pt idx="220">
                  <c:v>94.325498612783335</c:v>
                </c:pt>
                <c:pt idx="221">
                  <c:v>94.199863895723183</c:v>
                </c:pt>
                <c:pt idx="222">
                  <c:v>93.754907606135163</c:v>
                </c:pt>
                <c:pt idx="223">
                  <c:v>93.466994712872335</c:v>
                </c:pt>
                <c:pt idx="224">
                  <c:v>93.111029681201913</c:v>
                </c:pt>
                <c:pt idx="225">
                  <c:v>92.760299429408988</c:v>
                </c:pt>
                <c:pt idx="226">
                  <c:v>92.461916976391151</c:v>
                </c:pt>
                <c:pt idx="227">
                  <c:v>91.938438988640527</c:v>
                </c:pt>
                <c:pt idx="228">
                  <c:v>91.645291315500174</c:v>
                </c:pt>
                <c:pt idx="229">
                  <c:v>91.221274145422186</c:v>
                </c:pt>
                <c:pt idx="230">
                  <c:v>90.624509239386484</c:v>
                </c:pt>
                <c:pt idx="231">
                  <c:v>90.488404962571337</c:v>
                </c:pt>
                <c:pt idx="232">
                  <c:v>89.854996597393082</c:v>
                </c:pt>
                <c:pt idx="233">
                  <c:v>89.48332722609014</c:v>
                </c:pt>
                <c:pt idx="234">
                  <c:v>88.996492697482068</c:v>
                </c:pt>
                <c:pt idx="235">
                  <c:v>88.577710307281592</c:v>
                </c:pt>
                <c:pt idx="236">
                  <c:v>87.860545464063236</c:v>
                </c:pt>
                <c:pt idx="237">
                  <c:v>87.661623828718007</c:v>
                </c:pt>
                <c:pt idx="238">
                  <c:v>86.813589488562002</c:v>
                </c:pt>
                <c:pt idx="239">
                  <c:v>86.263937601423862</c:v>
                </c:pt>
                <c:pt idx="240">
                  <c:v>85.614824896613101</c:v>
                </c:pt>
                <c:pt idx="241">
                  <c:v>84.939538292414795</c:v>
                </c:pt>
                <c:pt idx="242">
                  <c:v>84.368947285766623</c:v>
                </c:pt>
                <c:pt idx="243">
                  <c:v>83.552321624875674</c:v>
                </c:pt>
                <c:pt idx="244">
                  <c:v>82.824687221902309</c:v>
                </c:pt>
                <c:pt idx="245">
                  <c:v>82.301209234151713</c:v>
                </c:pt>
                <c:pt idx="246">
                  <c:v>81.317070617180548</c:v>
                </c:pt>
                <c:pt idx="247">
                  <c:v>80.505679736167096</c:v>
                </c:pt>
                <c:pt idx="248">
                  <c:v>79.657645396011091</c:v>
                </c:pt>
                <c:pt idx="249">
                  <c:v>78.636863319897401</c:v>
                </c:pt>
                <c:pt idx="250">
                  <c:v>77.945872376066589</c:v>
                </c:pt>
                <c:pt idx="251">
                  <c:v>76.972203318850447</c:v>
                </c:pt>
                <c:pt idx="252">
                  <c:v>75.993299481756779</c:v>
                </c:pt>
                <c:pt idx="253">
                  <c:v>74.93587394650055</c:v>
                </c:pt>
                <c:pt idx="254">
                  <c:v>73.758048474061667</c:v>
                </c:pt>
                <c:pt idx="255">
                  <c:v>72.690153379050415</c:v>
                </c:pt>
                <c:pt idx="256">
                  <c:v>71.648432183426692</c:v>
                </c:pt>
                <c:pt idx="257">
                  <c:v>69.894780924462125</c:v>
                </c:pt>
                <c:pt idx="258">
                  <c:v>68.64366853373815</c:v>
                </c:pt>
                <c:pt idx="259">
                  <c:v>67.397790922891687</c:v>
                </c:pt>
                <c:pt idx="260">
                  <c:v>66.199026330942772</c:v>
                </c:pt>
                <c:pt idx="261">
                  <c:v>64.40873161283568</c:v>
                </c:pt>
                <c:pt idx="262">
                  <c:v>62.984871486154006</c:v>
                </c:pt>
                <c:pt idx="263">
                  <c:v>61.089881170496781</c:v>
                </c:pt>
                <c:pt idx="264">
                  <c:v>59.692194943202637</c:v>
                </c:pt>
                <c:pt idx="265">
                  <c:v>57.399361356854953</c:v>
                </c:pt>
                <c:pt idx="266">
                  <c:v>56.509448777678898</c:v>
                </c:pt>
                <c:pt idx="267">
                  <c:v>55.965031670418256</c:v>
                </c:pt>
                <c:pt idx="268">
                  <c:v>55.771344814950531</c:v>
                </c:pt>
                <c:pt idx="269">
                  <c:v>55.865570852745641</c:v>
                </c:pt>
                <c:pt idx="270">
                  <c:v>56.043553368580859</c:v>
                </c:pt>
                <c:pt idx="271">
                  <c:v>56.284353242946125</c:v>
                </c:pt>
                <c:pt idx="272">
                  <c:v>56.273883683191116</c:v>
                </c:pt>
                <c:pt idx="273">
                  <c:v>56.315761922211173</c:v>
                </c:pt>
                <c:pt idx="274">
                  <c:v>56.336701041721192</c:v>
                </c:pt>
                <c:pt idx="275">
                  <c:v>56.519918337433907</c:v>
                </c:pt>
                <c:pt idx="276">
                  <c:v>56.535622677066435</c:v>
                </c:pt>
                <c:pt idx="277">
                  <c:v>56.603674815474001</c:v>
                </c:pt>
                <c:pt idx="278">
                  <c:v>56.582735695963983</c:v>
                </c:pt>
                <c:pt idx="279">
                  <c:v>56.629848714861538</c:v>
                </c:pt>
                <c:pt idx="280">
                  <c:v>56.567031356331462</c:v>
                </c:pt>
                <c:pt idx="281">
                  <c:v>56.63508349473905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20-4443-934C-C09F1B3B665D}"/>
            </c:ext>
          </c:extLst>
        </c:ser>
        <c:ser>
          <c:idx val="3"/>
          <c:order val="3"/>
          <c:tx>
            <c:v>6FFF 3 cm x 3 cm</c:v>
          </c:tx>
          <c:spPr>
            <a:ln w="254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raw_data_champs_1!$BQ$3:$BQ$284</c:f>
              <c:numCache>
                <c:formatCode>General</c:formatCode>
                <c:ptCount val="282"/>
                <c:pt idx="0">
                  <c:v>250</c:v>
                </c:pt>
                <c:pt idx="1">
                  <c:v>247</c:v>
                </c:pt>
                <c:pt idx="2">
                  <c:v>244</c:v>
                </c:pt>
                <c:pt idx="3">
                  <c:v>241</c:v>
                </c:pt>
                <c:pt idx="4">
                  <c:v>238</c:v>
                </c:pt>
                <c:pt idx="5">
                  <c:v>235</c:v>
                </c:pt>
                <c:pt idx="6">
                  <c:v>232</c:v>
                </c:pt>
                <c:pt idx="7">
                  <c:v>229</c:v>
                </c:pt>
                <c:pt idx="8">
                  <c:v>226</c:v>
                </c:pt>
                <c:pt idx="9">
                  <c:v>223</c:v>
                </c:pt>
                <c:pt idx="10">
                  <c:v>220</c:v>
                </c:pt>
                <c:pt idx="11">
                  <c:v>217</c:v>
                </c:pt>
                <c:pt idx="12">
                  <c:v>214</c:v>
                </c:pt>
                <c:pt idx="13">
                  <c:v>211</c:v>
                </c:pt>
                <c:pt idx="14">
                  <c:v>208</c:v>
                </c:pt>
                <c:pt idx="15">
                  <c:v>205</c:v>
                </c:pt>
                <c:pt idx="16">
                  <c:v>202</c:v>
                </c:pt>
                <c:pt idx="17">
                  <c:v>199</c:v>
                </c:pt>
                <c:pt idx="18">
                  <c:v>196</c:v>
                </c:pt>
                <c:pt idx="19">
                  <c:v>193</c:v>
                </c:pt>
                <c:pt idx="20">
                  <c:v>190</c:v>
                </c:pt>
                <c:pt idx="21">
                  <c:v>187</c:v>
                </c:pt>
                <c:pt idx="22">
                  <c:v>184</c:v>
                </c:pt>
                <c:pt idx="23">
                  <c:v>181</c:v>
                </c:pt>
                <c:pt idx="24">
                  <c:v>178</c:v>
                </c:pt>
                <c:pt idx="25">
                  <c:v>175.1</c:v>
                </c:pt>
                <c:pt idx="26">
                  <c:v>172.1</c:v>
                </c:pt>
                <c:pt idx="27">
                  <c:v>169.1</c:v>
                </c:pt>
                <c:pt idx="28">
                  <c:v>166</c:v>
                </c:pt>
                <c:pt idx="29">
                  <c:v>163</c:v>
                </c:pt>
                <c:pt idx="30">
                  <c:v>160</c:v>
                </c:pt>
                <c:pt idx="31">
                  <c:v>157</c:v>
                </c:pt>
                <c:pt idx="32">
                  <c:v>154</c:v>
                </c:pt>
                <c:pt idx="33">
                  <c:v>151</c:v>
                </c:pt>
                <c:pt idx="34">
                  <c:v>148</c:v>
                </c:pt>
                <c:pt idx="35">
                  <c:v>145.1</c:v>
                </c:pt>
                <c:pt idx="36">
                  <c:v>142</c:v>
                </c:pt>
                <c:pt idx="37">
                  <c:v>139</c:v>
                </c:pt>
                <c:pt idx="38">
                  <c:v>136</c:v>
                </c:pt>
                <c:pt idx="39">
                  <c:v>133</c:v>
                </c:pt>
                <c:pt idx="40">
                  <c:v>130.1</c:v>
                </c:pt>
                <c:pt idx="41">
                  <c:v>127.1</c:v>
                </c:pt>
                <c:pt idx="42">
                  <c:v>124</c:v>
                </c:pt>
                <c:pt idx="43">
                  <c:v>121.1</c:v>
                </c:pt>
                <c:pt idx="44">
                  <c:v>118</c:v>
                </c:pt>
                <c:pt idx="45">
                  <c:v>115</c:v>
                </c:pt>
                <c:pt idx="46">
                  <c:v>112</c:v>
                </c:pt>
                <c:pt idx="47">
                  <c:v>109</c:v>
                </c:pt>
                <c:pt idx="48">
                  <c:v>106</c:v>
                </c:pt>
                <c:pt idx="49">
                  <c:v>103</c:v>
                </c:pt>
                <c:pt idx="50">
                  <c:v>100.1</c:v>
                </c:pt>
                <c:pt idx="51">
                  <c:v>97</c:v>
                </c:pt>
                <c:pt idx="52">
                  <c:v>94</c:v>
                </c:pt>
                <c:pt idx="53">
                  <c:v>91.1</c:v>
                </c:pt>
                <c:pt idx="54">
                  <c:v>88</c:v>
                </c:pt>
                <c:pt idx="55">
                  <c:v>85</c:v>
                </c:pt>
                <c:pt idx="56">
                  <c:v>82</c:v>
                </c:pt>
                <c:pt idx="57">
                  <c:v>79</c:v>
                </c:pt>
                <c:pt idx="58">
                  <c:v>76</c:v>
                </c:pt>
                <c:pt idx="59">
                  <c:v>73</c:v>
                </c:pt>
                <c:pt idx="60">
                  <c:v>70</c:v>
                </c:pt>
                <c:pt idx="61">
                  <c:v>67</c:v>
                </c:pt>
                <c:pt idx="62">
                  <c:v>64</c:v>
                </c:pt>
                <c:pt idx="63">
                  <c:v>61</c:v>
                </c:pt>
                <c:pt idx="64">
                  <c:v>58</c:v>
                </c:pt>
                <c:pt idx="65">
                  <c:v>55</c:v>
                </c:pt>
                <c:pt idx="66">
                  <c:v>51.9</c:v>
                </c:pt>
                <c:pt idx="67">
                  <c:v>48.9</c:v>
                </c:pt>
                <c:pt idx="68">
                  <c:v>45.9</c:v>
                </c:pt>
                <c:pt idx="69">
                  <c:v>42.9</c:v>
                </c:pt>
                <c:pt idx="70">
                  <c:v>39.9</c:v>
                </c:pt>
                <c:pt idx="71">
                  <c:v>36.9</c:v>
                </c:pt>
                <c:pt idx="72">
                  <c:v>33.9</c:v>
                </c:pt>
                <c:pt idx="73">
                  <c:v>30.9</c:v>
                </c:pt>
                <c:pt idx="74">
                  <c:v>27.9</c:v>
                </c:pt>
                <c:pt idx="75">
                  <c:v>24.9</c:v>
                </c:pt>
                <c:pt idx="76">
                  <c:v>21.9</c:v>
                </c:pt>
                <c:pt idx="77">
                  <c:v>20</c:v>
                </c:pt>
                <c:pt idx="78">
                  <c:v>20</c:v>
                </c:pt>
                <c:pt idx="79">
                  <c:v>19.899999999999999</c:v>
                </c:pt>
                <c:pt idx="80">
                  <c:v>19.8</c:v>
                </c:pt>
                <c:pt idx="81">
                  <c:v>19.7</c:v>
                </c:pt>
                <c:pt idx="82">
                  <c:v>19.600000000000001</c:v>
                </c:pt>
                <c:pt idx="83">
                  <c:v>19.5</c:v>
                </c:pt>
                <c:pt idx="84">
                  <c:v>19.399999999999999</c:v>
                </c:pt>
                <c:pt idx="85">
                  <c:v>19.2</c:v>
                </c:pt>
                <c:pt idx="86">
                  <c:v>19.2</c:v>
                </c:pt>
                <c:pt idx="87">
                  <c:v>19</c:v>
                </c:pt>
                <c:pt idx="88">
                  <c:v>18.899999999999999</c:v>
                </c:pt>
                <c:pt idx="89">
                  <c:v>18.899999999999999</c:v>
                </c:pt>
                <c:pt idx="90">
                  <c:v>18.8</c:v>
                </c:pt>
                <c:pt idx="91">
                  <c:v>18.7</c:v>
                </c:pt>
                <c:pt idx="92">
                  <c:v>18.600000000000001</c:v>
                </c:pt>
                <c:pt idx="93">
                  <c:v>18.5</c:v>
                </c:pt>
                <c:pt idx="94">
                  <c:v>18.3</c:v>
                </c:pt>
                <c:pt idx="95">
                  <c:v>18.2</c:v>
                </c:pt>
                <c:pt idx="96">
                  <c:v>18.2</c:v>
                </c:pt>
                <c:pt idx="97">
                  <c:v>18</c:v>
                </c:pt>
                <c:pt idx="98">
                  <c:v>18</c:v>
                </c:pt>
                <c:pt idx="99">
                  <c:v>17.899999999999999</c:v>
                </c:pt>
                <c:pt idx="100">
                  <c:v>17.8</c:v>
                </c:pt>
                <c:pt idx="101">
                  <c:v>17.7</c:v>
                </c:pt>
                <c:pt idx="102">
                  <c:v>17.5</c:v>
                </c:pt>
                <c:pt idx="103">
                  <c:v>17.399999999999999</c:v>
                </c:pt>
                <c:pt idx="104">
                  <c:v>17.3</c:v>
                </c:pt>
                <c:pt idx="105">
                  <c:v>17.2</c:v>
                </c:pt>
                <c:pt idx="106">
                  <c:v>17.2</c:v>
                </c:pt>
                <c:pt idx="107">
                  <c:v>17</c:v>
                </c:pt>
                <c:pt idx="108">
                  <c:v>17</c:v>
                </c:pt>
                <c:pt idx="109">
                  <c:v>16.8</c:v>
                </c:pt>
                <c:pt idx="110">
                  <c:v>16.7</c:v>
                </c:pt>
                <c:pt idx="111">
                  <c:v>16.7</c:v>
                </c:pt>
                <c:pt idx="112">
                  <c:v>16.5</c:v>
                </c:pt>
                <c:pt idx="113">
                  <c:v>16.5</c:v>
                </c:pt>
                <c:pt idx="114">
                  <c:v>16.399999999999999</c:v>
                </c:pt>
                <c:pt idx="115">
                  <c:v>16.3</c:v>
                </c:pt>
                <c:pt idx="116">
                  <c:v>16.2</c:v>
                </c:pt>
                <c:pt idx="117">
                  <c:v>16</c:v>
                </c:pt>
                <c:pt idx="118">
                  <c:v>15.9</c:v>
                </c:pt>
                <c:pt idx="119">
                  <c:v>15.9</c:v>
                </c:pt>
                <c:pt idx="120">
                  <c:v>15.8</c:v>
                </c:pt>
                <c:pt idx="121">
                  <c:v>15.7</c:v>
                </c:pt>
                <c:pt idx="122">
                  <c:v>15.5</c:v>
                </c:pt>
                <c:pt idx="123">
                  <c:v>15.4</c:v>
                </c:pt>
                <c:pt idx="124">
                  <c:v>15.3</c:v>
                </c:pt>
                <c:pt idx="125">
                  <c:v>15.2</c:v>
                </c:pt>
                <c:pt idx="126">
                  <c:v>15.1</c:v>
                </c:pt>
                <c:pt idx="127">
                  <c:v>15.1</c:v>
                </c:pt>
                <c:pt idx="128">
                  <c:v>15</c:v>
                </c:pt>
                <c:pt idx="129">
                  <c:v>14.8</c:v>
                </c:pt>
                <c:pt idx="130">
                  <c:v>14.7</c:v>
                </c:pt>
                <c:pt idx="131">
                  <c:v>14.6</c:v>
                </c:pt>
                <c:pt idx="132">
                  <c:v>14.6</c:v>
                </c:pt>
                <c:pt idx="133">
                  <c:v>14.5</c:v>
                </c:pt>
                <c:pt idx="134">
                  <c:v>14.3</c:v>
                </c:pt>
                <c:pt idx="135">
                  <c:v>14.2</c:v>
                </c:pt>
                <c:pt idx="136">
                  <c:v>14.1</c:v>
                </c:pt>
                <c:pt idx="137">
                  <c:v>14</c:v>
                </c:pt>
                <c:pt idx="138">
                  <c:v>13.9</c:v>
                </c:pt>
                <c:pt idx="139">
                  <c:v>13.9</c:v>
                </c:pt>
                <c:pt idx="140">
                  <c:v>13.7</c:v>
                </c:pt>
                <c:pt idx="141">
                  <c:v>13.7</c:v>
                </c:pt>
                <c:pt idx="142">
                  <c:v>13.5</c:v>
                </c:pt>
                <c:pt idx="143">
                  <c:v>13.5</c:v>
                </c:pt>
                <c:pt idx="144">
                  <c:v>13.4</c:v>
                </c:pt>
                <c:pt idx="145">
                  <c:v>13.2</c:v>
                </c:pt>
                <c:pt idx="146">
                  <c:v>13.1</c:v>
                </c:pt>
                <c:pt idx="147">
                  <c:v>13.1</c:v>
                </c:pt>
                <c:pt idx="148">
                  <c:v>13</c:v>
                </c:pt>
                <c:pt idx="149">
                  <c:v>12.8</c:v>
                </c:pt>
                <c:pt idx="150">
                  <c:v>12.7</c:v>
                </c:pt>
                <c:pt idx="151">
                  <c:v>12.6</c:v>
                </c:pt>
                <c:pt idx="152">
                  <c:v>12.5</c:v>
                </c:pt>
                <c:pt idx="153">
                  <c:v>12.4</c:v>
                </c:pt>
                <c:pt idx="154">
                  <c:v>12.3</c:v>
                </c:pt>
                <c:pt idx="155">
                  <c:v>12.2</c:v>
                </c:pt>
                <c:pt idx="156">
                  <c:v>12.1</c:v>
                </c:pt>
                <c:pt idx="157">
                  <c:v>12</c:v>
                </c:pt>
                <c:pt idx="158">
                  <c:v>12</c:v>
                </c:pt>
                <c:pt idx="159">
                  <c:v>11.8</c:v>
                </c:pt>
                <c:pt idx="160">
                  <c:v>11.7</c:v>
                </c:pt>
                <c:pt idx="161">
                  <c:v>11.6</c:v>
                </c:pt>
                <c:pt idx="162">
                  <c:v>11.5</c:v>
                </c:pt>
                <c:pt idx="163">
                  <c:v>11.4</c:v>
                </c:pt>
                <c:pt idx="164">
                  <c:v>11.4</c:v>
                </c:pt>
                <c:pt idx="165">
                  <c:v>11.2</c:v>
                </c:pt>
                <c:pt idx="166">
                  <c:v>11.1</c:v>
                </c:pt>
                <c:pt idx="167">
                  <c:v>11</c:v>
                </c:pt>
                <c:pt idx="168">
                  <c:v>10.9</c:v>
                </c:pt>
                <c:pt idx="169">
                  <c:v>10.8</c:v>
                </c:pt>
                <c:pt idx="170">
                  <c:v>10.7</c:v>
                </c:pt>
                <c:pt idx="171">
                  <c:v>10.6</c:v>
                </c:pt>
                <c:pt idx="172">
                  <c:v>10.5</c:v>
                </c:pt>
                <c:pt idx="173">
                  <c:v>10.4</c:v>
                </c:pt>
                <c:pt idx="174">
                  <c:v>10.3</c:v>
                </c:pt>
                <c:pt idx="175">
                  <c:v>10.199999999999999</c:v>
                </c:pt>
                <c:pt idx="176">
                  <c:v>10.1</c:v>
                </c:pt>
                <c:pt idx="177">
                  <c:v>10</c:v>
                </c:pt>
                <c:pt idx="178">
                  <c:v>9.9</c:v>
                </c:pt>
                <c:pt idx="179">
                  <c:v>9.8000000000000007</c:v>
                </c:pt>
                <c:pt idx="180">
                  <c:v>9.6999999999999993</c:v>
                </c:pt>
                <c:pt idx="181">
                  <c:v>9.6</c:v>
                </c:pt>
                <c:pt idx="182">
                  <c:v>9.5</c:v>
                </c:pt>
                <c:pt idx="183">
                  <c:v>9.4</c:v>
                </c:pt>
                <c:pt idx="184">
                  <c:v>9.3000000000000007</c:v>
                </c:pt>
                <c:pt idx="185">
                  <c:v>9.1999999999999993</c:v>
                </c:pt>
                <c:pt idx="186">
                  <c:v>9.1</c:v>
                </c:pt>
                <c:pt idx="187">
                  <c:v>9</c:v>
                </c:pt>
                <c:pt idx="188">
                  <c:v>8.9</c:v>
                </c:pt>
                <c:pt idx="189">
                  <c:v>8.8000000000000007</c:v>
                </c:pt>
                <c:pt idx="190">
                  <c:v>8.6999999999999993</c:v>
                </c:pt>
                <c:pt idx="191">
                  <c:v>8.6</c:v>
                </c:pt>
                <c:pt idx="192">
                  <c:v>8.5</c:v>
                </c:pt>
                <c:pt idx="193">
                  <c:v>8.4</c:v>
                </c:pt>
                <c:pt idx="194">
                  <c:v>8.3000000000000007</c:v>
                </c:pt>
                <c:pt idx="195">
                  <c:v>8.1999999999999993</c:v>
                </c:pt>
                <c:pt idx="196">
                  <c:v>8.1</c:v>
                </c:pt>
                <c:pt idx="197">
                  <c:v>8</c:v>
                </c:pt>
                <c:pt idx="198">
                  <c:v>7.9</c:v>
                </c:pt>
                <c:pt idx="199">
                  <c:v>7.8</c:v>
                </c:pt>
                <c:pt idx="200">
                  <c:v>7.7</c:v>
                </c:pt>
                <c:pt idx="201">
                  <c:v>7.6</c:v>
                </c:pt>
                <c:pt idx="202">
                  <c:v>7.5</c:v>
                </c:pt>
                <c:pt idx="203">
                  <c:v>7.4</c:v>
                </c:pt>
                <c:pt idx="204">
                  <c:v>7.3</c:v>
                </c:pt>
                <c:pt idx="205">
                  <c:v>7.2</c:v>
                </c:pt>
                <c:pt idx="206">
                  <c:v>7.1</c:v>
                </c:pt>
                <c:pt idx="207">
                  <c:v>7</c:v>
                </c:pt>
                <c:pt idx="208">
                  <c:v>6.9</c:v>
                </c:pt>
                <c:pt idx="209">
                  <c:v>6.8</c:v>
                </c:pt>
                <c:pt idx="210">
                  <c:v>6.8</c:v>
                </c:pt>
                <c:pt idx="211">
                  <c:v>6.6</c:v>
                </c:pt>
                <c:pt idx="212">
                  <c:v>6.5</c:v>
                </c:pt>
                <c:pt idx="213">
                  <c:v>6.4</c:v>
                </c:pt>
                <c:pt idx="214">
                  <c:v>6.3</c:v>
                </c:pt>
                <c:pt idx="215">
                  <c:v>6.2</c:v>
                </c:pt>
                <c:pt idx="216">
                  <c:v>6.1</c:v>
                </c:pt>
                <c:pt idx="217">
                  <c:v>6</c:v>
                </c:pt>
                <c:pt idx="218">
                  <c:v>5.9</c:v>
                </c:pt>
                <c:pt idx="219">
                  <c:v>5.8</c:v>
                </c:pt>
                <c:pt idx="220">
                  <c:v>5.7</c:v>
                </c:pt>
                <c:pt idx="221">
                  <c:v>5.6</c:v>
                </c:pt>
                <c:pt idx="222">
                  <c:v>5.5</c:v>
                </c:pt>
                <c:pt idx="223">
                  <c:v>5.4</c:v>
                </c:pt>
                <c:pt idx="224">
                  <c:v>5.3</c:v>
                </c:pt>
                <c:pt idx="225">
                  <c:v>5.2</c:v>
                </c:pt>
                <c:pt idx="226">
                  <c:v>5.0999999999999996</c:v>
                </c:pt>
                <c:pt idx="227">
                  <c:v>5</c:v>
                </c:pt>
                <c:pt idx="228">
                  <c:v>4.9000000000000004</c:v>
                </c:pt>
                <c:pt idx="229">
                  <c:v>4.8</c:v>
                </c:pt>
                <c:pt idx="230">
                  <c:v>4.7</c:v>
                </c:pt>
                <c:pt idx="231">
                  <c:v>4.5999999999999996</c:v>
                </c:pt>
                <c:pt idx="232">
                  <c:v>4.5</c:v>
                </c:pt>
                <c:pt idx="233">
                  <c:v>4.4000000000000004</c:v>
                </c:pt>
                <c:pt idx="234">
                  <c:v>4.3</c:v>
                </c:pt>
                <c:pt idx="235">
                  <c:v>4.2</c:v>
                </c:pt>
                <c:pt idx="236">
                  <c:v>4.0999999999999996</c:v>
                </c:pt>
                <c:pt idx="237">
                  <c:v>4</c:v>
                </c:pt>
                <c:pt idx="238">
                  <c:v>3.9</c:v>
                </c:pt>
                <c:pt idx="239">
                  <c:v>3.8</c:v>
                </c:pt>
                <c:pt idx="240">
                  <c:v>3.7</c:v>
                </c:pt>
                <c:pt idx="241">
                  <c:v>3.7</c:v>
                </c:pt>
                <c:pt idx="242">
                  <c:v>3.5</c:v>
                </c:pt>
                <c:pt idx="243">
                  <c:v>3.4</c:v>
                </c:pt>
                <c:pt idx="244">
                  <c:v>3.3</c:v>
                </c:pt>
                <c:pt idx="245">
                  <c:v>3.2</c:v>
                </c:pt>
                <c:pt idx="246">
                  <c:v>3.1</c:v>
                </c:pt>
                <c:pt idx="247">
                  <c:v>3</c:v>
                </c:pt>
                <c:pt idx="248">
                  <c:v>2.9</c:v>
                </c:pt>
                <c:pt idx="249">
                  <c:v>2.8</c:v>
                </c:pt>
                <c:pt idx="250">
                  <c:v>2.7</c:v>
                </c:pt>
                <c:pt idx="251">
                  <c:v>2.6</c:v>
                </c:pt>
                <c:pt idx="252">
                  <c:v>2.5</c:v>
                </c:pt>
                <c:pt idx="253">
                  <c:v>2.4</c:v>
                </c:pt>
                <c:pt idx="254">
                  <c:v>2.2999999999999998</c:v>
                </c:pt>
                <c:pt idx="255">
                  <c:v>2.2000000000000002</c:v>
                </c:pt>
                <c:pt idx="256">
                  <c:v>2.1</c:v>
                </c:pt>
                <c:pt idx="257">
                  <c:v>2</c:v>
                </c:pt>
                <c:pt idx="258">
                  <c:v>1.9</c:v>
                </c:pt>
                <c:pt idx="259">
                  <c:v>1.8</c:v>
                </c:pt>
                <c:pt idx="260">
                  <c:v>1.7</c:v>
                </c:pt>
                <c:pt idx="261">
                  <c:v>1.6</c:v>
                </c:pt>
                <c:pt idx="262">
                  <c:v>1.5</c:v>
                </c:pt>
                <c:pt idx="263">
                  <c:v>1.4</c:v>
                </c:pt>
                <c:pt idx="264">
                  <c:v>1.3</c:v>
                </c:pt>
                <c:pt idx="265">
                  <c:v>1.2</c:v>
                </c:pt>
                <c:pt idx="266">
                  <c:v>1.1000000000000001</c:v>
                </c:pt>
                <c:pt idx="267">
                  <c:v>1</c:v>
                </c:pt>
                <c:pt idx="268">
                  <c:v>0.9</c:v>
                </c:pt>
                <c:pt idx="269">
                  <c:v>0.8</c:v>
                </c:pt>
                <c:pt idx="270">
                  <c:v>0.6</c:v>
                </c:pt>
                <c:pt idx="271">
                  <c:v>0.6</c:v>
                </c:pt>
                <c:pt idx="272">
                  <c:v>0.5</c:v>
                </c:pt>
                <c:pt idx="273">
                  <c:v>0.4</c:v>
                </c:pt>
                <c:pt idx="274">
                  <c:v>0.3</c:v>
                </c:pt>
                <c:pt idx="275">
                  <c:v>0.2</c:v>
                </c:pt>
                <c:pt idx="276">
                  <c:v>0.1</c:v>
                </c:pt>
                <c:pt idx="277">
                  <c:v>0</c:v>
                </c:pt>
                <c:pt idx="278">
                  <c:v>-0.1</c:v>
                </c:pt>
                <c:pt idx="279">
                  <c:v>-0.2</c:v>
                </c:pt>
                <c:pt idx="280">
                  <c:v>-0.3</c:v>
                </c:pt>
                <c:pt idx="281">
                  <c:v>-0.5</c:v>
                </c:pt>
              </c:numCache>
            </c:numRef>
          </c:xVal>
          <c:yVal>
            <c:numRef>
              <c:f>raw_data_champs_1!$BS$3:$BS$284</c:f>
              <c:numCache>
                <c:formatCode>General</c:formatCode>
                <c:ptCount val="282"/>
                <c:pt idx="0">
                  <c:v>20.017998200179981</c:v>
                </c:pt>
                <c:pt idx="1">
                  <c:v>20.447955204479552</c:v>
                </c:pt>
                <c:pt idx="2">
                  <c:v>20.847915208479154</c:v>
                </c:pt>
                <c:pt idx="3">
                  <c:v>21.257874212578741</c:v>
                </c:pt>
                <c:pt idx="4">
                  <c:v>21.647835216478349</c:v>
                </c:pt>
                <c:pt idx="5">
                  <c:v>22.107789221077891</c:v>
                </c:pt>
                <c:pt idx="6">
                  <c:v>22.577742225777421</c:v>
                </c:pt>
                <c:pt idx="7">
                  <c:v>22.997700229976999</c:v>
                </c:pt>
                <c:pt idx="8">
                  <c:v>23.447655234476549</c:v>
                </c:pt>
                <c:pt idx="9">
                  <c:v>23.957604239576042</c:v>
                </c:pt>
                <c:pt idx="10">
                  <c:v>24.357564243575641</c:v>
                </c:pt>
                <c:pt idx="11">
                  <c:v>24.917508249175082</c:v>
                </c:pt>
                <c:pt idx="12">
                  <c:v>25.357464253574641</c:v>
                </c:pt>
                <c:pt idx="13">
                  <c:v>25.897410258974102</c:v>
                </c:pt>
                <c:pt idx="14">
                  <c:v>26.37736226377362</c:v>
                </c:pt>
                <c:pt idx="15">
                  <c:v>26.95730426957304</c:v>
                </c:pt>
                <c:pt idx="16">
                  <c:v>27.497250274972501</c:v>
                </c:pt>
                <c:pt idx="17">
                  <c:v>27.987201279872011</c:v>
                </c:pt>
                <c:pt idx="18">
                  <c:v>28.587141285871411</c:v>
                </c:pt>
                <c:pt idx="19">
                  <c:v>29.127087291270868</c:v>
                </c:pt>
                <c:pt idx="20">
                  <c:v>29.767023297670232</c:v>
                </c:pt>
                <c:pt idx="21">
                  <c:v>30.346965303469652</c:v>
                </c:pt>
                <c:pt idx="22">
                  <c:v>30.946905309469052</c:v>
                </c:pt>
                <c:pt idx="23">
                  <c:v>31.586841315868412</c:v>
                </c:pt>
                <c:pt idx="24">
                  <c:v>32.176782321767824</c:v>
                </c:pt>
                <c:pt idx="25">
                  <c:v>32.956704329567046</c:v>
                </c:pt>
                <c:pt idx="26">
                  <c:v>33.526647335266475</c:v>
                </c:pt>
                <c:pt idx="27">
                  <c:v>34.296570342965701</c:v>
                </c:pt>
                <c:pt idx="28">
                  <c:v>35.016498350164987</c:v>
                </c:pt>
                <c:pt idx="29">
                  <c:v>35.796420357964195</c:v>
                </c:pt>
                <c:pt idx="30">
                  <c:v>36.456354364563545</c:v>
                </c:pt>
                <c:pt idx="31">
                  <c:v>37.246275372462748</c:v>
                </c:pt>
                <c:pt idx="32">
                  <c:v>37.936206379362062</c:v>
                </c:pt>
                <c:pt idx="33">
                  <c:v>38.766123387661231</c:v>
                </c:pt>
                <c:pt idx="34">
                  <c:v>39.596040395960401</c:v>
                </c:pt>
                <c:pt idx="35">
                  <c:v>40.395960403959599</c:v>
                </c:pt>
                <c:pt idx="36">
                  <c:v>41.275872412758723</c:v>
                </c:pt>
                <c:pt idx="37">
                  <c:v>42.135786421357864</c:v>
                </c:pt>
                <c:pt idx="38">
                  <c:v>43.065693430656928</c:v>
                </c:pt>
                <c:pt idx="39">
                  <c:v>43.985601439856012</c:v>
                </c:pt>
                <c:pt idx="40">
                  <c:v>44.875512448755124</c:v>
                </c:pt>
                <c:pt idx="41">
                  <c:v>45.87541245875412</c:v>
                </c:pt>
                <c:pt idx="42">
                  <c:v>46.805319468053199</c:v>
                </c:pt>
                <c:pt idx="43">
                  <c:v>47.855214478552142</c:v>
                </c:pt>
                <c:pt idx="44">
                  <c:v>48.885111488851116</c:v>
                </c:pt>
                <c:pt idx="45">
                  <c:v>49.865013498650129</c:v>
                </c:pt>
                <c:pt idx="46">
                  <c:v>50.944905509449057</c:v>
                </c:pt>
                <c:pt idx="47">
                  <c:v>51.964803519648029</c:v>
                </c:pt>
                <c:pt idx="48">
                  <c:v>53.224677532246766</c:v>
                </c:pt>
                <c:pt idx="49">
                  <c:v>54.334566543345666</c:v>
                </c:pt>
                <c:pt idx="50">
                  <c:v>55.424457554244576</c:v>
                </c:pt>
                <c:pt idx="51">
                  <c:v>56.644335566443345</c:v>
                </c:pt>
                <c:pt idx="52">
                  <c:v>57.854214578542141</c:v>
                </c:pt>
                <c:pt idx="53">
                  <c:v>59.194080591940804</c:v>
                </c:pt>
                <c:pt idx="54">
                  <c:v>60.433956604339556</c:v>
                </c:pt>
                <c:pt idx="55">
                  <c:v>61.823817618238174</c:v>
                </c:pt>
                <c:pt idx="56">
                  <c:v>63.163683631636836</c:v>
                </c:pt>
                <c:pt idx="57">
                  <c:v>64.49355064493551</c:v>
                </c:pt>
                <c:pt idx="58">
                  <c:v>65.843415658434139</c:v>
                </c:pt>
                <c:pt idx="59">
                  <c:v>67.323267673232664</c:v>
                </c:pt>
                <c:pt idx="60">
                  <c:v>68.803119688031202</c:v>
                </c:pt>
                <c:pt idx="61">
                  <c:v>70.262973702629722</c:v>
                </c:pt>
                <c:pt idx="62">
                  <c:v>71.772822717728218</c:v>
                </c:pt>
                <c:pt idx="63">
                  <c:v>73.332666733326661</c:v>
                </c:pt>
                <c:pt idx="64">
                  <c:v>75.022497750224971</c:v>
                </c:pt>
                <c:pt idx="65">
                  <c:v>76.692330766923305</c:v>
                </c:pt>
                <c:pt idx="66">
                  <c:v>78.412158784121587</c:v>
                </c:pt>
                <c:pt idx="67">
                  <c:v>79.95200479952004</c:v>
                </c:pt>
                <c:pt idx="68">
                  <c:v>81.691830816918312</c:v>
                </c:pt>
                <c:pt idx="69">
                  <c:v>83.551644835516441</c:v>
                </c:pt>
                <c:pt idx="70">
                  <c:v>85.261473852614728</c:v>
                </c:pt>
                <c:pt idx="71">
                  <c:v>87.20127987201279</c:v>
                </c:pt>
                <c:pt idx="72">
                  <c:v>88.711128887111272</c:v>
                </c:pt>
                <c:pt idx="73">
                  <c:v>90.780921907809216</c:v>
                </c:pt>
                <c:pt idx="74">
                  <c:v>92.640735926407359</c:v>
                </c:pt>
                <c:pt idx="75">
                  <c:v>94.360563943605641</c:v>
                </c:pt>
                <c:pt idx="76">
                  <c:v>96.320367963203665</c:v>
                </c:pt>
                <c:pt idx="77">
                  <c:v>97.370262973702609</c:v>
                </c:pt>
                <c:pt idx="78">
                  <c:v>97.360263973602628</c:v>
                </c:pt>
                <c:pt idx="79">
                  <c:v>97.410258974102575</c:v>
                </c:pt>
                <c:pt idx="80">
                  <c:v>97.420257974202585</c:v>
                </c:pt>
                <c:pt idx="81">
                  <c:v>97.52024797520248</c:v>
                </c:pt>
                <c:pt idx="82">
                  <c:v>97.590240975902404</c:v>
                </c:pt>
                <c:pt idx="83">
                  <c:v>97.610238976102394</c:v>
                </c:pt>
                <c:pt idx="84">
                  <c:v>97.690230976902299</c:v>
                </c:pt>
                <c:pt idx="85">
                  <c:v>97.730226977302266</c:v>
                </c:pt>
                <c:pt idx="86">
                  <c:v>97.810218978102185</c:v>
                </c:pt>
                <c:pt idx="87">
                  <c:v>97.800219978002204</c:v>
                </c:pt>
                <c:pt idx="88">
                  <c:v>97.900209979002099</c:v>
                </c:pt>
                <c:pt idx="89">
                  <c:v>98.020197980201971</c:v>
                </c:pt>
                <c:pt idx="90">
                  <c:v>98.020197980201971</c:v>
                </c:pt>
                <c:pt idx="91">
                  <c:v>98.060193980601923</c:v>
                </c:pt>
                <c:pt idx="92">
                  <c:v>98.090190980901909</c:v>
                </c:pt>
                <c:pt idx="93">
                  <c:v>98.160183981601833</c:v>
                </c:pt>
                <c:pt idx="94">
                  <c:v>98.110188981101885</c:v>
                </c:pt>
                <c:pt idx="95">
                  <c:v>98.22017798220179</c:v>
                </c:pt>
                <c:pt idx="96">
                  <c:v>98.330166983301666</c:v>
                </c:pt>
                <c:pt idx="97">
                  <c:v>98.320167983201685</c:v>
                </c:pt>
                <c:pt idx="98">
                  <c:v>98.250174982501747</c:v>
                </c:pt>
                <c:pt idx="99">
                  <c:v>98.440155984401557</c:v>
                </c:pt>
                <c:pt idx="100">
                  <c:v>98.550144985501447</c:v>
                </c:pt>
                <c:pt idx="101">
                  <c:v>98.560143985601428</c:v>
                </c:pt>
                <c:pt idx="102">
                  <c:v>98.650134986501342</c:v>
                </c:pt>
                <c:pt idx="103">
                  <c:v>98.61013898610139</c:v>
                </c:pt>
                <c:pt idx="104">
                  <c:v>98.670132986701333</c:v>
                </c:pt>
                <c:pt idx="105">
                  <c:v>98.630136986301366</c:v>
                </c:pt>
                <c:pt idx="106">
                  <c:v>98.8001199880012</c:v>
                </c:pt>
                <c:pt idx="107">
                  <c:v>98.840115988401152</c:v>
                </c:pt>
                <c:pt idx="108">
                  <c:v>98.770122987701228</c:v>
                </c:pt>
                <c:pt idx="109">
                  <c:v>98.950104989501042</c:v>
                </c:pt>
                <c:pt idx="110">
                  <c:v>98.960103989601038</c:v>
                </c:pt>
                <c:pt idx="111">
                  <c:v>98.820117988201176</c:v>
                </c:pt>
                <c:pt idx="112">
                  <c:v>98.930106989301052</c:v>
                </c:pt>
                <c:pt idx="113">
                  <c:v>98.970102989701019</c:v>
                </c:pt>
                <c:pt idx="114">
                  <c:v>99.110088991100881</c:v>
                </c:pt>
                <c:pt idx="115">
                  <c:v>99.120087991200862</c:v>
                </c:pt>
                <c:pt idx="116">
                  <c:v>99.230076992300766</c:v>
                </c:pt>
                <c:pt idx="117">
                  <c:v>99.160083991600828</c:v>
                </c:pt>
                <c:pt idx="118">
                  <c:v>99.130086991300871</c:v>
                </c:pt>
                <c:pt idx="119">
                  <c:v>99.260073992600724</c:v>
                </c:pt>
                <c:pt idx="120">
                  <c:v>99.330066993300676</c:v>
                </c:pt>
                <c:pt idx="121">
                  <c:v>99.230076992300766</c:v>
                </c:pt>
                <c:pt idx="122">
                  <c:v>99.30006999300069</c:v>
                </c:pt>
                <c:pt idx="123">
                  <c:v>99.470052994700524</c:v>
                </c:pt>
                <c:pt idx="124">
                  <c:v>99.400059994000586</c:v>
                </c:pt>
                <c:pt idx="125">
                  <c:v>99.440055994400552</c:v>
                </c:pt>
                <c:pt idx="126">
                  <c:v>99.550044995500443</c:v>
                </c:pt>
                <c:pt idx="127">
                  <c:v>99.430056994300571</c:v>
                </c:pt>
                <c:pt idx="128">
                  <c:v>99.470052994700524</c:v>
                </c:pt>
                <c:pt idx="129">
                  <c:v>99.590040995900395</c:v>
                </c:pt>
                <c:pt idx="130">
                  <c:v>99.560043995600438</c:v>
                </c:pt>
                <c:pt idx="131">
                  <c:v>99.530046995300467</c:v>
                </c:pt>
                <c:pt idx="132">
                  <c:v>99.660033996600333</c:v>
                </c:pt>
                <c:pt idx="133">
                  <c:v>99.620037996200367</c:v>
                </c:pt>
                <c:pt idx="134">
                  <c:v>99.680031996800309</c:v>
                </c:pt>
                <c:pt idx="135">
                  <c:v>99.7900209979002</c:v>
                </c:pt>
                <c:pt idx="136">
                  <c:v>99.640035996400357</c:v>
                </c:pt>
                <c:pt idx="137">
                  <c:v>99.690030996900305</c:v>
                </c:pt>
                <c:pt idx="138">
                  <c:v>99.650034996500338</c:v>
                </c:pt>
                <c:pt idx="139">
                  <c:v>99.720027997200276</c:v>
                </c:pt>
                <c:pt idx="140">
                  <c:v>99.750024997500248</c:v>
                </c:pt>
                <c:pt idx="141">
                  <c:v>99.570042995700419</c:v>
                </c:pt>
                <c:pt idx="142">
                  <c:v>99.690030996900305</c:v>
                </c:pt>
                <c:pt idx="143">
                  <c:v>99.720027997200276</c:v>
                </c:pt>
                <c:pt idx="144">
                  <c:v>99.750024997500248</c:v>
                </c:pt>
                <c:pt idx="145">
                  <c:v>99.760023997600229</c:v>
                </c:pt>
                <c:pt idx="146">
                  <c:v>99.670032996700328</c:v>
                </c:pt>
                <c:pt idx="147">
                  <c:v>99.810018998100176</c:v>
                </c:pt>
                <c:pt idx="148">
                  <c:v>99.800019998000195</c:v>
                </c:pt>
                <c:pt idx="149">
                  <c:v>100</c:v>
                </c:pt>
                <c:pt idx="150">
                  <c:v>99.870012998700119</c:v>
                </c:pt>
                <c:pt idx="151">
                  <c:v>99.950004999500038</c:v>
                </c:pt>
                <c:pt idx="152">
                  <c:v>99.810018998100176</c:v>
                </c:pt>
                <c:pt idx="153">
                  <c:v>99.840015998400148</c:v>
                </c:pt>
                <c:pt idx="154">
                  <c:v>99.750024997500248</c:v>
                </c:pt>
                <c:pt idx="155">
                  <c:v>99.670032996700328</c:v>
                </c:pt>
                <c:pt idx="156">
                  <c:v>99.780021997800219</c:v>
                </c:pt>
                <c:pt idx="157">
                  <c:v>99.650034996500338</c:v>
                </c:pt>
                <c:pt idx="158">
                  <c:v>99.710028997100281</c:v>
                </c:pt>
                <c:pt idx="159">
                  <c:v>99.620037996200367</c:v>
                </c:pt>
                <c:pt idx="160">
                  <c:v>99.680031996800309</c:v>
                </c:pt>
                <c:pt idx="161">
                  <c:v>99.720027997200276</c:v>
                </c:pt>
                <c:pt idx="162">
                  <c:v>99.550044995500443</c:v>
                </c:pt>
                <c:pt idx="163">
                  <c:v>99.550044995500443</c:v>
                </c:pt>
                <c:pt idx="164">
                  <c:v>99.520047995200471</c:v>
                </c:pt>
                <c:pt idx="165">
                  <c:v>99.320067993200681</c:v>
                </c:pt>
                <c:pt idx="166">
                  <c:v>99.370062993700628</c:v>
                </c:pt>
                <c:pt idx="167">
                  <c:v>99.460053994600543</c:v>
                </c:pt>
                <c:pt idx="168">
                  <c:v>99.430056994300571</c:v>
                </c:pt>
                <c:pt idx="169">
                  <c:v>99.250074992500743</c:v>
                </c:pt>
                <c:pt idx="170">
                  <c:v>99.290070992900709</c:v>
                </c:pt>
                <c:pt idx="171">
                  <c:v>99.170082991700838</c:v>
                </c:pt>
                <c:pt idx="172">
                  <c:v>99.1000899910009</c:v>
                </c:pt>
                <c:pt idx="173">
                  <c:v>99.140085991400866</c:v>
                </c:pt>
                <c:pt idx="174">
                  <c:v>99.090090990900904</c:v>
                </c:pt>
                <c:pt idx="175">
                  <c:v>98.920107989201085</c:v>
                </c:pt>
                <c:pt idx="176">
                  <c:v>98.980101989801</c:v>
                </c:pt>
                <c:pt idx="177">
                  <c:v>98.770122987701228</c:v>
                </c:pt>
                <c:pt idx="178">
                  <c:v>98.70012998700129</c:v>
                </c:pt>
                <c:pt idx="179">
                  <c:v>98.690130986901309</c:v>
                </c:pt>
                <c:pt idx="180">
                  <c:v>98.580141985801419</c:v>
                </c:pt>
                <c:pt idx="181">
                  <c:v>98.550144985501447</c:v>
                </c:pt>
                <c:pt idx="182">
                  <c:v>98.310168983101676</c:v>
                </c:pt>
                <c:pt idx="183">
                  <c:v>98.340165983401647</c:v>
                </c:pt>
                <c:pt idx="184">
                  <c:v>98.22017798220179</c:v>
                </c:pt>
                <c:pt idx="185">
                  <c:v>98.180181981801823</c:v>
                </c:pt>
                <c:pt idx="186">
                  <c:v>98.060193980601923</c:v>
                </c:pt>
                <c:pt idx="187">
                  <c:v>98.080191980801928</c:v>
                </c:pt>
                <c:pt idx="188">
                  <c:v>97.860213978602133</c:v>
                </c:pt>
                <c:pt idx="189">
                  <c:v>97.660233976602342</c:v>
                </c:pt>
                <c:pt idx="190">
                  <c:v>97.410258974102575</c:v>
                </c:pt>
                <c:pt idx="191">
                  <c:v>97.390260973902613</c:v>
                </c:pt>
                <c:pt idx="192">
                  <c:v>97.170282971702832</c:v>
                </c:pt>
                <c:pt idx="193">
                  <c:v>97.160283971602837</c:v>
                </c:pt>
                <c:pt idx="194">
                  <c:v>97.01029897010298</c:v>
                </c:pt>
                <c:pt idx="195">
                  <c:v>96.840315968403146</c:v>
                </c:pt>
                <c:pt idx="196">
                  <c:v>96.640335966403356</c:v>
                </c:pt>
                <c:pt idx="197">
                  <c:v>96.450354964503532</c:v>
                </c:pt>
                <c:pt idx="198">
                  <c:v>96.490350964903499</c:v>
                </c:pt>
                <c:pt idx="199">
                  <c:v>96.030396960303975</c:v>
                </c:pt>
                <c:pt idx="200">
                  <c:v>96.100389961003899</c:v>
                </c:pt>
                <c:pt idx="201">
                  <c:v>95.770422957704227</c:v>
                </c:pt>
                <c:pt idx="202">
                  <c:v>95.560443955604427</c:v>
                </c:pt>
                <c:pt idx="203">
                  <c:v>95.490450954904503</c:v>
                </c:pt>
                <c:pt idx="204">
                  <c:v>95.450454954504536</c:v>
                </c:pt>
                <c:pt idx="205">
                  <c:v>95.270472952704722</c:v>
                </c:pt>
                <c:pt idx="206">
                  <c:v>94.890510948905117</c:v>
                </c:pt>
                <c:pt idx="207">
                  <c:v>94.450554944505541</c:v>
                </c:pt>
                <c:pt idx="208">
                  <c:v>94.460553944605536</c:v>
                </c:pt>
                <c:pt idx="209">
                  <c:v>94.000599940005998</c:v>
                </c:pt>
                <c:pt idx="210">
                  <c:v>94.020597940205974</c:v>
                </c:pt>
                <c:pt idx="211">
                  <c:v>93.670632936706326</c:v>
                </c:pt>
                <c:pt idx="212">
                  <c:v>93.570642935706431</c:v>
                </c:pt>
                <c:pt idx="213">
                  <c:v>93.04069593040694</c:v>
                </c:pt>
                <c:pt idx="214">
                  <c:v>92.790720927907202</c:v>
                </c:pt>
                <c:pt idx="215">
                  <c:v>92.560743925607426</c:v>
                </c:pt>
                <c:pt idx="216">
                  <c:v>92.390760923907607</c:v>
                </c:pt>
                <c:pt idx="217">
                  <c:v>91.920807919208087</c:v>
                </c:pt>
                <c:pt idx="218">
                  <c:v>91.730826917308264</c:v>
                </c:pt>
                <c:pt idx="219">
                  <c:v>91.36086391360864</c:v>
                </c:pt>
                <c:pt idx="220">
                  <c:v>91.120887911208868</c:v>
                </c:pt>
                <c:pt idx="221">
                  <c:v>90.800919908009192</c:v>
                </c:pt>
                <c:pt idx="222">
                  <c:v>90.280971902809725</c:v>
                </c:pt>
                <c:pt idx="223">
                  <c:v>89.89101089891011</c:v>
                </c:pt>
                <c:pt idx="224">
                  <c:v>89.491050894910501</c:v>
                </c:pt>
                <c:pt idx="225">
                  <c:v>89.301069893010691</c:v>
                </c:pt>
                <c:pt idx="226">
                  <c:v>88.821117888211177</c:v>
                </c:pt>
                <c:pt idx="227">
                  <c:v>88.491150884911505</c:v>
                </c:pt>
                <c:pt idx="228">
                  <c:v>87.901209879012086</c:v>
                </c:pt>
                <c:pt idx="229">
                  <c:v>87.471252874712519</c:v>
                </c:pt>
                <c:pt idx="230">
                  <c:v>87.101289871012895</c:v>
                </c:pt>
                <c:pt idx="231">
                  <c:v>86.771322867713224</c:v>
                </c:pt>
                <c:pt idx="232">
                  <c:v>86.171382861713823</c:v>
                </c:pt>
                <c:pt idx="233">
                  <c:v>85.671432856714333</c:v>
                </c:pt>
                <c:pt idx="234">
                  <c:v>85.141485851414856</c:v>
                </c:pt>
                <c:pt idx="235">
                  <c:v>84.63153684631537</c:v>
                </c:pt>
                <c:pt idx="236">
                  <c:v>84.161583841615837</c:v>
                </c:pt>
                <c:pt idx="237">
                  <c:v>83.611638836116384</c:v>
                </c:pt>
                <c:pt idx="238">
                  <c:v>82.94170582941706</c:v>
                </c:pt>
                <c:pt idx="239">
                  <c:v>82.351764823517641</c:v>
                </c:pt>
                <c:pt idx="240">
                  <c:v>81.721827817218269</c:v>
                </c:pt>
                <c:pt idx="241">
                  <c:v>81.391860813918612</c:v>
                </c:pt>
                <c:pt idx="242">
                  <c:v>80.471952804719521</c:v>
                </c:pt>
                <c:pt idx="243">
                  <c:v>79.832016798320169</c:v>
                </c:pt>
                <c:pt idx="244">
                  <c:v>79.092090790920906</c:v>
                </c:pt>
                <c:pt idx="245">
                  <c:v>78.28217178282172</c:v>
                </c:pt>
                <c:pt idx="246">
                  <c:v>77.602239776022401</c:v>
                </c:pt>
                <c:pt idx="247">
                  <c:v>76.772322767723225</c:v>
                </c:pt>
                <c:pt idx="248">
                  <c:v>76.152384761523834</c:v>
                </c:pt>
                <c:pt idx="249">
                  <c:v>75.142485751424857</c:v>
                </c:pt>
                <c:pt idx="250">
                  <c:v>74.452554744525528</c:v>
                </c:pt>
                <c:pt idx="251">
                  <c:v>73.242675732426761</c:v>
                </c:pt>
                <c:pt idx="252">
                  <c:v>72.482751724827509</c:v>
                </c:pt>
                <c:pt idx="253">
                  <c:v>71.582841715828422</c:v>
                </c:pt>
                <c:pt idx="254">
                  <c:v>70.002999700030003</c:v>
                </c:pt>
                <c:pt idx="255">
                  <c:v>69.123087691230864</c:v>
                </c:pt>
                <c:pt idx="256">
                  <c:v>68.103189681031893</c:v>
                </c:pt>
                <c:pt idx="257">
                  <c:v>66.883311668833116</c:v>
                </c:pt>
                <c:pt idx="258">
                  <c:v>65.503449655034501</c:v>
                </c:pt>
                <c:pt idx="259">
                  <c:v>64.503549645035491</c:v>
                </c:pt>
                <c:pt idx="260">
                  <c:v>62.793720627937198</c:v>
                </c:pt>
                <c:pt idx="261">
                  <c:v>61.143885611438854</c:v>
                </c:pt>
                <c:pt idx="262">
                  <c:v>59.66403359664033</c:v>
                </c:pt>
                <c:pt idx="263">
                  <c:v>58.114188581141882</c:v>
                </c:pt>
                <c:pt idx="264">
                  <c:v>56.444355564443562</c:v>
                </c:pt>
                <c:pt idx="265">
                  <c:v>54.874512548745123</c:v>
                </c:pt>
                <c:pt idx="266">
                  <c:v>54.554544545545447</c:v>
                </c:pt>
                <c:pt idx="267">
                  <c:v>54.444555544445564</c:v>
                </c:pt>
                <c:pt idx="268">
                  <c:v>54.444555544445564</c:v>
                </c:pt>
                <c:pt idx="269">
                  <c:v>54.654534546545342</c:v>
                </c:pt>
                <c:pt idx="270">
                  <c:v>54.674532546745326</c:v>
                </c:pt>
                <c:pt idx="271">
                  <c:v>54.774522547745221</c:v>
                </c:pt>
                <c:pt idx="272">
                  <c:v>54.884511548845119</c:v>
                </c:pt>
                <c:pt idx="273">
                  <c:v>54.954504549545049</c:v>
                </c:pt>
                <c:pt idx="274">
                  <c:v>54.954504549545049</c:v>
                </c:pt>
                <c:pt idx="275">
                  <c:v>54.844515548445152</c:v>
                </c:pt>
                <c:pt idx="276">
                  <c:v>54.934506549345066</c:v>
                </c:pt>
                <c:pt idx="277">
                  <c:v>54.994500549945002</c:v>
                </c:pt>
                <c:pt idx="278">
                  <c:v>54.914508549145083</c:v>
                </c:pt>
                <c:pt idx="279">
                  <c:v>54.974502549745019</c:v>
                </c:pt>
                <c:pt idx="280">
                  <c:v>54.8945105489451</c:v>
                </c:pt>
                <c:pt idx="281">
                  <c:v>54.954504549545049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420-4443-934C-C09F1B3B6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502191"/>
        <c:axId val="2057502607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6 MV 1 cm x 1 cm</c:v>
                </c:tx>
                <c:spPr>
                  <a:ln w="25400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raw_data_champs_1!$AY$3:$AY$284</c15:sqref>
                        </c15:formulaRef>
                      </c:ext>
                    </c:extLst>
                    <c:numCache>
                      <c:formatCode>General</c:formatCode>
                      <c:ptCount val="282"/>
                      <c:pt idx="0">
                        <c:v>250</c:v>
                      </c:pt>
                      <c:pt idx="1">
                        <c:v>247</c:v>
                      </c:pt>
                      <c:pt idx="2">
                        <c:v>244</c:v>
                      </c:pt>
                      <c:pt idx="3">
                        <c:v>241</c:v>
                      </c:pt>
                      <c:pt idx="4">
                        <c:v>238</c:v>
                      </c:pt>
                      <c:pt idx="5">
                        <c:v>235</c:v>
                      </c:pt>
                      <c:pt idx="6">
                        <c:v>232</c:v>
                      </c:pt>
                      <c:pt idx="7">
                        <c:v>229</c:v>
                      </c:pt>
                      <c:pt idx="8">
                        <c:v>226</c:v>
                      </c:pt>
                      <c:pt idx="9">
                        <c:v>223.1</c:v>
                      </c:pt>
                      <c:pt idx="10">
                        <c:v>220</c:v>
                      </c:pt>
                      <c:pt idx="11">
                        <c:v>217</c:v>
                      </c:pt>
                      <c:pt idx="12">
                        <c:v>214</c:v>
                      </c:pt>
                      <c:pt idx="13">
                        <c:v>211</c:v>
                      </c:pt>
                      <c:pt idx="14">
                        <c:v>208</c:v>
                      </c:pt>
                      <c:pt idx="15">
                        <c:v>205</c:v>
                      </c:pt>
                      <c:pt idx="16">
                        <c:v>202</c:v>
                      </c:pt>
                      <c:pt idx="17">
                        <c:v>199</c:v>
                      </c:pt>
                      <c:pt idx="18">
                        <c:v>196</c:v>
                      </c:pt>
                      <c:pt idx="19">
                        <c:v>193</c:v>
                      </c:pt>
                      <c:pt idx="20">
                        <c:v>190</c:v>
                      </c:pt>
                      <c:pt idx="21">
                        <c:v>187</c:v>
                      </c:pt>
                      <c:pt idx="22">
                        <c:v>184</c:v>
                      </c:pt>
                      <c:pt idx="23">
                        <c:v>181</c:v>
                      </c:pt>
                      <c:pt idx="24">
                        <c:v>178.1</c:v>
                      </c:pt>
                      <c:pt idx="25">
                        <c:v>175.1</c:v>
                      </c:pt>
                      <c:pt idx="26">
                        <c:v>172</c:v>
                      </c:pt>
                      <c:pt idx="27">
                        <c:v>169.1</c:v>
                      </c:pt>
                      <c:pt idx="28">
                        <c:v>166</c:v>
                      </c:pt>
                      <c:pt idx="29">
                        <c:v>163</c:v>
                      </c:pt>
                      <c:pt idx="30">
                        <c:v>160</c:v>
                      </c:pt>
                      <c:pt idx="31">
                        <c:v>157</c:v>
                      </c:pt>
                      <c:pt idx="32">
                        <c:v>154</c:v>
                      </c:pt>
                      <c:pt idx="33">
                        <c:v>151</c:v>
                      </c:pt>
                      <c:pt idx="34">
                        <c:v>148</c:v>
                      </c:pt>
                      <c:pt idx="35">
                        <c:v>145</c:v>
                      </c:pt>
                      <c:pt idx="36">
                        <c:v>142</c:v>
                      </c:pt>
                      <c:pt idx="37">
                        <c:v>139</c:v>
                      </c:pt>
                      <c:pt idx="38">
                        <c:v>136</c:v>
                      </c:pt>
                      <c:pt idx="39">
                        <c:v>133</c:v>
                      </c:pt>
                      <c:pt idx="40">
                        <c:v>130.1</c:v>
                      </c:pt>
                      <c:pt idx="41">
                        <c:v>127.1</c:v>
                      </c:pt>
                      <c:pt idx="42">
                        <c:v>124.1</c:v>
                      </c:pt>
                      <c:pt idx="43">
                        <c:v>121</c:v>
                      </c:pt>
                      <c:pt idx="44">
                        <c:v>118</c:v>
                      </c:pt>
                      <c:pt idx="45">
                        <c:v>115</c:v>
                      </c:pt>
                      <c:pt idx="46">
                        <c:v>112</c:v>
                      </c:pt>
                      <c:pt idx="47">
                        <c:v>109</c:v>
                      </c:pt>
                      <c:pt idx="48">
                        <c:v>106</c:v>
                      </c:pt>
                      <c:pt idx="49">
                        <c:v>103</c:v>
                      </c:pt>
                      <c:pt idx="50">
                        <c:v>100</c:v>
                      </c:pt>
                      <c:pt idx="51">
                        <c:v>97</c:v>
                      </c:pt>
                      <c:pt idx="52">
                        <c:v>94</c:v>
                      </c:pt>
                      <c:pt idx="53">
                        <c:v>91.1</c:v>
                      </c:pt>
                      <c:pt idx="54">
                        <c:v>88</c:v>
                      </c:pt>
                      <c:pt idx="55">
                        <c:v>85</c:v>
                      </c:pt>
                      <c:pt idx="56">
                        <c:v>82.1</c:v>
                      </c:pt>
                      <c:pt idx="57">
                        <c:v>79</c:v>
                      </c:pt>
                      <c:pt idx="58">
                        <c:v>76</c:v>
                      </c:pt>
                      <c:pt idx="59">
                        <c:v>73</c:v>
                      </c:pt>
                      <c:pt idx="60">
                        <c:v>70</c:v>
                      </c:pt>
                      <c:pt idx="61">
                        <c:v>67</c:v>
                      </c:pt>
                      <c:pt idx="62">
                        <c:v>64</c:v>
                      </c:pt>
                      <c:pt idx="63">
                        <c:v>61</c:v>
                      </c:pt>
                      <c:pt idx="64">
                        <c:v>58</c:v>
                      </c:pt>
                      <c:pt idx="65">
                        <c:v>54.9</c:v>
                      </c:pt>
                      <c:pt idx="66">
                        <c:v>51.9</c:v>
                      </c:pt>
                      <c:pt idx="67">
                        <c:v>48.9</c:v>
                      </c:pt>
                      <c:pt idx="68">
                        <c:v>45.9</c:v>
                      </c:pt>
                      <c:pt idx="69">
                        <c:v>42.9</c:v>
                      </c:pt>
                      <c:pt idx="70">
                        <c:v>39.9</c:v>
                      </c:pt>
                      <c:pt idx="71">
                        <c:v>36.9</c:v>
                      </c:pt>
                      <c:pt idx="72">
                        <c:v>33.9</c:v>
                      </c:pt>
                      <c:pt idx="73">
                        <c:v>30.9</c:v>
                      </c:pt>
                      <c:pt idx="74">
                        <c:v>27.9</c:v>
                      </c:pt>
                      <c:pt idx="75">
                        <c:v>24.9</c:v>
                      </c:pt>
                      <c:pt idx="76">
                        <c:v>21.9</c:v>
                      </c:pt>
                      <c:pt idx="77">
                        <c:v>20</c:v>
                      </c:pt>
                      <c:pt idx="78">
                        <c:v>20</c:v>
                      </c:pt>
                      <c:pt idx="79">
                        <c:v>19.899999999999999</c:v>
                      </c:pt>
                      <c:pt idx="80">
                        <c:v>19.8</c:v>
                      </c:pt>
                      <c:pt idx="81">
                        <c:v>19.7</c:v>
                      </c:pt>
                      <c:pt idx="82">
                        <c:v>19.600000000000001</c:v>
                      </c:pt>
                      <c:pt idx="83">
                        <c:v>19.5</c:v>
                      </c:pt>
                      <c:pt idx="84">
                        <c:v>19.3</c:v>
                      </c:pt>
                      <c:pt idx="85">
                        <c:v>19.3</c:v>
                      </c:pt>
                      <c:pt idx="86">
                        <c:v>19.100000000000001</c:v>
                      </c:pt>
                      <c:pt idx="87">
                        <c:v>19</c:v>
                      </c:pt>
                      <c:pt idx="88">
                        <c:v>19</c:v>
                      </c:pt>
                      <c:pt idx="89">
                        <c:v>18.899999999999999</c:v>
                      </c:pt>
                      <c:pt idx="90">
                        <c:v>18.8</c:v>
                      </c:pt>
                      <c:pt idx="91">
                        <c:v>18.600000000000001</c:v>
                      </c:pt>
                      <c:pt idx="92">
                        <c:v>18.5</c:v>
                      </c:pt>
                      <c:pt idx="93">
                        <c:v>18.399999999999999</c:v>
                      </c:pt>
                      <c:pt idx="94">
                        <c:v>18.399999999999999</c:v>
                      </c:pt>
                      <c:pt idx="95">
                        <c:v>18.2</c:v>
                      </c:pt>
                      <c:pt idx="96">
                        <c:v>18.100000000000001</c:v>
                      </c:pt>
                      <c:pt idx="97">
                        <c:v>18</c:v>
                      </c:pt>
                      <c:pt idx="98">
                        <c:v>17.899999999999999</c:v>
                      </c:pt>
                      <c:pt idx="99">
                        <c:v>17.899999999999999</c:v>
                      </c:pt>
                      <c:pt idx="100">
                        <c:v>17.7</c:v>
                      </c:pt>
                      <c:pt idx="101">
                        <c:v>17.600000000000001</c:v>
                      </c:pt>
                      <c:pt idx="102">
                        <c:v>17.5</c:v>
                      </c:pt>
                      <c:pt idx="103">
                        <c:v>17.399999999999999</c:v>
                      </c:pt>
                      <c:pt idx="104">
                        <c:v>17.3</c:v>
                      </c:pt>
                      <c:pt idx="105">
                        <c:v>17.2</c:v>
                      </c:pt>
                      <c:pt idx="106">
                        <c:v>17.100000000000001</c:v>
                      </c:pt>
                      <c:pt idx="107">
                        <c:v>17</c:v>
                      </c:pt>
                      <c:pt idx="108">
                        <c:v>17</c:v>
                      </c:pt>
                      <c:pt idx="109">
                        <c:v>16.8</c:v>
                      </c:pt>
                      <c:pt idx="110">
                        <c:v>16.7</c:v>
                      </c:pt>
                      <c:pt idx="111">
                        <c:v>16.7</c:v>
                      </c:pt>
                      <c:pt idx="112">
                        <c:v>16.5</c:v>
                      </c:pt>
                      <c:pt idx="113">
                        <c:v>16.399999999999999</c:v>
                      </c:pt>
                      <c:pt idx="114">
                        <c:v>16.3</c:v>
                      </c:pt>
                      <c:pt idx="115">
                        <c:v>16.3</c:v>
                      </c:pt>
                      <c:pt idx="116">
                        <c:v>16.2</c:v>
                      </c:pt>
                      <c:pt idx="117">
                        <c:v>16</c:v>
                      </c:pt>
                      <c:pt idx="118">
                        <c:v>16</c:v>
                      </c:pt>
                      <c:pt idx="119">
                        <c:v>15.9</c:v>
                      </c:pt>
                      <c:pt idx="120">
                        <c:v>15.7</c:v>
                      </c:pt>
                      <c:pt idx="121">
                        <c:v>15.7</c:v>
                      </c:pt>
                      <c:pt idx="122">
                        <c:v>15.5</c:v>
                      </c:pt>
                      <c:pt idx="123">
                        <c:v>15.5</c:v>
                      </c:pt>
                      <c:pt idx="124">
                        <c:v>15.4</c:v>
                      </c:pt>
                      <c:pt idx="125">
                        <c:v>15.2</c:v>
                      </c:pt>
                      <c:pt idx="126">
                        <c:v>15.1</c:v>
                      </c:pt>
                      <c:pt idx="127">
                        <c:v>15.1</c:v>
                      </c:pt>
                      <c:pt idx="128">
                        <c:v>14.9</c:v>
                      </c:pt>
                      <c:pt idx="129">
                        <c:v>14.8</c:v>
                      </c:pt>
                      <c:pt idx="130">
                        <c:v>14.7</c:v>
                      </c:pt>
                      <c:pt idx="131">
                        <c:v>14.7</c:v>
                      </c:pt>
                      <c:pt idx="132">
                        <c:v>14.5</c:v>
                      </c:pt>
                      <c:pt idx="133">
                        <c:v>14.5</c:v>
                      </c:pt>
                      <c:pt idx="134">
                        <c:v>14.3</c:v>
                      </c:pt>
                      <c:pt idx="135">
                        <c:v>14.2</c:v>
                      </c:pt>
                      <c:pt idx="136">
                        <c:v>14.1</c:v>
                      </c:pt>
                      <c:pt idx="137">
                        <c:v>14</c:v>
                      </c:pt>
                      <c:pt idx="138">
                        <c:v>13.9</c:v>
                      </c:pt>
                      <c:pt idx="139">
                        <c:v>13.8</c:v>
                      </c:pt>
                      <c:pt idx="140">
                        <c:v>13.7</c:v>
                      </c:pt>
                      <c:pt idx="141">
                        <c:v>13.6</c:v>
                      </c:pt>
                      <c:pt idx="142">
                        <c:v>13.5</c:v>
                      </c:pt>
                      <c:pt idx="143">
                        <c:v>13.4</c:v>
                      </c:pt>
                      <c:pt idx="144">
                        <c:v>13.3</c:v>
                      </c:pt>
                      <c:pt idx="145">
                        <c:v>13.2</c:v>
                      </c:pt>
                      <c:pt idx="146">
                        <c:v>13.1</c:v>
                      </c:pt>
                      <c:pt idx="147">
                        <c:v>13</c:v>
                      </c:pt>
                      <c:pt idx="148">
                        <c:v>12.9</c:v>
                      </c:pt>
                      <c:pt idx="149">
                        <c:v>12.8</c:v>
                      </c:pt>
                      <c:pt idx="150">
                        <c:v>12.8</c:v>
                      </c:pt>
                      <c:pt idx="151">
                        <c:v>12.6</c:v>
                      </c:pt>
                      <c:pt idx="152">
                        <c:v>12.5</c:v>
                      </c:pt>
                      <c:pt idx="153">
                        <c:v>12.5</c:v>
                      </c:pt>
                      <c:pt idx="154">
                        <c:v>12.3</c:v>
                      </c:pt>
                      <c:pt idx="155">
                        <c:v>12.2</c:v>
                      </c:pt>
                      <c:pt idx="156">
                        <c:v>12.1</c:v>
                      </c:pt>
                      <c:pt idx="157">
                        <c:v>12</c:v>
                      </c:pt>
                      <c:pt idx="158">
                        <c:v>11.9</c:v>
                      </c:pt>
                      <c:pt idx="159">
                        <c:v>11.8</c:v>
                      </c:pt>
                      <c:pt idx="160">
                        <c:v>11.7</c:v>
                      </c:pt>
                      <c:pt idx="161">
                        <c:v>11.6</c:v>
                      </c:pt>
                      <c:pt idx="162">
                        <c:v>11.5</c:v>
                      </c:pt>
                      <c:pt idx="163">
                        <c:v>11.4</c:v>
                      </c:pt>
                      <c:pt idx="164">
                        <c:v>11.3</c:v>
                      </c:pt>
                      <c:pt idx="165">
                        <c:v>11.2</c:v>
                      </c:pt>
                      <c:pt idx="166">
                        <c:v>11.1</c:v>
                      </c:pt>
                      <c:pt idx="167">
                        <c:v>11</c:v>
                      </c:pt>
                      <c:pt idx="168">
                        <c:v>10.9</c:v>
                      </c:pt>
                      <c:pt idx="169">
                        <c:v>10.8</c:v>
                      </c:pt>
                      <c:pt idx="170">
                        <c:v>10.7</c:v>
                      </c:pt>
                      <c:pt idx="171">
                        <c:v>10.6</c:v>
                      </c:pt>
                      <c:pt idx="172">
                        <c:v>10.5</c:v>
                      </c:pt>
                      <c:pt idx="173">
                        <c:v>10.4</c:v>
                      </c:pt>
                      <c:pt idx="174">
                        <c:v>10.3</c:v>
                      </c:pt>
                      <c:pt idx="175">
                        <c:v>10.199999999999999</c:v>
                      </c:pt>
                      <c:pt idx="176">
                        <c:v>10.199999999999999</c:v>
                      </c:pt>
                      <c:pt idx="177">
                        <c:v>10</c:v>
                      </c:pt>
                      <c:pt idx="178">
                        <c:v>9.9</c:v>
                      </c:pt>
                      <c:pt idx="179">
                        <c:v>9.8000000000000007</c:v>
                      </c:pt>
                      <c:pt idx="180">
                        <c:v>9.6999999999999993</c:v>
                      </c:pt>
                      <c:pt idx="181">
                        <c:v>9.6</c:v>
                      </c:pt>
                      <c:pt idx="182">
                        <c:v>9.5</c:v>
                      </c:pt>
                      <c:pt idx="183">
                        <c:v>9.4</c:v>
                      </c:pt>
                      <c:pt idx="184">
                        <c:v>9.3000000000000007</c:v>
                      </c:pt>
                      <c:pt idx="185">
                        <c:v>9.1999999999999993</c:v>
                      </c:pt>
                      <c:pt idx="186">
                        <c:v>9.1</c:v>
                      </c:pt>
                      <c:pt idx="187">
                        <c:v>9</c:v>
                      </c:pt>
                      <c:pt idx="188">
                        <c:v>8.9</c:v>
                      </c:pt>
                      <c:pt idx="189">
                        <c:v>8.8000000000000007</c:v>
                      </c:pt>
                      <c:pt idx="190">
                        <c:v>8.6999999999999993</c:v>
                      </c:pt>
                      <c:pt idx="191">
                        <c:v>8.6</c:v>
                      </c:pt>
                      <c:pt idx="192">
                        <c:v>8.5</c:v>
                      </c:pt>
                      <c:pt idx="193">
                        <c:v>8.4</c:v>
                      </c:pt>
                      <c:pt idx="194">
                        <c:v>8.3000000000000007</c:v>
                      </c:pt>
                      <c:pt idx="195">
                        <c:v>8.1999999999999993</c:v>
                      </c:pt>
                      <c:pt idx="196">
                        <c:v>8.1</c:v>
                      </c:pt>
                      <c:pt idx="197">
                        <c:v>8</c:v>
                      </c:pt>
                      <c:pt idx="198">
                        <c:v>7.9</c:v>
                      </c:pt>
                      <c:pt idx="199">
                        <c:v>7.8</c:v>
                      </c:pt>
                      <c:pt idx="200">
                        <c:v>7.7</c:v>
                      </c:pt>
                      <c:pt idx="201">
                        <c:v>7.6</c:v>
                      </c:pt>
                      <c:pt idx="202">
                        <c:v>7.5</c:v>
                      </c:pt>
                      <c:pt idx="203">
                        <c:v>7.4</c:v>
                      </c:pt>
                      <c:pt idx="204">
                        <c:v>7.3</c:v>
                      </c:pt>
                      <c:pt idx="205">
                        <c:v>7.2</c:v>
                      </c:pt>
                      <c:pt idx="206">
                        <c:v>7.1</c:v>
                      </c:pt>
                      <c:pt idx="207">
                        <c:v>7</c:v>
                      </c:pt>
                      <c:pt idx="208">
                        <c:v>6.9</c:v>
                      </c:pt>
                      <c:pt idx="209">
                        <c:v>6.8</c:v>
                      </c:pt>
                      <c:pt idx="210">
                        <c:v>6.7</c:v>
                      </c:pt>
                      <c:pt idx="211">
                        <c:v>6.6</c:v>
                      </c:pt>
                      <c:pt idx="212">
                        <c:v>6.5</c:v>
                      </c:pt>
                      <c:pt idx="213">
                        <c:v>6.4</c:v>
                      </c:pt>
                      <c:pt idx="214">
                        <c:v>6.3</c:v>
                      </c:pt>
                      <c:pt idx="215">
                        <c:v>6.2</c:v>
                      </c:pt>
                      <c:pt idx="216">
                        <c:v>6.1</c:v>
                      </c:pt>
                      <c:pt idx="217">
                        <c:v>6</c:v>
                      </c:pt>
                      <c:pt idx="218">
                        <c:v>5.9</c:v>
                      </c:pt>
                      <c:pt idx="219">
                        <c:v>5.8</c:v>
                      </c:pt>
                      <c:pt idx="220">
                        <c:v>5.7</c:v>
                      </c:pt>
                      <c:pt idx="221">
                        <c:v>5.6</c:v>
                      </c:pt>
                      <c:pt idx="222">
                        <c:v>5.5</c:v>
                      </c:pt>
                      <c:pt idx="223">
                        <c:v>5.4</c:v>
                      </c:pt>
                      <c:pt idx="224">
                        <c:v>5.3</c:v>
                      </c:pt>
                      <c:pt idx="225">
                        <c:v>5.3</c:v>
                      </c:pt>
                      <c:pt idx="226">
                        <c:v>5.0999999999999996</c:v>
                      </c:pt>
                      <c:pt idx="227">
                        <c:v>5</c:v>
                      </c:pt>
                      <c:pt idx="228">
                        <c:v>4.9000000000000004</c:v>
                      </c:pt>
                      <c:pt idx="229">
                        <c:v>4.8</c:v>
                      </c:pt>
                      <c:pt idx="230">
                        <c:v>4.7</c:v>
                      </c:pt>
                      <c:pt idx="231">
                        <c:v>4.5999999999999996</c:v>
                      </c:pt>
                      <c:pt idx="232">
                        <c:v>4.5</c:v>
                      </c:pt>
                      <c:pt idx="233">
                        <c:v>4.4000000000000004</c:v>
                      </c:pt>
                      <c:pt idx="234">
                        <c:v>4.3</c:v>
                      </c:pt>
                      <c:pt idx="235">
                        <c:v>4.2</c:v>
                      </c:pt>
                      <c:pt idx="236">
                        <c:v>4.0999999999999996</c:v>
                      </c:pt>
                      <c:pt idx="237">
                        <c:v>4</c:v>
                      </c:pt>
                      <c:pt idx="238">
                        <c:v>3.9</c:v>
                      </c:pt>
                      <c:pt idx="239">
                        <c:v>3.8</c:v>
                      </c:pt>
                      <c:pt idx="240">
                        <c:v>3.7</c:v>
                      </c:pt>
                      <c:pt idx="241">
                        <c:v>3.6</c:v>
                      </c:pt>
                      <c:pt idx="242">
                        <c:v>3.5</c:v>
                      </c:pt>
                      <c:pt idx="243">
                        <c:v>3.4</c:v>
                      </c:pt>
                      <c:pt idx="244">
                        <c:v>3.3</c:v>
                      </c:pt>
                      <c:pt idx="245">
                        <c:v>3.2</c:v>
                      </c:pt>
                      <c:pt idx="246">
                        <c:v>3.1</c:v>
                      </c:pt>
                      <c:pt idx="247">
                        <c:v>3</c:v>
                      </c:pt>
                      <c:pt idx="248">
                        <c:v>2.9</c:v>
                      </c:pt>
                      <c:pt idx="249">
                        <c:v>2.8</c:v>
                      </c:pt>
                      <c:pt idx="250">
                        <c:v>2.7</c:v>
                      </c:pt>
                      <c:pt idx="251">
                        <c:v>2.6</c:v>
                      </c:pt>
                      <c:pt idx="252">
                        <c:v>2.5</c:v>
                      </c:pt>
                      <c:pt idx="253">
                        <c:v>2.4</c:v>
                      </c:pt>
                      <c:pt idx="254">
                        <c:v>2.2999999999999998</c:v>
                      </c:pt>
                      <c:pt idx="255">
                        <c:v>2.2000000000000002</c:v>
                      </c:pt>
                      <c:pt idx="256">
                        <c:v>2.1</c:v>
                      </c:pt>
                      <c:pt idx="257">
                        <c:v>2</c:v>
                      </c:pt>
                      <c:pt idx="258">
                        <c:v>1.9</c:v>
                      </c:pt>
                      <c:pt idx="259">
                        <c:v>1.8</c:v>
                      </c:pt>
                      <c:pt idx="260">
                        <c:v>1.7</c:v>
                      </c:pt>
                      <c:pt idx="261">
                        <c:v>1.6</c:v>
                      </c:pt>
                      <c:pt idx="262">
                        <c:v>1.5</c:v>
                      </c:pt>
                      <c:pt idx="263">
                        <c:v>1.4</c:v>
                      </c:pt>
                      <c:pt idx="264">
                        <c:v>1.3</c:v>
                      </c:pt>
                      <c:pt idx="265">
                        <c:v>1.2</c:v>
                      </c:pt>
                      <c:pt idx="266">
                        <c:v>1.1000000000000001</c:v>
                      </c:pt>
                      <c:pt idx="267">
                        <c:v>1</c:v>
                      </c:pt>
                      <c:pt idx="268">
                        <c:v>0.9</c:v>
                      </c:pt>
                      <c:pt idx="269">
                        <c:v>0.8</c:v>
                      </c:pt>
                      <c:pt idx="270">
                        <c:v>0.7</c:v>
                      </c:pt>
                      <c:pt idx="271">
                        <c:v>0.6</c:v>
                      </c:pt>
                      <c:pt idx="272">
                        <c:v>0.5</c:v>
                      </c:pt>
                      <c:pt idx="273">
                        <c:v>0.4</c:v>
                      </c:pt>
                      <c:pt idx="274">
                        <c:v>0.3</c:v>
                      </c:pt>
                      <c:pt idx="275">
                        <c:v>0.2</c:v>
                      </c:pt>
                      <c:pt idx="276">
                        <c:v>0.1</c:v>
                      </c:pt>
                      <c:pt idx="277">
                        <c:v>0</c:v>
                      </c:pt>
                      <c:pt idx="278">
                        <c:v>-0.1</c:v>
                      </c:pt>
                      <c:pt idx="279">
                        <c:v>-0.2</c:v>
                      </c:pt>
                      <c:pt idx="280">
                        <c:v>-0.3</c:v>
                      </c:pt>
                      <c:pt idx="281">
                        <c:v>-0.5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raw_data_champs_1!$BA$3:$BA$463</c15:sqref>
                        </c15:formulaRef>
                      </c:ext>
                    </c:extLst>
                    <c:numCache>
                      <c:formatCode>General</c:formatCode>
                      <c:ptCount val="461"/>
                      <c:pt idx="0">
                        <c:v>21.472392638036808</c:v>
                      </c:pt>
                      <c:pt idx="1">
                        <c:v>21.957253116960224</c:v>
                      </c:pt>
                      <c:pt idx="2">
                        <c:v>22.254106471403126</c:v>
                      </c:pt>
                      <c:pt idx="3">
                        <c:v>22.659806055808428</c:v>
                      </c:pt>
                      <c:pt idx="4">
                        <c:v>23.154561646546604</c:v>
                      </c:pt>
                      <c:pt idx="5">
                        <c:v>23.560261230951905</c:v>
                      </c:pt>
                      <c:pt idx="6">
                        <c:v>23.916485256283398</c:v>
                      </c:pt>
                      <c:pt idx="7">
                        <c:v>24.500296853354445</c:v>
                      </c:pt>
                      <c:pt idx="8">
                        <c:v>24.96536710864833</c:v>
                      </c:pt>
                      <c:pt idx="9">
                        <c:v>25.440332475756978</c:v>
                      </c:pt>
                      <c:pt idx="10">
                        <c:v>25.994458737383731</c:v>
                      </c:pt>
                      <c:pt idx="11">
                        <c:v>26.390263209974275</c:v>
                      </c:pt>
                      <c:pt idx="12">
                        <c:v>27.013655254304375</c:v>
                      </c:pt>
                      <c:pt idx="13">
                        <c:v>27.320403720562041</c:v>
                      </c:pt>
                      <c:pt idx="14">
                        <c:v>28.003166435780724</c:v>
                      </c:pt>
                      <c:pt idx="15">
                        <c:v>28.517712250148424</c:v>
                      </c:pt>
                      <c:pt idx="16">
                        <c:v>28.913516722738962</c:v>
                      </c:pt>
                      <c:pt idx="17">
                        <c:v>29.497328319810013</c:v>
                      </c:pt>
                      <c:pt idx="18">
                        <c:v>30.100930140510592</c:v>
                      </c:pt>
                      <c:pt idx="19">
                        <c:v>30.714427073025924</c:v>
                      </c:pt>
                      <c:pt idx="20">
                        <c:v>31.189392440134572</c:v>
                      </c:pt>
                      <c:pt idx="21">
                        <c:v>31.733623589946564</c:v>
                      </c:pt>
                      <c:pt idx="22">
                        <c:v>32.47575697605383</c:v>
                      </c:pt>
                      <c:pt idx="23">
                        <c:v>33.03977834949535</c:v>
                      </c:pt>
                      <c:pt idx="24">
                        <c:v>33.801701959232133</c:v>
                      </c:pt>
                      <c:pt idx="25">
                        <c:v>34.385513556303188</c:v>
                      </c:pt>
                      <c:pt idx="26">
                        <c:v>34.979220265188999</c:v>
                      </c:pt>
                      <c:pt idx="27">
                        <c:v>35.731248763111026</c:v>
                      </c:pt>
                      <c:pt idx="28">
                        <c:v>36.404116366514941</c:v>
                      </c:pt>
                      <c:pt idx="29">
                        <c:v>37.205620423510787</c:v>
                      </c:pt>
                      <c:pt idx="30">
                        <c:v>37.888383138729466</c:v>
                      </c:pt>
                      <c:pt idx="31">
                        <c:v>38.77894320205818</c:v>
                      </c:pt>
                      <c:pt idx="32">
                        <c:v>39.154957451019193</c:v>
                      </c:pt>
                      <c:pt idx="33">
                        <c:v>40.005937067088858</c:v>
                      </c:pt>
                      <c:pt idx="34">
                        <c:v>40.837126459528996</c:v>
                      </c:pt>
                      <c:pt idx="35">
                        <c:v>41.490203839303383</c:v>
                      </c:pt>
                      <c:pt idx="36">
                        <c:v>42.548980803483076</c:v>
                      </c:pt>
                      <c:pt idx="37">
                        <c:v>43.350484860478929</c:v>
                      </c:pt>
                      <c:pt idx="38">
                        <c:v>44.013457352068073</c:v>
                      </c:pt>
                      <c:pt idx="39">
                        <c:v>45.260241440728279</c:v>
                      </c:pt>
                      <c:pt idx="40">
                        <c:v>45.863843261428855</c:v>
                      </c:pt>
                      <c:pt idx="41">
                        <c:v>46.774193548387103</c:v>
                      </c:pt>
                      <c:pt idx="42">
                        <c:v>47.872550959825851</c:v>
                      </c:pt>
                      <c:pt idx="43">
                        <c:v>48.505838115970711</c:v>
                      </c:pt>
                      <c:pt idx="44">
                        <c:v>49.663566198298035</c:v>
                      </c:pt>
                      <c:pt idx="45">
                        <c:v>50.653077379774395</c:v>
                      </c:pt>
                      <c:pt idx="46">
                        <c:v>51.810805462101719</c:v>
                      </c:pt>
                      <c:pt idx="47">
                        <c:v>52.701365525430433</c:v>
                      </c:pt>
                      <c:pt idx="48">
                        <c:v>53.700771818721549</c:v>
                      </c:pt>
                      <c:pt idx="49">
                        <c:v>54.868395012863644</c:v>
                      </c:pt>
                      <c:pt idx="50">
                        <c:v>56.016227983376211</c:v>
                      </c:pt>
                      <c:pt idx="51">
                        <c:v>57.124480506629716</c:v>
                      </c:pt>
                      <c:pt idx="52">
                        <c:v>58.252523253512756</c:v>
                      </c:pt>
                      <c:pt idx="53">
                        <c:v>59.360775776766282</c:v>
                      </c:pt>
                      <c:pt idx="54">
                        <c:v>60.637245200870773</c:v>
                      </c:pt>
                      <c:pt idx="55">
                        <c:v>61.72570750049475</c:v>
                      </c:pt>
                      <c:pt idx="56">
                        <c:v>63.140708490005935</c:v>
                      </c:pt>
                      <c:pt idx="57">
                        <c:v>64.48644369681378</c:v>
                      </c:pt>
                      <c:pt idx="58">
                        <c:v>65.83217890362161</c:v>
                      </c:pt>
                      <c:pt idx="59">
                        <c:v>67.257075004947552</c:v>
                      </c:pt>
                      <c:pt idx="60">
                        <c:v>68.573124876311098</c:v>
                      </c:pt>
                      <c:pt idx="61">
                        <c:v>69.968335642192741</c:v>
                      </c:pt>
                      <c:pt idx="62">
                        <c:v>71.393231743518697</c:v>
                      </c:pt>
                      <c:pt idx="63">
                        <c:v>73.223827429249937</c:v>
                      </c:pt>
                      <c:pt idx="64">
                        <c:v>74.302394617059178</c:v>
                      </c:pt>
                      <c:pt idx="65">
                        <c:v>75.836136948347516</c:v>
                      </c:pt>
                      <c:pt idx="66">
                        <c:v>77.597466851375415</c:v>
                      </c:pt>
                      <c:pt idx="67">
                        <c:v>79.259845636255676</c:v>
                      </c:pt>
                      <c:pt idx="68">
                        <c:v>80.872748862062139</c:v>
                      </c:pt>
                      <c:pt idx="69">
                        <c:v>82.495547199683358</c:v>
                      </c:pt>
                      <c:pt idx="70">
                        <c:v>84.138135760934091</c:v>
                      </c:pt>
                      <c:pt idx="71">
                        <c:v>85.958836334850588</c:v>
                      </c:pt>
                      <c:pt idx="72">
                        <c:v>87.918068474173751</c:v>
                      </c:pt>
                      <c:pt idx="73">
                        <c:v>89.511181476350671</c:v>
                      </c:pt>
                      <c:pt idx="74">
                        <c:v>91.529784286562432</c:v>
                      </c:pt>
                      <c:pt idx="75">
                        <c:v>93.419750643182269</c:v>
                      </c:pt>
                      <c:pt idx="76">
                        <c:v>95.299821887987335</c:v>
                      </c:pt>
                      <c:pt idx="77">
                        <c:v>96.467445082129416</c:v>
                      </c:pt>
                      <c:pt idx="78">
                        <c:v>96.655452206609937</c:v>
                      </c:pt>
                      <c:pt idx="79">
                        <c:v>96.596081535721353</c:v>
                      </c:pt>
                      <c:pt idx="80">
                        <c:v>96.477340193944201</c:v>
                      </c:pt>
                      <c:pt idx="81">
                        <c:v>96.635661982980409</c:v>
                      </c:pt>
                      <c:pt idx="82">
                        <c:v>96.615871759350881</c:v>
                      </c:pt>
                      <c:pt idx="83">
                        <c:v>96.843459331090443</c:v>
                      </c:pt>
                      <c:pt idx="84">
                        <c:v>96.991886008311894</c:v>
                      </c:pt>
                      <c:pt idx="85">
                        <c:v>96.892934890164256</c:v>
                      </c:pt>
                      <c:pt idx="86">
                        <c:v>97.071046902829991</c:v>
                      </c:pt>
                      <c:pt idx="87">
                        <c:v>96.952305561052839</c:v>
                      </c:pt>
                      <c:pt idx="88">
                        <c:v>97.268949139125269</c:v>
                      </c:pt>
                      <c:pt idx="89">
                        <c:v>97.209578468236685</c:v>
                      </c:pt>
                      <c:pt idx="90">
                        <c:v>97.110627350089047</c:v>
                      </c:pt>
                      <c:pt idx="91">
                        <c:v>97.199683356421929</c:v>
                      </c:pt>
                      <c:pt idx="92">
                        <c:v>97.555907381753414</c:v>
                      </c:pt>
                      <c:pt idx="93">
                        <c:v>97.48664159905006</c:v>
                      </c:pt>
                      <c:pt idx="94">
                        <c:v>97.48664159905006</c:v>
                      </c:pt>
                      <c:pt idx="95">
                        <c:v>97.328319810013852</c:v>
                      </c:pt>
                      <c:pt idx="96">
                        <c:v>97.466851375420532</c:v>
                      </c:pt>
                      <c:pt idx="97">
                        <c:v>97.694438947160094</c:v>
                      </c:pt>
                      <c:pt idx="98">
                        <c:v>97.506431822679602</c:v>
                      </c:pt>
                      <c:pt idx="99">
                        <c:v>97.66475361171581</c:v>
                      </c:pt>
                      <c:pt idx="100">
                        <c:v>97.862655848011087</c:v>
                      </c:pt>
                      <c:pt idx="101">
                        <c:v>97.951711854343955</c:v>
                      </c:pt>
                      <c:pt idx="102">
                        <c:v>97.813180288937261</c:v>
                      </c:pt>
                      <c:pt idx="103">
                        <c:v>97.852760736196316</c:v>
                      </c:pt>
                      <c:pt idx="104">
                        <c:v>98.159509202453989</c:v>
                      </c:pt>
                      <c:pt idx="105">
                        <c:v>98.129823867009691</c:v>
                      </c:pt>
                      <c:pt idx="106">
                        <c:v>98.110033643380177</c:v>
                      </c:pt>
                      <c:pt idx="107">
                        <c:v>98.011082525232524</c:v>
                      </c:pt>
                      <c:pt idx="108">
                        <c:v>98.080348307935878</c:v>
                      </c:pt>
                      <c:pt idx="109">
                        <c:v>98.179299426083517</c:v>
                      </c:pt>
                      <c:pt idx="110">
                        <c:v>98.466257668711648</c:v>
                      </c:pt>
                      <c:pt idx="111">
                        <c:v>98.337621215119725</c:v>
                      </c:pt>
                      <c:pt idx="112">
                        <c:v>98.406886997823079</c:v>
                      </c:pt>
                      <c:pt idx="113">
                        <c:v>98.446467445082121</c:v>
                      </c:pt>
                      <c:pt idx="114">
                        <c:v>98.495943004155947</c:v>
                      </c:pt>
                      <c:pt idx="115">
                        <c:v>98.753215911339794</c:v>
                      </c:pt>
                      <c:pt idx="116">
                        <c:v>98.505838115970704</c:v>
                      </c:pt>
                      <c:pt idx="117">
                        <c:v>98.594894122303572</c:v>
                      </c:pt>
                      <c:pt idx="118">
                        <c:v>98.654264793192155</c:v>
                      </c:pt>
                      <c:pt idx="119">
                        <c:v>98.703740352265982</c:v>
                      </c:pt>
                      <c:pt idx="120">
                        <c:v>98.753215911339794</c:v>
                      </c:pt>
                      <c:pt idx="121">
                        <c:v>99.069859489412238</c:v>
                      </c:pt>
                      <c:pt idx="122">
                        <c:v>98.980803483079356</c:v>
                      </c:pt>
                      <c:pt idx="123">
                        <c:v>98.970908371264585</c:v>
                      </c:pt>
                      <c:pt idx="124">
                        <c:v>99.129230160300821</c:v>
                      </c:pt>
                      <c:pt idx="125">
                        <c:v>99.109439936671279</c:v>
                      </c:pt>
                      <c:pt idx="126">
                        <c:v>99.158915495745092</c:v>
                      </c:pt>
                      <c:pt idx="127">
                        <c:v>99.109439936671279</c:v>
                      </c:pt>
                      <c:pt idx="128">
                        <c:v>99.317237284781328</c:v>
                      </c:pt>
                      <c:pt idx="129">
                        <c:v>98.802691470413606</c:v>
                      </c:pt>
                      <c:pt idx="130">
                        <c:v>99.287551949337029</c:v>
                      </c:pt>
                      <c:pt idx="131">
                        <c:v>99.228181278448446</c:v>
                      </c:pt>
                      <c:pt idx="132">
                        <c:v>99.307342172966557</c:v>
                      </c:pt>
                      <c:pt idx="133">
                        <c:v>99.317237284781328</c:v>
                      </c:pt>
                      <c:pt idx="134">
                        <c:v>99.277656837522258</c:v>
                      </c:pt>
                      <c:pt idx="135">
                        <c:v>99.406293291114181</c:v>
                      </c:pt>
                      <c:pt idx="136">
                        <c:v>98.9412230358203</c:v>
                      </c:pt>
                      <c:pt idx="137">
                        <c:v>99.149020383930349</c:v>
                      </c:pt>
                      <c:pt idx="138">
                        <c:v>99.495349297447049</c:v>
                      </c:pt>
                      <c:pt idx="139">
                        <c:v>99.366712843855126</c:v>
                      </c:pt>
                      <c:pt idx="140">
                        <c:v>99.475559073817536</c:v>
                      </c:pt>
                      <c:pt idx="141">
                        <c:v>99.386503067484654</c:v>
                      </c:pt>
                      <c:pt idx="142">
                        <c:v>99.584405303779931</c:v>
                      </c:pt>
                      <c:pt idx="143">
                        <c:v>99.564615080150404</c:v>
                      </c:pt>
                      <c:pt idx="144">
                        <c:v>99.495349297447049</c:v>
                      </c:pt>
                      <c:pt idx="145">
                        <c:v>99.673461310112813</c:v>
                      </c:pt>
                      <c:pt idx="146">
                        <c:v>99.614090639224216</c:v>
                      </c:pt>
                      <c:pt idx="147">
                        <c:v>99.75262220463091</c:v>
                      </c:pt>
                      <c:pt idx="148">
                        <c:v>99.881258658222833</c:v>
                      </c:pt>
                      <c:pt idx="149">
                        <c:v>99.851573322778535</c:v>
                      </c:pt>
                      <c:pt idx="150">
                        <c:v>99.584405303779931</c:v>
                      </c:pt>
                      <c:pt idx="151">
                        <c:v>99.703146645557098</c:v>
                      </c:pt>
                      <c:pt idx="152">
                        <c:v>100</c:v>
                      </c:pt>
                      <c:pt idx="153">
                        <c:v>99.871363546408077</c:v>
                      </c:pt>
                      <c:pt idx="154">
                        <c:v>99.722936869186611</c:v>
                      </c:pt>
                      <c:pt idx="155">
                        <c:v>99.663566198298042</c:v>
                      </c:pt>
                      <c:pt idx="156">
                        <c:v>99.831783099149021</c:v>
                      </c:pt>
                      <c:pt idx="157">
                        <c:v>99.970314664555701</c:v>
                      </c:pt>
                      <c:pt idx="158">
                        <c:v>99.75262220463091</c:v>
                      </c:pt>
                      <c:pt idx="159">
                        <c:v>99.831783099149021</c:v>
                      </c:pt>
                      <c:pt idx="160">
                        <c:v>99.742727092816139</c:v>
                      </c:pt>
                      <c:pt idx="161">
                        <c:v>99.851573322778535</c:v>
                      </c:pt>
                      <c:pt idx="162">
                        <c:v>99.891153770037604</c:v>
                      </c:pt>
                      <c:pt idx="163">
                        <c:v>99.792202651889966</c:v>
                      </c:pt>
                      <c:pt idx="164">
                        <c:v>99.772412428260438</c:v>
                      </c:pt>
                      <c:pt idx="165">
                        <c:v>99.663566198298042</c:v>
                      </c:pt>
                      <c:pt idx="166">
                        <c:v>99.475559073817536</c:v>
                      </c:pt>
                      <c:pt idx="167">
                        <c:v>99.732831981001397</c:v>
                      </c:pt>
                      <c:pt idx="168">
                        <c:v>99.416188402928952</c:v>
                      </c:pt>
                      <c:pt idx="169">
                        <c:v>99.693251533742327</c:v>
                      </c:pt>
                      <c:pt idx="170">
                        <c:v>99.505244409261834</c:v>
                      </c:pt>
                      <c:pt idx="171">
                        <c:v>99.614090639224216</c:v>
                      </c:pt>
                      <c:pt idx="172">
                        <c:v>99.495349297447049</c:v>
                      </c:pt>
                      <c:pt idx="173">
                        <c:v>99.149020383930349</c:v>
                      </c:pt>
                      <c:pt idx="174">
                        <c:v>99.257866613892745</c:v>
                      </c:pt>
                      <c:pt idx="175">
                        <c:v>99.366712843855126</c:v>
                      </c:pt>
                      <c:pt idx="176">
                        <c:v>99.475559073817536</c:v>
                      </c:pt>
                      <c:pt idx="177">
                        <c:v>99.109439936671279</c:v>
                      </c:pt>
                      <c:pt idx="178">
                        <c:v>99.040174153967939</c:v>
                      </c:pt>
                      <c:pt idx="179">
                        <c:v>98.881852364931731</c:v>
                      </c:pt>
                      <c:pt idx="180">
                        <c:v>98.891747476746488</c:v>
                      </c:pt>
                      <c:pt idx="181">
                        <c:v>98.951118147635071</c:v>
                      </c:pt>
                      <c:pt idx="182">
                        <c:v>98.476152780526419</c:v>
                      </c:pt>
                      <c:pt idx="183">
                        <c:v>98.822481694043134</c:v>
                      </c:pt>
                      <c:pt idx="184">
                        <c:v>98.357411438749267</c:v>
                      </c:pt>
                      <c:pt idx="185">
                        <c:v>98.377201662378795</c:v>
                      </c:pt>
                      <c:pt idx="186">
                        <c:v>98.307935879675441</c:v>
                      </c:pt>
                      <c:pt idx="187">
                        <c:v>98.208984761527802</c:v>
                      </c:pt>
                      <c:pt idx="188">
                        <c:v>98.110033643380177</c:v>
                      </c:pt>
                      <c:pt idx="189">
                        <c:v>98.307935879675441</c:v>
                      </c:pt>
                      <c:pt idx="190">
                        <c:v>98.001187413417782</c:v>
                      </c:pt>
                      <c:pt idx="191">
                        <c:v>97.931921630714427</c:v>
                      </c:pt>
                      <c:pt idx="192">
                        <c:v>97.66475361171581</c:v>
                      </c:pt>
                      <c:pt idx="193">
                        <c:v>97.684543835345337</c:v>
                      </c:pt>
                      <c:pt idx="194">
                        <c:v>97.456956263605775</c:v>
                      </c:pt>
                      <c:pt idx="195">
                        <c:v>97.27884425094004</c:v>
                      </c:pt>
                      <c:pt idx="196">
                        <c:v>96.823669107460901</c:v>
                      </c:pt>
                      <c:pt idx="197">
                        <c:v>96.695032653868978</c:v>
                      </c:pt>
                      <c:pt idx="198">
                        <c:v>96.892934890164256</c:v>
                      </c:pt>
                      <c:pt idx="199">
                        <c:v>96.081535721353646</c:v>
                      </c:pt>
                      <c:pt idx="200">
                        <c:v>96.53671086483277</c:v>
                      </c:pt>
                      <c:pt idx="201">
                        <c:v>95.90342370868791</c:v>
                      </c:pt>
                      <c:pt idx="202">
                        <c:v>95.962794379576493</c:v>
                      </c:pt>
                      <c:pt idx="203">
                        <c:v>95.754997031466445</c:v>
                      </c:pt>
                      <c:pt idx="204">
                        <c:v>95.418563229764501</c:v>
                      </c:pt>
                      <c:pt idx="205">
                        <c:v>95.497724124282612</c:v>
                      </c:pt>
                      <c:pt idx="206">
                        <c:v>94.626954284583405</c:v>
                      </c:pt>
                      <c:pt idx="207">
                        <c:v>95.032653868988731</c:v>
                      </c:pt>
                      <c:pt idx="208">
                        <c:v>94.310310706510975</c:v>
                      </c:pt>
                      <c:pt idx="209">
                        <c:v>94.211359588363337</c:v>
                      </c:pt>
                      <c:pt idx="210">
                        <c:v>93.924401345735205</c:v>
                      </c:pt>
                      <c:pt idx="211">
                        <c:v>93.479121314070852</c:v>
                      </c:pt>
                      <c:pt idx="212">
                        <c:v>93.587967544033248</c:v>
                      </c:pt>
                      <c:pt idx="213">
                        <c:v>92.994260835147429</c:v>
                      </c:pt>
                      <c:pt idx="214">
                        <c:v>92.519295468038791</c:v>
                      </c:pt>
                      <c:pt idx="215">
                        <c:v>92.370868790817326</c:v>
                      </c:pt>
                      <c:pt idx="216">
                        <c:v>92.004749653671098</c:v>
                      </c:pt>
                      <c:pt idx="217">
                        <c:v>91.371462497526224</c:v>
                      </c:pt>
                      <c:pt idx="218">
                        <c:v>91.124084702157134</c:v>
                      </c:pt>
                      <c:pt idx="219">
                        <c:v>91.064714031268551</c:v>
                      </c:pt>
                      <c:pt idx="220">
                        <c:v>90.362161092420337</c:v>
                      </c:pt>
                      <c:pt idx="221">
                        <c:v>89.8575103898674</c:v>
                      </c:pt>
                      <c:pt idx="222">
                        <c:v>89.521076588165442</c:v>
                      </c:pt>
                      <c:pt idx="223">
                        <c:v>89.075796556501089</c:v>
                      </c:pt>
                      <c:pt idx="224">
                        <c:v>88.412824064911916</c:v>
                      </c:pt>
                      <c:pt idx="225">
                        <c:v>88.244607164060966</c:v>
                      </c:pt>
                      <c:pt idx="226">
                        <c:v>87.492578666138925</c:v>
                      </c:pt>
                      <c:pt idx="227">
                        <c:v>87.146249752622197</c:v>
                      </c:pt>
                      <c:pt idx="228">
                        <c:v>86.57233326736592</c:v>
                      </c:pt>
                      <c:pt idx="229">
                        <c:v>86.186423906590136</c:v>
                      </c:pt>
                      <c:pt idx="230">
                        <c:v>85.12764694241045</c:v>
                      </c:pt>
                      <c:pt idx="231">
                        <c:v>84.781318028893722</c:v>
                      </c:pt>
                      <c:pt idx="232">
                        <c:v>84.177716208193146</c:v>
                      </c:pt>
                      <c:pt idx="233">
                        <c:v>83.564219275677814</c:v>
                      </c:pt>
                      <c:pt idx="234">
                        <c:v>82.921037007718184</c:v>
                      </c:pt>
                      <c:pt idx="235">
                        <c:v>82.188798733425685</c:v>
                      </c:pt>
                      <c:pt idx="236">
                        <c:v>81.515931130021769</c:v>
                      </c:pt>
                      <c:pt idx="237">
                        <c:v>80.852958638432597</c:v>
                      </c:pt>
                      <c:pt idx="238">
                        <c:v>80.219671482287751</c:v>
                      </c:pt>
                      <c:pt idx="239">
                        <c:v>79.249950524440919</c:v>
                      </c:pt>
                      <c:pt idx="240">
                        <c:v>78.606768256481303</c:v>
                      </c:pt>
                      <c:pt idx="241">
                        <c:v>77.55788640411636</c:v>
                      </c:pt>
                      <c:pt idx="242">
                        <c:v>76.825648129823861</c:v>
                      </c:pt>
                      <c:pt idx="243">
                        <c:v>75.855927171977029</c:v>
                      </c:pt>
                      <c:pt idx="244">
                        <c:v>74.668513754205406</c:v>
                      </c:pt>
                      <c:pt idx="245">
                        <c:v>73.906590144468638</c:v>
                      </c:pt>
                      <c:pt idx="246">
                        <c:v>72.917078962992278</c:v>
                      </c:pt>
                      <c:pt idx="247">
                        <c:v>71.917672669701176</c:v>
                      </c:pt>
                      <c:pt idx="248">
                        <c:v>70.967741935483858</c:v>
                      </c:pt>
                      <c:pt idx="249">
                        <c:v>69.859489412230346</c:v>
                      </c:pt>
                      <c:pt idx="250">
                        <c:v>68.573124876311098</c:v>
                      </c:pt>
                      <c:pt idx="251">
                        <c:v>67.672669701167621</c:v>
                      </c:pt>
                      <c:pt idx="252">
                        <c:v>66.178507817138339</c:v>
                      </c:pt>
                      <c:pt idx="253">
                        <c:v>64.882248169404306</c:v>
                      </c:pt>
                      <c:pt idx="254">
                        <c:v>63.467247179893128</c:v>
                      </c:pt>
                      <c:pt idx="255">
                        <c:v>61.913714624975256</c:v>
                      </c:pt>
                      <c:pt idx="256">
                        <c:v>60.617454977241238</c:v>
                      </c:pt>
                      <c:pt idx="257">
                        <c:v>59.034237086879081</c:v>
                      </c:pt>
                      <c:pt idx="258">
                        <c:v>57.797348110033639</c:v>
                      </c:pt>
                      <c:pt idx="259">
                        <c:v>55.610528398970914</c:v>
                      </c:pt>
                      <c:pt idx="260">
                        <c:v>54.284583415792596</c:v>
                      </c:pt>
                      <c:pt idx="261">
                        <c:v>52.305561052839899</c:v>
                      </c:pt>
                      <c:pt idx="262">
                        <c:v>50.910350286958241</c:v>
                      </c:pt>
                      <c:pt idx="263">
                        <c:v>48.654264793192162</c:v>
                      </c:pt>
                      <c:pt idx="264">
                        <c:v>47.041361567385707</c:v>
                      </c:pt>
                      <c:pt idx="265">
                        <c:v>45.982584603206014</c:v>
                      </c:pt>
                      <c:pt idx="266">
                        <c:v>45.853948149614091</c:v>
                      </c:pt>
                      <c:pt idx="267">
                        <c:v>45.794577478725515</c:v>
                      </c:pt>
                      <c:pt idx="268">
                        <c:v>46.328913516722736</c:v>
                      </c:pt>
                      <c:pt idx="269">
                        <c:v>46.477340193944187</c:v>
                      </c:pt>
                      <c:pt idx="270">
                        <c:v>46.487235305758951</c:v>
                      </c:pt>
                      <c:pt idx="271">
                        <c:v>46.507025529388478</c:v>
                      </c:pt>
                      <c:pt idx="272">
                        <c:v>46.408074411240847</c:v>
                      </c:pt>
                      <c:pt idx="273">
                        <c:v>46.744508212942812</c:v>
                      </c:pt>
                      <c:pt idx="274">
                        <c:v>46.714822877498513</c:v>
                      </c:pt>
                      <c:pt idx="275">
                        <c:v>46.487235305758951</c:v>
                      </c:pt>
                      <c:pt idx="276">
                        <c:v>46.437759746685138</c:v>
                      </c:pt>
                      <c:pt idx="277">
                        <c:v>46.685137542054221</c:v>
                      </c:pt>
                      <c:pt idx="278">
                        <c:v>46.744508212942812</c:v>
                      </c:pt>
                      <c:pt idx="279">
                        <c:v>46.764298436572332</c:v>
                      </c:pt>
                      <c:pt idx="280">
                        <c:v>46.704927765683749</c:v>
                      </c:pt>
                      <c:pt idx="281">
                        <c:v>46.556501088462291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1420-4443-934C-C09F1B3B665D}"/>
                  </c:ext>
                </c:extLst>
              </c15:ser>
            </c15:filteredScatterSeries>
          </c:ext>
        </c:extLst>
      </c:scatterChart>
      <c:valAx>
        <c:axId val="2057502191"/>
        <c:scaling>
          <c:orientation val="minMax"/>
          <c:max val="2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Profondeur</a:t>
                </a:r>
                <a:r>
                  <a:rPr lang="fr-FR" baseline="0"/>
                  <a:t>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57502607"/>
        <c:crosses val="autoZero"/>
        <c:crossBetween val="midCat"/>
        <c:majorUnit val="10"/>
      </c:valAx>
      <c:valAx>
        <c:axId val="205750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Dose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57502191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253719131739162"/>
          <c:y val="0.25298168369944724"/>
          <c:w val="0.18855918898902246"/>
          <c:h val="0.23106705466432778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Rendement en profondeur en fonction du détecteur</a:t>
            </a:r>
            <a:r>
              <a:rPr lang="fr-FR" baseline="0"/>
              <a:t>, DSP = 90cm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8.9715590033822762E-2"/>
          <c:y val="0.16150618276932432"/>
          <c:w val="0.88646436691599417"/>
          <c:h val="0.69333916983019894"/>
        </c:manualLayout>
      </c:layout>
      <c:scatterChart>
        <c:scatterStyle val="lineMarker"/>
        <c:varyColors val="0"/>
        <c:ser>
          <c:idx val="1"/>
          <c:order val="1"/>
          <c:tx>
            <c:v>6FFF 1 cm x 1 cm</c:v>
          </c:tx>
          <c:spPr>
            <a:ln w="2540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raw_data_champs_1!$AG$3:$AG$284</c:f>
              <c:numCache>
                <c:formatCode>General</c:formatCode>
                <c:ptCount val="282"/>
                <c:pt idx="0">
                  <c:v>250</c:v>
                </c:pt>
                <c:pt idx="1">
                  <c:v>247</c:v>
                </c:pt>
                <c:pt idx="2">
                  <c:v>244</c:v>
                </c:pt>
                <c:pt idx="3">
                  <c:v>241</c:v>
                </c:pt>
                <c:pt idx="4">
                  <c:v>238</c:v>
                </c:pt>
                <c:pt idx="5">
                  <c:v>235</c:v>
                </c:pt>
                <c:pt idx="6">
                  <c:v>232</c:v>
                </c:pt>
                <c:pt idx="7">
                  <c:v>229</c:v>
                </c:pt>
                <c:pt idx="8">
                  <c:v>226</c:v>
                </c:pt>
                <c:pt idx="9">
                  <c:v>223</c:v>
                </c:pt>
                <c:pt idx="10">
                  <c:v>220.1</c:v>
                </c:pt>
                <c:pt idx="11">
                  <c:v>217</c:v>
                </c:pt>
                <c:pt idx="12">
                  <c:v>214</c:v>
                </c:pt>
                <c:pt idx="13">
                  <c:v>211</c:v>
                </c:pt>
                <c:pt idx="14">
                  <c:v>207.9</c:v>
                </c:pt>
                <c:pt idx="15">
                  <c:v>205</c:v>
                </c:pt>
                <c:pt idx="16">
                  <c:v>202</c:v>
                </c:pt>
                <c:pt idx="17">
                  <c:v>199</c:v>
                </c:pt>
                <c:pt idx="18">
                  <c:v>196</c:v>
                </c:pt>
                <c:pt idx="19">
                  <c:v>193.1</c:v>
                </c:pt>
                <c:pt idx="20">
                  <c:v>190</c:v>
                </c:pt>
                <c:pt idx="21">
                  <c:v>187.1</c:v>
                </c:pt>
                <c:pt idx="22">
                  <c:v>184</c:v>
                </c:pt>
                <c:pt idx="23">
                  <c:v>181</c:v>
                </c:pt>
                <c:pt idx="24">
                  <c:v>178.1</c:v>
                </c:pt>
                <c:pt idx="25">
                  <c:v>175</c:v>
                </c:pt>
                <c:pt idx="26">
                  <c:v>172</c:v>
                </c:pt>
                <c:pt idx="27">
                  <c:v>169</c:v>
                </c:pt>
                <c:pt idx="28">
                  <c:v>166.1</c:v>
                </c:pt>
                <c:pt idx="29">
                  <c:v>163</c:v>
                </c:pt>
                <c:pt idx="30">
                  <c:v>160</c:v>
                </c:pt>
                <c:pt idx="31">
                  <c:v>157</c:v>
                </c:pt>
                <c:pt idx="32">
                  <c:v>154.1</c:v>
                </c:pt>
                <c:pt idx="33">
                  <c:v>151.1</c:v>
                </c:pt>
                <c:pt idx="34">
                  <c:v>148</c:v>
                </c:pt>
                <c:pt idx="35">
                  <c:v>145.1</c:v>
                </c:pt>
                <c:pt idx="36">
                  <c:v>142</c:v>
                </c:pt>
                <c:pt idx="37">
                  <c:v>139</c:v>
                </c:pt>
                <c:pt idx="38">
                  <c:v>136</c:v>
                </c:pt>
                <c:pt idx="39">
                  <c:v>133</c:v>
                </c:pt>
                <c:pt idx="40">
                  <c:v>130.1</c:v>
                </c:pt>
                <c:pt idx="41">
                  <c:v>127</c:v>
                </c:pt>
                <c:pt idx="42">
                  <c:v>124.1</c:v>
                </c:pt>
                <c:pt idx="43">
                  <c:v>121.1</c:v>
                </c:pt>
                <c:pt idx="44">
                  <c:v>118</c:v>
                </c:pt>
                <c:pt idx="45">
                  <c:v>115</c:v>
                </c:pt>
                <c:pt idx="46">
                  <c:v>112</c:v>
                </c:pt>
                <c:pt idx="47">
                  <c:v>109</c:v>
                </c:pt>
                <c:pt idx="48">
                  <c:v>106.1</c:v>
                </c:pt>
                <c:pt idx="49">
                  <c:v>103</c:v>
                </c:pt>
                <c:pt idx="50">
                  <c:v>100</c:v>
                </c:pt>
                <c:pt idx="51">
                  <c:v>97</c:v>
                </c:pt>
                <c:pt idx="52">
                  <c:v>94</c:v>
                </c:pt>
                <c:pt idx="53">
                  <c:v>91.1</c:v>
                </c:pt>
                <c:pt idx="54">
                  <c:v>88</c:v>
                </c:pt>
                <c:pt idx="55">
                  <c:v>85</c:v>
                </c:pt>
                <c:pt idx="56">
                  <c:v>82.1</c:v>
                </c:pt>
                <c:pt idx="57">
                  <c:v>79</c:v>
                </c:pt>
                <c:pt idx="58">
                  <c:v>76</c:v>
                </c:pt>
                <c:pt idx="59">
                  <c:v>73</c:v>
                </c:pt>
                <c:pt idx="60">
                  <c:v>70</c:v>
                </c:pt>
                <c:pt idx="61">
                  <c:v>67</c:v>
                </c:pt>
                <c:pt idx="62">
                  <c:v>64</c:v>
                </c:pt>
                <c:pt idx="63">
                  <c:v>61</c:v>
                </c:pt>
                <c:pt idx="64">
                  <c:v>58</c:v>
                </c:pt>
                <c:pt idx="65">
                  <c:v>54.9</c:v>
                </c:pt>
                <c:pt idx="66">
                  <c:v>51.9</c:v>
                </c:pt>
                <c:pt idx="67">
                  <c:v>48.9</c:v>
                </c:pt>
                <c:pt idx="68">
                  <c:v>45.9</c:v>
                </c:pt>
                <c:pt idx="69">
                  <c:v>42.9</c:v>
                </c:pt>
                <c:pt idx="70">
                  <c:v>39.9</c:v>
                </c:pt>
                <c:pt idx="71">
                  <c:v>36.9</c:v>
                </c:pt>
                <c:pt idx="72">
                  <c:v>33.9</c:v>
                </c:pt>
                <c:pt idx="73">
                  <c:v>30.9</c:v>
                </c:pt>
                <c:pt idx="74">
                  <c:v>27.9</c:v>
                </c:pt>
                <c:pt idx="75">
                  <c:v>24.9</c:v>
                </c:pt>
                <c:pt idx="76">
                  <c:v>21.9</c:v>
                </c:pt>
                <c:pt idx="77">
                  <c:v>20.100000000000001</c:v>
                </c:pt>
                <c:pt idx="78">
                  <c:v>20</c:v>
                </c:pt>
                <c:pt idx="79">
                  <c:v>19.899999999999999</c:v>
                </c:pt>
                <c:pt idx="80">
                  <c:v>19.7</c:v>
                </c:pt>
                <c:pt idx="81">
                  <c:v>19.7</c:v>
                </c:pt>
                <c:pt idx="82">
                  <c:v>19.600000000000001</c:v>
                </c:pt>
                <c:pt idx="83">
                  <c:v>19.399999999999999</c:v>
                </c:pt>
                <c:pt idx="84">
                  <c:v>19.3</c:v>
                </c:pt>
                <c:pt idx="85">
                  <c:v>19.3</c:v>
                </c:pt>
                <c:pt idx="86">
                  <c:v>19.100000000000001</c:v>
                </c:pt>
                <c:pt idx="87">
                  <c:v>19.100000000000001</c:v>
                </c:pt>
                <c:pt idx="88">
                  <c:v>18.899999999999999</c:v>
                </c:pt>
                <c:pt idx="89">
                  <c:v>18.899999999999999</c:v>
                </c:pt>
                <c:pt idx="90">
                  <c:v>18.8</c:v>
                </c:pt>
                <c:pt idx="91">
                  <c:v>18.7</c:v>
                </c:pt>
                <c:pt idx="92">
                  <c:v>18.600000000000001</c:v>
                </c:pt>
                <c:pt idx="93">
                  <c:v>18.399999999999999</c:v>
                </c:pt>
                <c:pt idx="94">
                  <c:v>18.3</c:v>
                </c:pt>
                <c:pt idx="95">
                  <c:v>18.3</c:v>
                </c:pt>
                <c:pt idx="96">
                  <c:v>18.2</c:v>
                </c:pt>
                <c:pt idx="97">
                  <c:v>18.100000000000001</c:v>
                </c:pt>
                <c:pt idx="98">
                  <c:v>17.899999999999999</c:v>
                </c:pt>
                <c:pt idx="99">
                  <c:v>17.899999999999999</c:v>
                </c:pt>
                <c:pt idx="100">
                  <c:v>17.7</c:v>
                </c:pt>
                <c:pt idx="101">
                  <c:v>17.7</c:v>
                </c:pt>
                <c:pt idx="102">
                  <c:v>17.600000000000001</c:v>
                </c:pt>
                <c:pt idx="103">
                  <c:v>17.5</c:v>
                </c:pt>
                <c:pt idx="104">
                  <c:v>17.399999999999999</c:v>
                </c:pt>
                <c:pt idx="105">
                  <c:v>17.3</c:v>
                </c:pt>
                <c:pt idx="106">
                  <c:v>17.2</c:v>
                </c:pt>
                <c:pt idx="107">
                  <c:v>17.100000000000001</c:v>
                </c:pt>
                <c:pt idx="108">
                  <c:v>17</c:v>
                </c:pt>
                <c:pt idx="109">
                  <c:v>16.899999999999999</c:v>
                </c:pt>
                <c:pt idx="110">
                  <c:v>16.8</c:v>
                </c:pt>
                <c:pt idx="111">
                  <c:v>16.7</c:v>
                </c:pt>
                <c:pt idx="112">
                  <c:v>16.5</c:v>
                </c:pt>
                <c:pt idx="113">
                  <c:v>16.5</c:v>
                </c:pt>
                <c:pt idx="114">
                  <c:v>16.3</c:v>
                </c:pt>
                <c:pt idx="115">
                  <c:v>16.3</c:v>
                </c:pt>
                <c:pt idx="116">
                  <c:v>16.2</c:v>
                </c:pt>
                <c:pt idx="117">
                  <c:v>16.100000000000001</c:v>
                </c:pt>
                <c:pt idx="118">
                  <c:v>16</c:v>
                </c:pt>
                <c:pt idx="119">
                  <c:v>15.9</c:v>
                </c:pt>
                <c:pt idx="120">
                  <c:v>15.8</c:v>
                </c:pt>
                <c:pt idx="121">
                  <c:v>15.7</c:v>
                </c:pt>
                <c:pt idx="122">
                  <c:v>15.6</c:v>
                </c:pt>
                <c:pt idx="123">
                  <c:v>15.5</c:v>
                </c:pt>
                <c:pt idx="124">
                  <c:v>15.4</c:v>
                </c:pt>
                <c:pt idx="125">
                  <c:v>15.3</c:v>
                </c:pt>
                <c:pt idx="126">
                  <c:v>15.1</c:v>
                </c:pt>
                <c:pt idx="127">
                  <c:v>15.1</c:v>
                </c:pt>
                <c:pt idx="128">
                  <c:v>14.9</c:v>
                </c:pt>
                <c:pt idx="129">
                  <c:v>14.9</c:v>
                </c:pt>
                <c:pt idx="130">
                  <c:v>14.7</c:v>
                </c:pt>
                <c:pt idx="131">
                  <c:v>14.6</c:v>
                </c:pt>
                <c:pt idx="132">
                  <c:v>14.5</c:v>
                </c:pt>
                <c:pt idx="133">
                  <c:v>14.5</c:v>
                </c:pt>
                <c:pt idx="134">
                  <c:v>14.4</c:v>
                </c:pt>
                <c:pt idx="135">
                  <c:v>14.2</c:v>
                </c:pt>
                <c:pt idx="136">
                  <c:v>14.1</c:v>
                </c:pt>
                <c:pt idx="137">
                  <c:v>14</c:v>
                </c:pt>
                <c:pt idx="138">
                  <c:v>13.9</c:v>
                </c:pt>
                <c:pt idx="139">
                  <c:v>13.9</c:v>
                </c:pt>
                <c:pt idx="140">
                  <c:v>13.7</c:v>
                </c:pt>
                <c:pt idx="141">
                  <c:v>13.7</c:v>
                </c:pt>
                <c:pt idx="142">
                  <c:v>13.6</c:v>
                </c:pt>
                <c:pt idx="143">
                  <c:v>13.4</c:v>
                </c:pt>
                <c:pt idx="144">
                  <c:v>13.4</c:v>
                </c:pt>
                <c:pt idx="145">
                  <c:v>13.3</c:v>
                </c:pt>
                <c:pt idx="146">
                  <c:v>13.1</c:v>
                </c:pt>
                <c:pt idx="147">
                  <c:v>13.1</c:v>
                </c:pt>
                <c:pt idx="148">
                  <c:v>12.9</c:v>
                </c:pt>
                <c:pt idx="149">
                  <c:v>12.9</c:v>
                </c:pt>
                <c:pt idx="150">
                  <c:v>12.7</c:v>
                </c:pt>
                <c:pt idx="151">
                  <c:v>12.6</c:v>
                </c:pt>
                <c:pt idx="152">
                  <c:v>12.5</c:v>
                </c:pt>
                <c:pt idx="153">
                  <c:v>12.4</c:v>
                </c:pt>
                <c:pt idx="154">
                  <c:v>12.3</c:v>
                </c:pt>
                <c:pt idx="155">
                  <c:v>12.2</c:v>
                </c:pt>
                <c:pt idx="156">
                  <c:v>12.1</c:v>
                </c:pt>
                <c:pt idx="157">
                  <c:v>12</c:v>
                </c:pt>
                <c:pt idx="158">
                  <c:v>12</c:v>
                </c:pt>
                <c:pt idx="159">
                  <c:v>11.9</c:v>
                </c:pt>
                <c:pt idx="160">
                  <c:v>11.7</c:v>
                </c:pt>
                <c:pt idx="161">
                  <c:v>11.6</c:v>
                </c:pt>
                <c:pt idx="162">
                  <c:v>11.5</c:v>
                </c:pt>
                <c:pt idx="163">
                  <c:v>11.4</c:v>
                </c:pt>
                <c:pt idx="164">
                  <c:v>11.3</c:v>
                </c:pt>
                <c:pt idx="165">
                  <c:v>11.2</c:v>
                </c:pt>
                <c:pt idx="166">
                  <c:v>11.2</c:v>
                </c:pt>
                <c:pt idx="167">
                  <c:v>11</c:v>
                </c:pt>
                <c:pt idx="168">
                  <c:v>10.9</c:v>
                </c:pt>
                <c:pt idx="169">
                  <c:v>10.8</c:v>
                </c:pt>
                <c:pt idx="170">
                  <c:v>10.7</c:v>
                </c:pt>
                <c:pt idx="171">
                  <c:v>10.6</c:v>
                </c:pt>
                <c:pt idx="172">
                  <c:v>10.5</c:v>
                </c:pt>
                <c:pt idx="173">
                  <c:v>10.4</c:v>
                </c:pt>
                <c:pt idx="174">
                  <c:v>10.3</c:v>
                </c:pt>
                <c:pt idx="175">
                  <c:v>10.199999999999999</c:v>
                </c:pt>
                <c:pt idx="176">
                  <c:v>10.1</c:v>
                </c:pt>
                <c:pt idx="177">
                  <c:v>10</c:v>
                </c:pt>
                <c:pt idx="178">
                  <c:v>9.9</c:v>
                </c:pt>
                <c:pt idx="179">
                  <c:v>9.9</c:v>
                </c:pt>
                <c:pt idx="180">
                  <c:v>9.6999999999999993</c:v>
                </c:pt>
                <c:pt idx="181">
                  <c:v>9.6</c:v>
                </c:pt>
                <c:pt idx="182">
                  <c:v>9.6</c:v>
                </c:pt>
                <c:pt idx="183">
                  <c:v>9.5</c:v>
                </c:pt>
                <c:pt idx="184">
                  <c:v>9.3000000000000007</c:v>
                </c:pt>
                <c:pt idx="185">
                  <c:v>9.3000000000000007</c:v>
                </c:pt>
                <c:pt idx="186">
                  <c:v>9.1</c:v>
                </c:pt>
                <c:pt idx="187">
                  <c:v>9.1</c:v>
                </c:pt>
                <c:pt idx="188">
                  <c:v>8.9</c:v>
                </c:pt>
                <c:pt idx="189">
                  <c:v>8.8000000000000007</c:v>
                </c:pt>
                <c:pt idx="190">
                  <c:v>8.6999999999999993</c:v>
                </c:pt>
                <c:pt idx="191">
                  <c:v>8.6</c:v>
                </c:pt>
                <c:pt idx="192">
                  <c:v>8.5</c:v>
                </c:pt>
                <c:pt idx="193">
                  <c:v>8.5</c:v>
                </c:pt>
                <c:pt idx="194">
                  <c:v>8.3000000000000007</c:v>
                </c:pt>
                <c:pt idx="195">
                  <c:v>8.1999999999999993</c:v>
                </c:pt>
                <c:pt idx="196">
                  <c:v>8.1</c:v>
                </c:pt>
                <c:pt idx="197">
                  <c:v>8</c:v>
                </c:pt>
                <c:pt idx="198">
                  <c:v>8</c:v>
                </c:pt>
                <c:pt idx="199">
                  <c:v>7.8</c:v>
                </c:pt>
                <c:pt idx="200">
                  <c:v>7.7</c:v>
                </c:pt>
                <c:pt idx="201">
                  <c:v>7.6</c:v>
                </c:pt>
                <c:pt idx="202">
                  <c:v>7.6</c:v>
                </c:pt>
                <c:pt idx="203">
                  <c:v>7.4</c:v>
                </c:pt>
                <c:pt idx="204">
                  <c:v>7.3</c:v>
                </c:pt>
                <c:pt idx="205">
                  <c:v>7.2</c:v>
                </c:pt>
                <c:pt idx="206">
                  <c:v>7.1</c:v>
                </c:pt>
                <c:pt idx="207">
                  <c:v>7</c:v>
                </c:pt>
                <c:pt idx="208">
                  <c:v>6.9</c:v>
                </c:pt>
                <c:pt idx="209">
                  <c:v>6.8</c:v>
                </c:pt>
                <c:pt idx="210">
                  <c:v>6.7</c:v>
                </c:pt>
                <c:pt idx="211">
                  <c:v>6.6</c:v>
                </c:pt>
                <c:pt idx="212">
                  <c:v>6.5</c:v>
                </c:pt>
                <c:pt idx="213">
                  <c:v>6.4</c:v>
                </c:pt>
                <c:pt idx="214">
                  <c:v>6.3</c:v>
                </c:pt>
                <c:pt idx="215">
                  <c:v>6.3</c:v>
                </c:pt>
                <c:pt idx="216">
                  <c:v>6.1</c:v>
                </c:pt>
                <c:pt idx="217">
                  <c:v>6</c:v>
                </c:pt>
                <c:pt idx="218">
                  <c:v>5.9</c:v>
                </c:pt>
                <c:pt idx="219">
                  <c:v>5.8</c:v>
                </c:pt>
                <c:pt idx="220">
                  <c:v>5.7</c:v>
                </c:pt>
                <c:pt idx="221">
                  <c:v>5.6</c:v>
                </c:pt>
                <c:pt idx="222">
                  <c:v>5.5</c:v>
                </c:pt>
                <c:pt idx="223">
                  <c:v>5.4</c:v>
                </c:pt>
                <c:pt idx="224">
                  <c:v>5.3</c:v>
                </c:pt>
                <c:pt idx="225">
                  <c:v>5.2</c:v>
                </c:pt>
                <c:pt idx="226">
                  <c:v>5.0999999999999996</c:v>
                </c:pt>
                <c:pt idx="227">
                  <c:v>5</c:v>
                </c:pt>
                <c:pt idx="228">
                  <c:v>4.9000000000000004</c:v>
                </c:pt>
                <c:pt idx="229">
                  <c:v>4.8</c:v>
                </c:pt>
                <c:pt idx="230">
                  <c:v>4.7</c:v>
                </c:pt>
                <c:pt idx="231">
                  <c:v>4.5999999999999996</c:v>
                </c:pt>
                <c:pt idx="232">
                  <c:v>4.5</c:v>
                </c:pt>
                <c:pt idx="233">
                  <c:v>4.4000000000000004</c:v>
                </c:pt>
                <c:pt idx="234">
                  <c:v>4.3</c:v>
                </c:pt>
                <c:pt idx="235">
                  <c:v>4.2</c:v>
                </c:pt>
                <c:pt idx="236">
                  <c:v>4.0999999999999996</c:v>
                </c:pt>
                <c:pt idx="237">
                  <c:v>4.0999999999999996</c:v>
                </c:pt>
                <c:pt idx="238">
                  <c:v>3.9</c:v>
                </c:pt>
                <c:pt idx="239">
                  <c:v>3.8</c:v>
                </c:pt>
                <c:pt idx="240">
                  <c:v>3.7</c:v>
                </c:pt>
                <c:pt idx="241">
                  <c:v>3.6</c:v>
                </c:pt>
                <c:pt idx="242">
                  <c:v>3.5</c:v>
                </c:pt>
                <c:pt idx="243">
                  <c:v>3.4</c:v>
                </c:pt>
                <c:pt idx="244">
                  <c:v>3.3</c:v>
                </c:pt>
                <c:pt idx="245">
                  <c:v>3.2</c:v>
                </c:pt>
                <c:pt idx="246">
                  <c:v>3.1</c:v>
                </c:pt>
                <c:pt idx="247">
                  <c:v>3</c:v>
                </c:pt>
                <c:pt idx="248">
                  <c:v>2.9</c:v>
                </c:pt>
                <c:pt idx="249">
                  <c:v>2.8</c:v>
                </c:pt>
                <c:pt idx="250">
                  <c:v>2.8</c:v>
                </c:pt>
                <c:pt idx="251">
                  <c:v>2.6</c:v>
                </c:pt>
                <c:pt idx="252">
                  <c:v>2.5</c:v>
                </c:pt>
                <c:pt idx="253">
                  <c:v>2.4</c:v>
                </c:pt>
                <c:pt idx="254">
                  <c:v>2.2999999999999998</c:v>
                </c:pt>
                <c:pt idx="255">
                  <c:v>2.2000000000000002</c:v>
                </c:pt>
                <c:pt idx="256">
                  <c:v>2.1</c:v>
                </c:pt>
                <c:pt idx="257">
                  <c:v>2</c:v>
                </c:pt>
                <c:pt idx="258">
                  <c:v>1.9</c:v>
                </c:pt>
                <c:pt idx="259">
                  <c:v>1.8</c:v>
                </c:pt>
                <c:pt idx="260">
                  <c:v>1.7</c:v>
                </c:pt>
                <c:pt idx="261">
                  <c:v>1.6</c:v>
                </c:pt>
                <c:pt idx="262">
                  <c:v>1.5</c:v>
                </c:pt>
                <c:pt idx="263">
                  <c:v>1.4</c:v>
                </c:pt>
                <c:pt idx="264">
                  <c:v>1.3</c:v>
                </c:pt>
                <c:pt idx="265">
                  <c:v>1.2</c:v>
                </c:pt>
                <c:pt idx="266">
                  <c:v>1.1000000000000001</c:v>
                </c:pt>
                <c:pt idx="267">
                  <c:v>1</c:v>
                </c:pt>
                <c:pt idx="268">
                  <c:v>0.9</c:v>
                </c:pt>
                <c:pt idx="269">
                  <c:v>0.8</c:v>
                </c:pt>
                <c:pt idx="270">
                  <c:v>0.7</c:v>
                </c:pt>
                <c:pt idx="271">
                  <c:v>0.6</c:v>
                </c:pt>
                <c:pt idx="272">
                  <c:v>0.5</c:v>
                </c:pt>
                <c:pt idx="273">
                  <c:v>0.4</c:v>
                </c:pt>
                <c:pt idx="274">
                  <c:v>0.3</c:v>
                </c:pt>
                <c:pt idx="275">
                  <c:v>0.2</c:v>
                </c:pt>
                <c:pt idx="276">
                  <c:v>0.1</c:v>
                </c:pt>
                <c:pt idx="277">
                  <c:v>0</c:v>
                </c:pt>
                <c:pt idx="278">
                  <c:v>-0.1</c:v>
                </c:pt>
                <c:pt idx="279">
                  <c:v>-0.2</c:v>
                </c:pt>
                <c:pt idx="280">
                  <c:v>-0.3</c:v>
                </c:pt>
                <c:pt idx="281">
                  <c:v>-0.5</c:v>
                </c:pt>
              </c:numCache>
            </c:numRef>
          </c:xVal>
          <c:yVal>
            <c:numRef>
              <c:f>raw_data_champs_1!$AI$3:$AI$284</c:f>
              <c:numCache>
                <c:formatCode>General</c:formatCode>
                <c:ptCount val="282"/>
                <c:pt idx="0">
                  <c:v>18.719572841961995</c:v>
                </c:pt>
                <c:pt idx="1">
                  <c:v>19.222111710202586</c:v>
                </c:pt>
                <c:pt idx="2">
                  <c:v>19.520494163220437</c:v>
                </c:pt>
                <c:pt idx="3">
                  <c:v>19.897398314400878</c:v>
                </c:pt>
                <c:pt idx="4">
                  <c:v>20.300476364968851</c:v>
                </c:pt>
                <c:pt idx="5">
                  <c:v>20.708789195414333</c:v>
                </c:pt>
                <c:pt idx="6">
                  <c:v>21.117102025859815</c:v>
                </c:pt>
                <c:pt idx="7">
                  <c:v>21.51494529655028</c:v>
                </c:pt>
                <c:pt idx="8">
                  <c:v>21.938962466628276</c:v>
                </c:pt>
                <c:pt idx="9">
                  <c:v>22.321101397686228</c:v>
                </c:pt>
                <c:pt idx="10">
                  <c:v>22.745118567764226</c:v>
                </c:pt>
                <c:pt idx="11">
                  <c:v>23.284300895147357</c:v>
                </c:pt>
                <c:pt idx="12">
                  <c:v>23.713552845102861</c:v>
                </c:pt>
                <c:pt idx="13">
                  <c:v>24.158509134690888</c:v>
                </c:pt>
                <c:pt idx="14">
                  <c:v>24.666282782808981</c:v>
                </c:pt>
                <c:pt idx="15">
                  <c:v>25.142647751662047</c:v>
                </c:pt>
                <c:pt idx="16">
                  <c:v>25.66612573941266</c:v>
                </c:pt>
                <c:pt idx="17">
                  <c:v>26.168664607653248</c:v>
                </c:pt>
                <c:pt idx="18">
                  <c:v>26.781133853321464</c:v>
                </c:pt>
                <c:pt idx="19">
                  <c:v>27.273203161807047</c:v>
                </c:pt>
                <c:pt idx="20">
                  <c:v>27.765272470292622</c:v>
                </c:pt>
                <c:pt idx="21">
                  <c:v>28.382976495838346</c:v>
                </c:pt>
                <c:pt idx="22">
                  <c:v>28.953567502486521</c:v>
                </c:pt>
                <c:pt idx="23">
                  <c:v>29.508454169502169</c:v>
                </c:pt>
                <c:pt idx="24">
                  <c:v>30.141862534680413</c:v>
                </c:pt>
                <c:pt idx="25">
                  <c:v>30.817149138878708</c:v>
                </c:pt>
                <c:pt idx="26">
                  <c:v>31.455792283934464</c:v>
                </c:pt>
                <c:pt idx="27">
                  <c:v>32.089200649112705</c:v>
                </c:pt>
                <c:pt idx="28">
                  <c:v>32.759252473433492</c:v>
                </c:pt>
                <c:pt idx="29">
                  <c:v>33.492121656284354</c:v>
                </c:pt>
                <c:pt idx="30">
                  <c:v>34.109825681830074</c:v>
                </c:pt>
                <c:pt idx="31">
                  <c:v>34.737999267130817</c:v>
                </c:pt>
                <c:pt idx="32">
                  <c:v>35.554624928021781</c:v>
                </c:pt>
                <c:pt idx="33">
                  <c:v>36.318902790137678</c:v>
                </c:pt>
                <c:pt idx="34">
                  <c:v>37.125058891273625</c:v>
                </c:pt>
                <c:pt idx="35">
                  <c:v>37.905041093022035</c:v>
                </c:pt>
                <c:pt idx="36">
                  <c:v>38.648379835627914</c:v>
                </c:pt>
                <c:pt idx="37">
                  <c:v>39.527822855048953</c:v>
                </c:pt>
                <c:pt idx="38">
                  <c:v>40.313039836674868</c:v>
                </c:pt>
                <c:pt idx="39">
                  <c:v>41.21865675548343</c:v>
                </c:pt>
                <c:pt idx="40">
                  <c:v>42.145212793802024</c:v>
                </c:pt>
                <c:pt idx="41">
                  <c:v>42.914725435795425</c:v>
                </c:pt>
                <c:pt idx="42">
                  <c:v>43.966916191174157</c:v>
                </c:pt>
                <c:pt idx="43">
                  <c:v>44.940585248390299</c:v>
                </c:pt>
                <c:pt idx="44">
                  <c:v>45.882845626341421</c:v>
                </c:pt>
                <c:pt idx="45">
                  <c:v>46.893158142700095</c:v>
                </c:pt>
                <c:pt idx="46">
                  <c:v>47.824948960896194</c:v>
                </c:pt>
                <c:pt idx="47">
                  <c:v>48.866670156519916</c:v>
                </c:pt>
                <c:pt idx="48">
                  <c:v>50.054965188713815</c:v>
                </c:pt>
                <c:pt idx="49">
                  <c:v>51.112390723970059</c:v>
                </c:pt>
                <c:pt idx="50">
                  <c:v>52.253572737266396</c:v>
                </c:pt>
                <c:pt idx="51">
                  <c:v>53.347641731665185</c:v>
                </c:pt>
                <c:pt idx="52">
                  <c:v>54.556875883369102</c:v>
                </c:pt>
                <c:pt idx="53">
                  <c:v>55.708527456420455</c:v>
                </c:pt>
                <c:pt idx="54">
                  <c:v>56.996283306286969</c:v>
                </c:pt>
                <c:pt idx="55">
                  <c:v>58.278804376275971</c:v>
                </c:pt>
                <c:pt idx="56">
                  <c:v>59.613673245040047</c:v>
                </c:pt>
                <c:pt idx="57">
                  <c:v>60.896194315029049</c:v>
                </c:pt>
                <c:pt idx="58">
                  <c:v>62.351463120975758</c:v>
                </c:pt>
                <c:pt idx="59">
                  <c:v>63.74914934826991</c:v>
                </c:pt>
                <c:pt idx="60">
                  <c:v>65.162539915196575</c:v>
                </c:pt>
                <c:pt idx="61">
                  <c:v>66.607339161388254</c:v>
                </c:pt>
                <c:pt idx="62">
                  <c:v>68.219651363660148</c:v>
                </c:pt>
                <c:pt idx="63">
                  <c:v>69.727267968381923</c:v>
                </c:pt>
                <c:pt idx="64">
                  <c:v>71.407632309061398</c:v>
                </c:pt>
                <c:pt idx="65">
                  <c:v>73.019944511333307</c:v>
                </c:pt>
                <c:pt idx="66">
                  <c:v>74.763126210542836</c:v>
                </c:pt>
                <c:pt idx="67">
                  <c:v>76.401612312202261</c:v>
                </c:pt>
                <c:pt idx="68">
                  <c:v>78.354185206512071</c:v>
                </c:pt>
                <c:pt idx="69">
                  <c:v>80.039784327069057</c:v>
                </c:pt>
                <c:pt idx="70">
                  <c:v>82.034235460398889</c:v>
                </c:pt>
                <c:pt idx="71">
                  <c:v>83.834999738261004</c:v>
                </c:pt>
                <c:pt idx="72">
                  <c:v>85.766633513060782</c:v>
                </c:pt>
                <c:pt idx="73">
                  <c:v>87.734910747003084</c:v>
                </c:pt>
                <c:pt idx="74">
                  <c:v>89.823587918128041</c:v>
                </c:pt>
                <c:pt idx="75">
                  <c:v>91.948908548395551</c:v>
                </c:pt>
                <c:pt idx="76">
                  <c:v>94.032350939642981</c:v>
                </c:pt>
                <c:pt idx="77">
                  <c:v>95.283463330366956</c:v>
                </c:pt>
                <c:pt idx="78">
                  <c:v>95.314872009631998</c:v>
                </c:pt>
                <c:pt idx="79">
                  <c:v>95.545202324242268</c:v>
                </c:pt>
                <c:pt idx="80">
                  <c:v>95.309637229754486</c:v>
                </c:pt>
                <c:pt idx="81">
                  <c:v>95.529497984609748</c:v>
                </c:pt>
                <c:pt idx="82">
                  <c:v>95.566141443752301</c:v>
                </c:pt>
                <c:pt idx="83">
                  <c:v>95.587080563262319</c:v>
                </c:pt>
                <c:pt idx="84">
                  <c:v>95.754593519342507</c:v>
                </c:pt>
                <c:pt idx="85">
                  <c:v>95.817410877872575</c:v>
                </c:pt>
                <c:pt idx="86">
                  <c:v>95.984923833952791</c:v>
                </c:pt>
                <c:pt idx="87">
                  <c:v>95.890697796157681</c:v>
                </c:pt>
                <c:pt idx="88">
                  <c:v>95.974454274197768</c:v>
                </c:pt>
                <c:pt idx="89">
                  <c:v>96.079149871747887</c:v>
                </c:pt>
                <c:pt idx="90">
                  <c:v>96.1681411296655</c:v>
                </c:pt>
                <c:pt idx="91">
                  <c:v>96.1681411296655</c:v>
                </c:pt>
                <c:pt idx="92">
                  <c:v>96.330419305868205</c:v>
                </c:pt>
                <c:pt idx="93">
                  <c:v>96.361827985133232</c:v>
                </c:pt>
                <c:pt idx="94">
                  <c:v>96.471758362560848</c:v>
                </c:pt>
                <c:pt idx="95">
                  <c:v>96.497932261948378</c:v>
                </c:pt>
                <c:pt idx="96">
                  <c:v>96.57121918023347</c:v>
                </c:pt>
                <c:pt idx="97">
                  <c:v>96.660210438151069</c:v>
                </c:pt>
                <c:pt idx="98">
                  <c:v>96.770140815578714</c:v>
                </c:pt>
                <c:pt idx="99">
                  <c:v>96.806784274721252</c:v>
                </c:pt>
                <c:pt idx="100">
                  <c:v>96.749201696068681</c:v>
                </c:pt>
                <c:pt idx="101">
                  <c:v>96.864366853373809</c:v>
                </c:pt>
                <c:pt idx="102">
                  <c:v>96.921949432026395</c:v>
                </c:pt>
                <c:pt idx="103">
                  <c:v>97.089462388106583</c:v>
                </c:pt>
                <c:pt idx="104">
                  <c:v>97.016175469821491</c:v>
                </c:pt>
                <c:pt idx="105">
                  <c:v>97.026645029576514</c:v>
                </c:pt>
                <c:pt idx="106">
                  <c:v>97.162749306391675</c:v>
                </c:pt>
                <c:pt idx="107">
                  <c:v>97.199392765534213</c:v>
                </c:pt>
                <c:pt idx="108">
                  <c:v>97.319792702716839</c:v>
                </c:pt>
                <c:pt idx="109">
                  <c:v>97.393079621001945</c:v>
                </c:pt>
                <c:pt idx="110">
                  <c:v>97.47160131916452</c:v>
                </c:pt>
                <c:pt idx="111">
                  <c:v>97.529183897817092</c:v>
                </c:pt>
                <c:pt idx="112">
                  <c:v>97.576296916714654</c:v>
                </c:pt>
                <c:pt idx="113">
                  <c:v>97.644349055122234</c:v>
                </c:pt>
                <c:pt idx="114">
                  <c:v>97.691462074019782</c:v>
                </c:pt>
                <c:pt idx="115">
                  <c:v>97.759514212427362</c:v>
                </c:pt>
                <c:pt idx="116">
                  <c:v>97.916557608752555</c:v>
                </c:pt>
                <c:pt idx="117">
                  <c:v>97.796157671569901</c:v>
                </c:pt>
                <c:pt idx="118">
                  <c:v>97.916557608752555</c:v>
                </c:pt>
                <c:pt idx="119">
                  <c:v>97.937496728262573</c:v>
                </c:pt>
                <c:pt idx="120">
                  <c:v>98.047427105690204</c:v>
                </c:pt>
                <c:pt idx="121">
                  <c:v>98.157357483117821</c:v>
                </c:pt>
                <c:pt idx="122">
                  <c:v>98.199235722137885</c:v>
                </c:pt>
                <c:pt idx="123">
                  <c:v>98.152122703240323</c:v>
                </c:pt>
                <c:pt idx="124">
                  <c:v>98.351044338585552</c:v>
                </c:pt>
                <c:pt idx="125">
                  <c:v>98.340574778830558</c:v>
                </c:pt>
                <c:pt idx="126">
                  <c:v>98.403392137360626</c:v>
                </c:pt>
                <c:pt idx="127">
                  <c:v>98.440035596503179</c:v>
                </c:pt>
                <c:pt idx="128">
                  <c:v>98.549965973930782</c:v>
                </c:pt>
                <c:pt idx="129">
                  <c:v>98.544731194053298</c:v>
                </c:pt>
                <c:pt idx="130">
                  <c:v>98.597078992828344</c:v>
                </c:pt>
                <c:pt idx="131">
                  <c:v>98.717478930010998</c:v>
                </c:pt>
                <c:pt idx="132">
                  <c:v>98.680835470868445</c:v>
                </c:pt>
                <c:pt idx="133">
                  <c:v>98.754122389153537</c:v>
                </c:pt>
                <c:pt idx="134">
                  <c:v>98.712244150133486</c:v>
                </c:pt>
                <c:pt idx="135">
                  <c:v>98.837878867193638</c:v>
                </c:pt>
                <c:pt idx="136">
                  <c:v>98.890226665968697</c:v>
                </c:pt>
                <c:pt idx="137">
                  <c:v>98.968748364131287</c:v>
                </c:pt>
                <c:pt idx="138">
                  <c:v>99.136261320211489</c:v>
                </c:pt>
                <c:pt idx="139">
                  <c:v>99.120556980578968</c:v>
                </c:pt>
                <c:pt idx="140">
                  <c:v>99.015861383028849</c:v>
                </c:pt>
                <c:pt idx="141">
                  <c:v>99.131026540333977</c:v>
                </c:pt>
                <c:pt idx="142">
                  <c:v>99.115322200701456</c:v>
                </c:pt>
                <c:pt idx="143">
                  <c:v>99.151965659843995</c:v>
                </c:pt>
                <c:pt idx="144">
                  <c:v>99.450348112861846</c:v>
                </c:pt>
                <c:pt idx="145">
                  <c:v>99.377061194576768</c:v>
                </c:pt>
                <c:pt idx="146">
                  <c:v>99.214783018374078</c:v>
                </c:pt>
                <c:pt idx="147">
                  <c:v>99.486991572004399</c:v>
                </c:pt>
                <c:pt idx="148">
                  <c:v>99.398000314086786</c:v>
                </c:pt>
                <c:pt idx="149">
                  <c:v>99.612626289064536</c:v>
                </c:pt>
                <c:pt idx="150">
                  <c:v>99.403235093964298</c:v>
                </c:pt>
                <c:pt idx="151">
                  <c:v>99.518400251269441</c:v>
                </c:pt>
                <c:pt idx="152">
                  <c:v>99.507930691514417</c:v>
                </c:pt>
                <c:pt idx="153">
                  <c:v>99.591687169554518</c:v>
                </c:pt>
                <c:pt idx="154">
                  <c:v>99.596921949432016</c:v>
                </c:pt>
                <c:pt idx="155">
                  <c:v>99.701617546982163</c:v>
                </c:pt>
                <c:pt idx="156">
                  <c:v>99.822017484164789</c:v>
                </c:pt>
                <c:pt idx="157">
                  <c:v>99.680678427472117</c:v>
                </c:pt>
                <c:pt idx="158">
                  <c:v>99.806313144532268</c:v>
                </c:pt>
                <c:pt idx="159">
                  <c:v>99.722556666492167</c:v>
                </c:pt>
                <c:pt idx="160">
                  <c:v>99.73302622624719</c:v>
                </c:pt>
                <c:pt idx="161">
                  <c:v>99.774904465267227</c:v>
                </c:pt>
                <c:pt idx="162">
                  <c:v>99.900539182327392</c:v>
                </c:pt>
                <c:pt idx="163">
                  <c:v>99.816782704287291</c:v>
                </c:pt>
                <c:pt idx="164">
                  <c:v>99.816782704287291</c:v>
                </c:pt>
                <c:pt idx="165">
                  <c:v>99.764434905512232</c:v>
                </c:pt>
                <c:pt idx="166">
                  <c:v>99.90577396220489</c:v>
                </c:pt>
                <c:pt idx="167">
                  <c:v>100</c:v>
                </c:pt>
                <c:pt idx="168">
                  <c:v>99.94765220122494</c:v>
                </c:pt>
                <c:pt idx="169">
                  <c:v>99.911008742082402</c:v>
                </c:pt>
                <c:pt idx="170">
                  <c:v>99.921478301837411</c:v>
                </c:pt>
                <c:pt idx="171">
                  <c:v>99.937182641469917</c:v>
                </c:pt>
                <c:pt idx="172">
                  <c:v>99.85342616342983</c:v>
                </c:pt>
                <c:pt idx="173">
                  <c:v>99.822017484164789</c:v>
                </c:pt>
                <c:pt idx="174">
                  <c:v>99.790608804899747</c:v>
                </c:pt>
                <c:pt idx="175">
                  <c:v>99.764434905512232</c:v>
                </c:pt>
                <c:pt idx="176">
                  <c:v>99.842956603674821</c:v>
                </c:pt>
                <c:pt idx="177">
                  <c:v>99.858660943307328</c:v>
                </c:pt>
                <c:pt idx="178">
                  <c:v>99.722556666492167</c:v>
                </c:pt>
                <c:pt idx="179">
                  <c:v>99.722556666492167</c:v>
                </c:pt>
                <c:pt idx="180">
                  <c:v>99.822017484164789</c:v>
                </c:pt>
                <c:pt idx="181">
                  <c:v>99.607391509187039</c:v>
                </c:pt>
                <c:pt idx="182">
                  <c:v>99.649269748207089</c:v>
                </c:pt>
                <c:pt idx="183">
                  <c:v>99.764434905512232</c:v>
                </c:pt>
                <c:pt idx="184">
                  <c:v>99.549808930534468</c:v>
                </c:pt>
                <c:pt idx="185">
                  <c:v>99.5707480500445</c:v>
                </c:pt>
                <c:pt idx="186">
                  <c:v>99.664974087839596</c:v>
                </c:pt>
                <c:pt idx="187">
                  <c:v>99.534104590901933</c:v>
                </c:pt>
                <c:pt idx="188">
                  <c:v>99.445113332984349</c:v>
                </c:pt>
                <c:pt idx="189">
                  <c:v>99.335182955556718</c:v>
                </c:pt>
                <c:pt idx="190">
                  <c:v>99.324713395801709</c:v>
                </c:pt>
                <c:pt idx="191">
                  <c:v>99.172904779354027</c:v>
                </c:pt>
                <c:pt idx="192">
                  <c:v>99.209548238496581</c:v>
                </c:pt>
                <c:pt idx="193">
                  <c:v>99.078678741558917</c:v>
                </c:pt>
                <c:pt idx="194">
                  <c:v>98.947809244621268</c:v>
                </c:pt>
                <c:pt idx="195">
                  <c:v>98.827409307438614</c:v>
                </c:pt>
                <c:pt idx="196">
                  <c:v>98.775061508663569</c:v>
                </c:pt>
                <c:pt idx="197">
                  <c:v>98.911165785478715</c:v>
                </c:pt>
                <c:pt idx="198">
                  <c:v>98.712244150133486</c:v>
                </c:pt>
                <c:pt idx="199">
                  <c:v>98.335339998953046</c:v>
                </c:pt>
                <c:pt idx="200">
                  <c:v>98.351044338585552</c:v>
                </c:pt>
                <c:pt idx="201">
                  <c:v>98.340574778830558</c:v>
                </c:pt>
                <c:pt idx="202">
                  <c:v>98.178296602627867</c:v>
                </c:pt>
                <c:pt idx="203">
                  <c:v>98.042192325812692</c:v>
                </c:pt>
                <c:pt idx="204">
                  <c:v>97.874679369732505</c:v>
                </c:pt>
                <c:pt idx="205">
                  <c:v>97.822331570957445</c:v>
                </c:pt>
                <c:pt idx="206">
                  <c:v>97.539653457572115</c:v>
                </c:pt>
                <c:pt idx="207">
                  <c:v>97.304088363084333</c:v>
                </c:pt>
                <c:pt idx="208">
                  <c:v>97.178453646024181</c:v>
                </c:pt>
                <c:pt idx="209">
                  <c:v>97.021410249699002</c:v>
                </c:pt>
                <c:pt idx="210">
                  <c:v>96.775375595456211</c:v>
                </c:pt>
                <c:pt idx="211">
                  <c:v>96.565984400355958</c:v>
                </c:pt>
                <c:pt idx="212">
                  <c:v>96.26236716746061</c:v>
                </c:pt>
                <c:pt idx="213">
                  <c:v>96.241428047950578</c:v>
                </c:pt>
                <c:pt idx="214">
                  <c:v>95.958749934565262</c:v>
                </c:pt>
                <c:pt idx="215">
                  <c:v>95.869758676647649</c:v>
                </c:pt>
                <c:pt idx="216">
                  <c:v>95.655132701669885</c:v>
                </c:pt>
                <c:pt idx="217">
                  <c:v>95.372454588284555</c:v>
                </c:pt>
                <c:pt idx="218">
                  <c:v>94.817567921268903</c:v>
                </c:pt>
                <c:pt idx="219">
                  <c:v>94.686698424331254</c:v>
                </c:pt>
                <c:pt idx="220">
                  <c:v>94.325498612783335</c:v>
                </c:pt>
                <c:pt idx="221">
                  <c:v>94.199863895723183</c:v>
                </c:pt>
                <c:pt idx="222">
                  <c:v>93.754907606135163</c:v>
                </c:pt>
                <c:pt idx="223">
                  <c:v>93.466994712872335</c:v>
                </c:pt>
                <c:pt idx="224">
                  <c:v>93.111029681201913</c:v>
                </c:pt>
                <c:pt idx="225">
                  <c:v>92.760299429408988</c:v>
                </c:pt>
                <c:pt idx="226">
                  <c:v>92.461916976391151</c:v>
                </c:pt>
                <c:pt idx="227">
                  <c:v>91.938438988640527</c:v>
                </c:pt>
                <c:pt idx="228">
                  <c:v>91.645291315500174</c:v>
                </c:pt>
                <c:pt idx="229">
                  <c:v>91.221274145422186</c:v>
                </c:pt>
                <c:pt idx="230">
                  <c:v>90.624509239386484</c:v>
                </c:pt>
                <c:pt idx="231">
                  <c:v>90.488404962571337</c:v>
                </c:pt>
                <c:pt idx="232">
                  <c:v>89.854996597393082</c:v>
                </c:pt>
                <c:pt idx="233">
                  <c:v>89.48332722609014</c:v>
                </c:pt>
                <c:pt idx="234">
                  <c:v>88.996492697482068</c:v>
                </c:pt>
                <c:pt idx="235">
                  <c:v>88.577710307281592</c:v>
                </c:pt>
                <c:pt idx="236">
                  <c:v>87.860545464063236</c:v>
                </c:pt>
                <c:pt idx="237">
                  <c:v>87.661623828718007</c:v>
                </c:pt>
                <c:pt idx="238">
                  <c:v>86.813589488562002</c:v>
                </c:pt>
                <c:pt idx="239">
                  <c:v>86.263937601423862</c:v>
                </c:pt>
                <c:pt idx="240">
                  <c:v>85.614824896613101</c:v>
                </c:pt>
                <c:pt idx="241">
                  <c:v>84.939538292414795</c:v>
                </c:pt>
                <c:pt idx="242">
                  <c:v>84.368947285766623</c:v>
                </c:pt>
                <c:pt idx="243">
                  <c:v>83.552321624875674</c:v>
                </c:pt>
                <c:pt idx="244">
                  <c:v>82.824687221902309</c:v>
                </c:pt>
                <c:pt idx="245">
                  <c:v>82.301209234151713</c:v>
                </c:pt>
                <c:pt idx="246">
                  <c:v>81.317070617180548</c:v>
                </c:pt>
                <c:pt idx="247">
                  <c:v>80.505679736167096</c:v>
                </c:pt>
                <c:pt idx="248">
                  <c:v>79.657645396011091</c:v>
                </c:pt>
                <c:pt idx="249">
                  <c:v>78.636863319897401</c:v>
                </c:pt>
                <c:pt idx="250">
                  <c:v>77.945872376066589</c:v>
                </c:pt>
                <c:pt idx="251">
                  <c:v>76.972203318850447</c:v>
                </c:pt>
                <c:pt idx="252">
                  <c:v>75.993299481756779</c:v>
                </c:pt>
                <c:pt idx="253">
                  <c:v>74.93587394650055</c:v>
                </c:pt>
                <c:pt idx="254">
                  <c:v>73.758048474061667</c:v>
                </c:pt>
                <c:pt idx="255">
                  <c:v>72.690153379050415</c:v>
                </c:pt>
                <c:pt idx="256">
                  <c:v>71.648432183426692</c:v>
                </c:pt>
                <c:pt idx="257">
                  <c:v>69.894780924462125</c:v>
                </c:pt>
                <c:pt idx="258">
                  <c:v>68.64366853373815</c:v>
                </c:pt>
                <c:pt idx="259">
                  <c:v>67.397790922891687</c:v>
                </c:pt>
                <c:pt idx="260">
                  <c:v>66.199026330942772</c:v>
                </c:pt>
                <c:pt idx="261">
                  <c:v>64.40873161283568</c:v>
                </c:pt>
                <c:pt idx="262">
                  <c:v>62.984871486154006</c:v>
                </c:pt>
                <c:pt idx="263">
                  <c:v>61.089881170496781</c:v>
                </c:pt>
                <c:pt idx="264">
                  <c:v>59.692194943202637</c:v>
                </c:pt>
                <c:pt idx="265">
                  <c:v>57.399361356854953</c:v>
                </c:pt>
                <c:pt idx="266">
                  <c:v>56.509448777678898</c:v>
                </c:pt>
                <c:pt idx="267">
                  <c:v>55.965031670418256</c:v>
                </c:pt>
                <c:pt idx="268">
                  <c:v>55.771344814950531</c:v>
                </c:pt>
                <c:pt idx="269">
                  <c:v>55.865570852745641</c:v>
                </c:pt>
                <c:pt idx="270">
                  <c:v>56.043553368580859</c:v>
                </c:pt>
                <c:pt idx="271">
                  <c:v>56.284353242946125</c:v>
                </c:pt>
                <c:pt idx="272">
                  <c:v>56.273883683191116</c:v>
                </c:pt>
                <c:pt idx="273">
                  <c:v>56.315761922211173</c:v>
                </c:pt>
                <c:pt idx="274">
                  <c:v>56.336701041721192</c:v>
                </c:pt>
                <c:pt idx="275">
                  <c:v>56.519918337433907</c:v>
                </c:pt>
                <c:pt idx="276">
                  <c:v>56.535622677066435</c:v>
                </c:pt>
                <c:pt idx="277">
                  <c:v>56.603674815474001</c:v>
                </c:pt>
                <c:pt idx="278">
                  <c:v>56.582735695963983</c:v>
                </c:pt>
                <c:pt idx="279">
                  <c:v>56.629848714861538</c:v>
                </c:pt>
                <c:pt idx="280">
                  <c:v>56.567031356331462</c:v>
                </c:pt>
                <c:pt idx="281">
                  <c:v>56.63508349473905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F0-463C-ABCD-A0E5BDB1AB6D}"/>
            </c:ext>
          </c:extLst>
        </c:ser>
        <c:ser>
          <c:idx val="4"/>
          <c:order val="4"/>
          <c:tx>
            <c:v>6FFF 1 cm x 1 cm Diode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raw_data_champs_2!$H$4:$H$285</c:f>
              <c:numCache>
                <c:formatCode>General</c:formatCode>
                <c:ptCount val="282"/>
                <c:pt idx="0">
                  <c:v>250</c:v>
                </c:pt>
                <c:pt idx="1">
                  <c:v>247</c:v>
                </c:pt>
                <c:pt idx="2">
                  <c:v>244</c:v>
                </c:pt>
                <c:pt idx="3">
                  <c:v>241.1</c:v>
                </c:pt>
                <c:pt idx="4">
                  <c:v>238</c:v>
                </c:pt>
                <c:pt idx="5">
                  <c:v>235</c:v>
                </c:pt>
                <c:pt idx="6">
                  <c:v>232</c:v>
                </c:pt>
                <c:pt idx="7">
                  <c:v>229</c:v>
                </c:pt>
                <c:pt idx="8">
                  <c:v>226</c:v>
                </c:pt>
                <c:pt idx="9">
                  <c:v>223</c:v>
                </c:pt>
                <c:pt idx="10">
                  <c:v>220.1</c:v>
                </c:pt>
                <c:pt idx="11">
                  <c:v>217</c:v>
                </c:pt>
                <c:pt idx="12">
                  <c:v>214</c:v>
                </c:pt>
                <c:pt idx="13">
                  <c:v>211.1</c:v>
                </c:pt>
                <c:pt idx="14">
                  <c:v>208</c:v>
                </c:pt>
                <c:pt idx="15">
                  <c:v>205</c:v>
                </c:pt>
                <c:pt idx="16">
                  <c:v>202</c:v>
                </c:pt>
                <c:pt idx="17">
                  <c:v>199</c:v>
                </c:pt>
                <c:pt idx="18">
                  <c:v>196.1</c:v>
                </c:pt>
                <c:pt idx="19">
                  <c:v>193.1</c:v>
                </c:pt>
                <c:pt idx="20">
                  <c:v>190.1</c:v>
                </c:pt>
                <c:pt idx="21">
                  <c:v>187</c:v>
                </c:pt>
                <c:pt idx="22">
                  <c:v>184</c:v>
                </c:pt>
                <c:pt idx="23">
                  <c:v>181</c:v>
                </c:pt>
                <c:pt idx="24">
                  <c:v>178</c:v>
                </c:pt>
                <c:pt idx="25">
                  <c:v>175</c:v>
                </c:pt>
                <c:pt idx="26">
                  <c:v>172</c:v>
                </c:pt>
                <c:pt idx="27">
                  <c:v>169</c:v>
                </c:pt>
                <c:pt idx="28">
                  <c:v>166.1</c:v>
                </c:pt>
                <c:pt idx="29">
                  <c:v>163</c:v>
                </c:pt>
                <c:pt idx="30">
                  <c:v>160</c:v>
                </c:pt>
                <c:pt idx="31">
                  <c:v>157</c:v>
                </c:pt>
                <c:pt idx="32">
                  <c:v>154</c:v>
                </c:pt>
                <c:pt idx="33">
                  <c:v>151</c:v>
                </c:pt>
                <c:pt idx="34">
                  <c:v>148.1</c:v>
                </c:pt>
                <c:pt idx="35">
                  <c:v>145</c:v>
                </c:pt>
                <c:pt idx="36">
                  <c:v>142</c:v>
                </c:pt>
                <c:pt idx="37">
                  <c:v>139.1</c:v>
                </c:pt>
                <c:pt idx="38">
                  <c:v>136</c:v>
                </c:pt>
                <c:pt idx="39">
                  <c:v>133</c:v>
                </c:pt>
                <c:pt idx="40">
                  <c:v>130</c:v>
                </c:pt>
                <c:pt idx="41">
                  <c:v>127</c:v>
                </c:pt>
                <c:pt idx="42">
                  <c:v>124.1</c:v>
                </c:pt>
                <c:pt idx="43">
                  <c:v>121</c:v>
                </c:pt>
                <c:pt idx="44">
                  <c:v>118</c:v>
                </c:pt>
                <c:pt idx="45">
                  <c:v>115.1</c:v>
                </c:pt>
                <c:pt idx="46">
                  <c:v>112</c:v>
                </c:pt>
                <c:pt idx="47">
                  <c:v>109</c:v>
                </c:pt>
                <c:pt idx="48">
                  <c:v>106.1</c:v>
                </c:pt>
                <c:pt idx="49">
                  <c:v>103</c:v>
                </c:pt>
                <c:pt idx="50">
                  <c:v>100</c:v>
                </c:pt>
                <c:pt idx="51">
                  <c:v>97.1</c:v>
                </c:pt>
                <c:pt idx="52">
                  <c:v>94.1</c:v>
                </c:pt>
                <c:pt idx="53">
                  <c:v>91</c:v>
                </c:pt>
                <c:pt idx="54">
                  <c:v>88</c:v>
                </c:pt>
                <c:pt idx="55">
                  <c:v>85</c:v>
                </c:pt>
                <c:pt idx="56">
                  <c:v>82</c:v>
                </c:pt>
                <c:pt idx="57">
                  <c:v>79</c:v>
                </c:pt>
                <c:pt idx="58">
                  <c:v>76</c:v>
                </c:pt>
                <c:pt idx="59">
                  <c:v>73</c:v>
                </c:pt>
                <c:pt idx="60">
                  <c:v>70</c:v>
                </c:pt>
                <c:pt idx="61">
                  <c:v>67</c:v>
                </c:pt>
                <c:pt idx="62">
                  <c:v>64</c:v>
                </c:pt>
                <c:pt idx="63">
                  <c:v>61</c:v>
                </c:pt>
                <c:pt idx="64">
                  <c:v>57.9</c:v>
                </c:pt>
                <c:pt idx="65">
                  <c:v>54.9</c:v>
                </c:pt>
                <c:pt idx="66">
                  <c:v>52</c:v>
                </c:pt>
                <c:pt idx="67">
                  <c:v>48.9</c:v>
                </c:pt>
                <c:pt idx="68">
                  <c:v>45.9</c:v>
                </c:pt>
                <c:pt idx="69">
                  <c:v>42.9</c:v>
                </c:pt>
                <c:pt idx="70">
                  <c:v>39.9</c:v>
                </c:pt>
                <c:pt idx="71">
                  <c:v>36.9</c:v>
                </c:pt>
                <c:pt idx="72">
                  <c:v>33.9</c:v>
                </c:pt>
                <c:pt idx="73">
                  <c:v>30.9</c:v>
                </c:pt>
                <c:pt idx="74">
                  <c:v>27.9</c:v>
                </c:pt>
                <c:pt idx="75">
                  <c:v>24.9</c:v>
                </c:pt>
                <c:pt idx="76">
                  <c:v>21.9</c:v>
                </c:pt>
                <c:pt idx="77">
                  <c:v>20.100000000000001</c:v>
                </c:pt>
                <c:pt idx="78">
                  <c:v>19.899999999999999</c:v>
                </c:pt>
                <c:pt idx="79">
                  <c:v>19.899999999999999</c:v>
                </c:pt>
                <c:pt idx="80">
                  <c:v>19.8</c:v>
                </c:pt>
                <c:pt idx="81">
                  <c:v>19.7</c:v>
                </c:pt>
                <c:pt idx="82">
                  <c:v>19.600000000000001</c:v>
                </c:pt>
                <c:pt idx="83">
                  <c:v>19.399999999999999</c:v>
                </c:pt>
                <c:pt idx="84">
                  <c:v>19.399999999999999</c:v>
                </c:pt>
                <c:pt idx="85">
                  <c:v>19.2</c:v>
                </c:pt>
                <c:pt idx="86">
                  <c:v>19.100000000000001</c:v>
                </c:pt>
                <c:pt idx="87">
                  <c:v>19.100000000000001</c:v>
                </c:pt>
                <c:pt idx="88">
                  <c:v>19</c:v>
                </c:pt>
                <c:pt idx="89">
                  <c:v>18.8</c:v>
                </c:pt>
                <c:pt idx="90">
                  <c:v>18.8</c:v>
                </c:pt>
                <c:pt idx="91">
                  <c:v>18.600000000000001</c:v>
                </c:pt>
                <c:pt idx="92">
                  <c:v>18.600000000000001</c:v>
                </c:pt>
                <c:pt idx="93">
                  <c:v>18.5</c:v>
                </c:pt>
                <c:pt idx="94">
                  <c:v>18.399999999999999</c:v>
                </c:pt>
                <c:pt idx="95">
                  <c:v>18.3</c:v>
                </c:pt>
                <c:pt idx="96">
                  <c:v>18.2</c:v>
                </c:pt>
                <c:pt idx="97">
                  <c:v>18.100000000000001</c:v>
                </c:pt>
                <c:pt idx="98">
                  <c:v>18</c:v>
                </c:pt>
                <c:pt idx="99">
                  <c:v>17.899999999999999</c:v>
                </c:pt>
                <c:pt idx="100">
                  <c:v>17.8</c:v>
                </c:pt>
                <c:pt idx="101">
                  <c:v>17.600000000000001</c:v>
                </c:pt>
                <c:pt idx="102">
                  <c:v>17.600000000000001</c:v>
                </c:pt>
                <c:pt idx="103">
                  <c:v>17.5</c:v>
                </c:pt>
                <c:pt idx="104">
                  <c:v>17.3</c:v>
                </c:pt>
                <c:pt idx="105">
                  <c:v>17.3</c:v>
                </c:pt>
                <c:pt idx="106">
                  <c:v>17.100000000000001</c:v>
                </c:pt>
                <c:pt idx="107">
                  <c:v>17</c:v>
                </c:pt>
                <c:pt idx="108">
                  <c:v>16.899999999999999</c:v>
                </c:pt>
                <c:pt idx="109">
                  <c:v>16.899999999999999</c:v>
                </c:pt>
                <c:pt idx="110">
                  <c:v>16.7</c:v>
                </c:pt>
                <c:pt idx="111">
                  <c:v>16.600000000000001</c:v>
                </c:pt>
                <c:pt idx="112">
                  <c:v>16.600000000000001</c:v>
                </c:pt>
                <c:pt idx="113">
                  <c:v>16.399999999999999</c:v>
                </c:pt>
                <c:pt idx="114">
                  <c:v>16.3</c:v>
                </c:pt>
                <c:pt idx="115">
                  <c:v>16.2</c:v>
                </c:pt>
                <c:pt idx="116">
                  <c:v>16.2</c:v>
                </c:pt>
                <c:pt idx="117">
                  <c:v>16.100000000000001</c:v>
                </c:pt>
                <c:pt idx="118">
                  <c:v>15.9</c:v>
                </c:pt>
                <c:pt idx="119">
                  <c:v>15.8</c:v>
                </c:pt>
                <c:pt idx="120">
                  <c:v>15.8</c:v>
                </c:pt>
                <c:pt idx="121">
                  <c:v>15.6</c:v>
                </c:pt>
                <c:pt idx="122">
                  <c:v>15.5</c:v>
                </c:pt>
                <c:pt idx="123">
                  <c:v>15.4</c:v>
                </c:pt>
                <c:pt idx="124">
                  <c:v>15.3</c:v>
                </c:pt>
                <c:pt idx="125">
                  <c:v>15.2</c:v>
                </c:pt>
                <c:pt idx="126">
                  <c:v>15.1</c:v>
                </c:pt>
                <c:pt idx="127">
                  <c:v>15</c:v>
                </c:pt>
                <c:pt idx="128">
                  <c:v>15</c:v>
                </c:pt>
                <c:pt idx="129">
                  <c:v>14.9</c:v>
                </c:pt>
                <c:pt idx="130">
                  <c:v>14.7</c:v>
                </c:pt>
                <c:pt idx="131">
                  <c:v>14.7</c:v>
                </c:pt>
                <c:pt idx="132">
                  <c:v>14.6</c:v>
                </c:pt>
                <c:pt idx="133">
                  <c:v>14.5</c:v>
                </c:pt>
                <c:pt idx="134">
                  <c:v>14.4</c:v>
                </c:pt>
                <c:pt idx="135">
                  <c:v>14.3</c:v>
                </c:pt>
                <c:pt idx="136">
                  <c:v>14.2</c:v>
                </c:pt>
                <c:pt idx="137">
                  <c:v>14.1</c:v>
                </c:pt>
                <c:pt idx="138">
                  <c:v>13.9</c:v>
                </c:pt>
                <c:pt idx="139">
                  <c:v>13.8</c:v>
                </c:pt>
                <c:pt idx="140">
                  <c:v>13.7</c:v>
                </c:pt>
                <c:pt idx="141">
                  <c:v>13.6</c:v>
                </c:pt>
                <c:pt idx="142">
                  <c:v>13.6</c:v>
                </c:pt>
                <c:pt idx="143">
                  <c:v>13.4</c:v>
                </c:pt>
                <c:pt idx="144">
                  <c:v>13.3</c:v>
                </c:pt>
                <c:pt idx="145">
                  <c:v>13.3</c:v>
                </c:pt>
                <c:pt idx="146">
                  <c:v>13.2</c:v>
                </c:pt>
                <c:pt idx="147">
                  <c:v>13.1</c:v>
                </c:pt>
                <c:pt idx="148">
                  <c:v>13</c:v>
                </c:pt>
                <c:pt idx="149">
                  <c:v>12.9</c:v>
                </c:pt>
                <c:pt idx="150">
                  <c:v>12.7</c:v>
                </c:pt>
                <c:pt idx="151">
                  <c:v>12.7</c:v>
                </c:pt>
                <c:pt idx="152">
                  <c:v>12.6</c:v>
                </c:pt>
                <c:pt idx="153">
                  <c:v>12.4</c:v>
                </c:pt>
                <c:pt idx="154">
                  <c:v>12.3</c:v>
                </c:pt>
                <c:pt idx="155">
                  <c:v>12.2</c:v>
                </c:pt>
                <c:pt idx="156">
                  <c:v>12.1</c:v>
                </c:pt>
                <c:pt idx="157">
                  <c:v>12</c:v>
                </c:pt>
                <c:pt idx="158">
                  <c:v>11.9</c:v>
                </c:pt>
                <c:pt idx="159">
                  <c:v>11.9</c:v>
                </c:pt>
                <c:pt idx="160">
                  <c:v>11.7</c:v>
                </c:pt>
                <c:pt idx="161">
                  <c:v>11.6</c:v>
                </c:pt>
                <c:pt idx="162">
                  <c:v>11.5</c:v>
                </c:pt>
                <c:pt idx="163">
                  <c:v>11.4</c:v>
                </c:pt>
                <c:pt idx="164">
                  <c:v>11.3</c:v>
                </c:pt>
                <c:pt idx="165">
                  <c:v>11.2</c:v>
                </c:pt>
                <c:pt idx="166">
                  <c:v>11.1</c:v>
                </c:pt>
                <c:pt idx="167">
                  <c:v>11</c:v>
                </c:pt>
                <c:pt idx="168">
                  <c:v>10.9</c:v>
                </c:pt>
                <c:pt idx="169">
                  <c:v>10.8</c:v>
                </c:pt>
                <c:pt idx="170">
                  <c:v>10.7</c:v>
                </c:pt>
                <c:pt idx="171">
                  <c:v>10.6</c:v>
                </c:pt>
                <c:pt idx="172">
                  <c:v>10.5</c:v>
                </c:pt>
                <c:pt idx="173">
                  <c:v>10.4</c:v>
                </c:pt>
                <c:pt idx="174">
                  <c:v>10.3</c:v>
                </c:pt>
                <c:pt idx="175">
                  <c:v>10.199999999999999</c:v>
                </c:pt>
                <c:pt idx="176">
                  <c:v>10.1</c:v>
                </c:pt>
                <c:pt idx="177">
                  <c:v>10</c:v>
                </c:pt>
                <c:pt idx="178">
                  <c:v>9.9</c:v>
                </c:pt>
                <c:pt idx="179">
                  <c:v>9.8000000000000007</c:v>
                </c:pt>
                <c:pt idx="180">
                  <c:v>9.6999999999999993</c:v>
                </c:pt>
                <c:pt idx="181">
                  <c:v>9.6</c:v>
                </c:pt>
                <c:pt idx="182">
                  <c:v>9.5</c:v>
                </c:pt>
                <c:pt idx="183">
                  <c:v>9.4</c:v>
                </c:pt>
                <c:pt idx="184">
                  <c:v>9.3000000000000007</c:v>
                </c:pt>
                <c:pt idx="185">
                  <c:v>9.1999999999999993</c:v>
                </c:pt>
                <c:pt idx="186">
                  <c:v>9.1</c:v>
                </c:pt>
                <c:pt idx="187">
                  <c:v>9</c:v>
                </c:pt>
                <c:pt idx="188">
                  <c:v>8.9</c:v>
                </c:pt>
                <c:pt idx="189">
                  <c:v>8.8000000000000007</c:v>
                </c:pt>
                <c:pt idx="190">
                  <c:v>8.6999999999999993</c:v>
                </c:pt>
                <c:pt idx="191">
                  <c:v>8.6</c:v>
                </c:pt>
                <c:pt idx="192">
                  <c:v>8.5</c:v>
                </c:pt>
                <c:pt idx="193">
                  <c:v>8.4</c:v>
                </c:pt>
                <c:pt idx="194">
                  <c:v>8.3000000000000007</c:v>
                </c:pt>
                <c:pt idx="195">
                  <c:v>8.1999999999999993</c:v>
                </c:pt>
                <c:pt idx="196">
                  <c:v>8.1</c:v>
                </c:pt>
                <c:pt idx="197">
                  <c:v>8</c:v>
                </c:pt>
                <c:pt idx="198">
                  <c:v>7.9</c:v>
                </c:pt>
                <c:pt idx="199">
                  <c:v>7.8</c:v>
                </c:pt>
                <c:pt idx="200">
                  <c:v>7.7</c:v>
                </c:pt>
                <c:pt idx="201">
                  <c:v>7.6</c:v>
                </c:pt>
                <c:pt idx="202">
                  <c:v>7.5</c:v>
                </c:pt>
                <c:pt idx="203">
                  <c:v>7.5</c:v>
                </c:pt>
                <c:pt idx="204">
                  <c:v>7.3</c:v>
                </c:pt>
                <c:pt idx="205">
                  <c:v>7.2</c:v>
                </c:pt>
                <c:pt idx="206">
                  <c:v>7.1</c:v>
                </c:pt>
                <c:pt idx="207">
                  <c:v>7</c:v>
                </c:pt>
                <c:pt idx="208">
                  <c:v>6.9</c:v>
                </c:pt>
                <c:pt idx="209">
                  <c:v>6.8</c:v>
                </c:pt>
                <c:pt idx="210">
                  <c:v>6.7</c:v>
                </c:pt>
                <c:pt idx="211">
                  <c:v>6.6</c:v>
                </c:pt>
                <c:pt idx="212">
                  <c:v>6.5</c:v>
                </c:pt>
                <c:pt idx="213">
                  <c:v>6.4</c:v>
                </c:pt>
                <c:pt idx="214">
                  <c:v>6.3</c:v>
                </c:pt>
                <c:pt idx="215">
                  <c:v>6.2</c:v>
                </c:pt>
                <c:pt idx="216">
                  <c:v>6.1</c:v>
                </c:pt>
                <c:pt idx="217">
                  <c:v>6</c:v>
                </c:pt>
                <c:pt idx="218">
                  <c:v>5.9</c:v>
                </c:pt>
                <c:pt idx="219">
                  <c:v>5.8</c:v>
                </c:pt>
                <c:pt idx="220">
                  <c:v>5.7</c:v>
                </c:pt>
                <c:pt idx="221">
                  <c:v>5.7</c:v>
                </c:pt>
                <c:pt idx="222">
                  <c:v>5.6</c:v>
                </c:pt>
                <c:pt idx="223">
                  <c:v>5.4</c:v>
                </c:pt>
                <c:pt idx="224">
                  <c:v>5.3</c:v>
                </c:pt>
                <c:pt idx="225">
                  <c:v>5.2</c:v>
                </c:pt>
                <c:pt idx="226">
                  <c:v>5.0999999999999996</c:v>
                </c:pt>
                <c:pt idx="227">
                  <c:v>5.0999999999999996</c:v>
                </c:pt>
                <c:pt idx="228">
                  <c:v>4.9000000000000004</c:v>
                </c:pt>
                <c:pt idx="229">
                  <c:v>4.8</c:v>
                </c:pt>
                <c:pt idx="230">
                  <c:v>4.7</c:v>
                </c:pt>
                <c:pt idx="231">
                  <c:v>4.5999999999999996</c:v>
                </c:pt>
                <c:pt idx="232">
                  <c:v>4.5</c:v>
                </c:pt>
                <c:pt idx="233">
                  <c:v>4.4000000000000004</c:v>
                </c:pt>
                <c:pt idx="234">
                  <c:v>4.4000000000000004</c:v>
                </c:pt>
                <c:pt idx="235">
                  <c:v>4.2</c:v>
                </c:pt>
                <c:pt idx="236">
                  <c:v>4.0999999999999996</c:v>
                </c:pt>
                <c:pt idx="237">
                  <c:v>4</c:v>
                </c:pt>
                <c:pt idx="238">
                  <c:v>4</c:v>
                </c:pt>
                <c:pt idx="239">
                  <c:v>3.8</c:v>
                </c:pt>
                <c:pt idx="240">
                  <c:v>3.7</c:v>
                </c:pt>
                <c:pt idx="241">
                  <c:v>3.6</c:v>
                </c:pt>
                <c:pt idx="242">
                  <c:v>3.5</c:v>
                </c:pt>
                <c:pt idx="243">
                  <c:v>3.4</c:v>
                </c:pt>
                <c:pt idx="244">
                  <c:v>3.3</c:v>
                </c:pt>
                <c:pt idx="245">
                  <c:v>3.2</c:v>
                </c:pt>
                <c:pt idx="246">
                  <c:v>3.1</c:v>
                </c:pt>
                <c:pt idx="247">
                  <c:v>3</c:v>
                </c:pt>
                <c:pt idx="248">
                  <c:v>2.9</c:v>
                </c:pt>
                <c:pt idx="249">
                  <c:v>2.8</c:v>
                </c:pt>
                <c:pt idx="250">
                  <c:v>2.7</c:v>
                </c:pt>
                <c:pt idx="251">
                  <c:v>2.6</c:v>
                </c:pt>
                <c:pt idx="252">
                  <c:v>2.5</c:v>
                </c:pt>
                <c:pt idx="253">
                  <c:v>2.4</c:v>
                </c:pt>
                <c:pt idx="254">
                  <c:v>2.2999999999999998</c:v>
                </c:pt>
                <c:pt idx="255">
                  <c:v>2.2000000000000002</c:v>
                </c:pt>
                <c:pt idx="256">
                  <c:v>2.1</c:v>
                </c:pt>
                <c:pt idx="257">
                  <c:v>2</c:v>
                </c:pt>
                <c:pt idx="258">
                  <c:v>1.9</c:v>
                </c:pt>
                <c:pt idx="259">
                  <c:v>1.8</c:v>
                </c:pt>
                <c:pt idx="260">
                  <c:v>1.7</c:v>
                </c:pt>
                <c:pt idx="261">
                  <c:v>1.6</c:v>
                </c:pt>
                <c:pt idx="262">
                  <c:v>1.5</c:v>
                </c:pt>
                <c:pt idx="263">
                  <c:v>1.4</c:v>
                </c:pt>
                <c:pt idx="264">
                  <c:v>1.3</c:v>
                </c:pt>
                <c:pt idx="265">
                  <c:v>1.2</c:v>
                </c:pt>
                <c:pt idx="266">
                  <c:v>1.1000000000000001</c:v>
                </c:pt>
                <c:pt idx="267">
                  <c:v>1</c:v>
                </c:pt>
                <c:pt idx="268">
                  <c:v>0.9</c:v>
                </c:pt>
                <c:pt idx="269">
                  <c:v>0.8</c:v>
                </c:pt>
                <c:pt idx="270">
                  <c:v>0.7</c:v>
                </c:pt>
                <c:pt idx="271">
                  <c:v>0.6</c:v>
                </c:pt>
                <c:pt idx="272">
                  <c:v>0.5</c:v>
                </c:pt>
                <c:pt idx="273">
                  <c:v>0.4</c:v>
                </c:pt>
                <c:pt idx="274">
                  <c:v>0.3</c:v>
                </c:pt>
                <c:pt idx="275">
                  <c:v>0.2</c:v>
                </c:pt>
                <c:pt idx="276">
                  <c:v>0.1</c:v>
                </c:pt>
                <c:pt idx="277">
                  <c:v>0</c:v>
                </c:pt>
                <c:pt idx="278">
                  <c:v>-0.1</c:v>
                </c:pt>
                <c:pt idx="279">
                  <c:v>-0.2</c:v>
                </c:pt>
                <c:pt idx="280">
                  <c:v>-0.3</c:v>
                </c:pt>
                <c:pt idx="281">
                  <c:v>-0.5</c:v>
                </c:pt>
              </c:numCache>
            </c:numRef>
          </c:xVal>
          <c:yVal>
            <c:numRef>
              <c:f>raw_data_champs_2!$J$4:$J$285</c:f>
              <c:numCache>
                <c:formatCode>0.00</c:formatCode>
                <c:ptCount val="282"/>
                <c:pt idx="0">
                  <c:v>18.656418446795765</c:v>
                </c:pt>
                <c:pt idx="1">
                  <c:v>19.025753643441803</c:v>
                </c:pt>
                <c:pt idx="2">
                  <c:v>19.435016969454981</c:v>
                </c:pt>
                <c:pt idx="3">
                  <c:v>19.774406069075663</c:v>
                </c:pt>
                <c:pt idx="4">
                  <c:v>20.183669395088838</c:v>
                </c:pt>
                <c:pt idx="5">
                  <c:v>20.592932721102013</c:v>
                </c:pt>
                <c:pt idx="6">
                  <c:v>21.012178079456977</c:v>
                </c:pt>
                <c:pt idx="7">
                  <c:v>21.431423437811937</c:v>
                </c:pt>
                <c:pt idx="8">
                  <c:v>21.870632860850467</c:v>
                </c:pt>
                <c:pt idx="9">
                  <c:v>22.309842283889001</c:v>
                </c:pt>
                <c:pt idx="10">
                  <c:v>22.739069674585746</c:v>
                </c:pt>
                <c:pt idx="11">
                  <c:v>23.158315032940706</c:v>
                </c:pt>
                <c:pt idx="12">
                  <c:v>23.647434617688162</c:v>
                </c:pt>
                <c:pt idx="13">
                  <c:v>24.136554202435615</c:v>
                </c:pt>
                <c:pt idx="14">
                  <c:v>24.65561988420842</c:v>
                </c:pt>
                <c:pt idx="15">
                  <c:v>25.14473946895588</c:v>
                </c:pt>
                <c:pt idx="16">
                  <c:v>25.653823118386903</c:v>
                </c:pt>
                <c:pt idx="17">
                  <c:v>26.202834897185067</c:v>
                </c:pt>
                <c:pt idx="18">
                  <c:v>26.751846675983227</c:v>
                </c:pt>
                <c:pt idx="19">
                  <c:v>27.31084048712318</c:v>
                </c:pt>
                <c:pt idx="20">
                  <c:v>27.819924136554203</c:v>
                </c:pt>
                <c:pt idx="21">
                  <c:v>28.458774206428426</c:v>
                </c:pt>
                <c:pt idx="22">
                  <c:v>29.037732082251942</c:v>
                </c:pt>
                <c:pt idx="23">
                  <c:v>29.646636055100817</c:v>
                </c:pt>
                <c:pt idx="24">
                  <c:v>30.245557995607903</c:v>
                </c:pt>
                <c:pt idx="25">
                  <c:v>30.884408065482134</c:v>
                </c:pt>
                <c:pt idx="26">
                  <c:v>31.563186264723498</c:v>
                </c:pt>
                <c:pt idx="27">
                  <c:v>32.182072269914151</c:v>
                </c:pt>
                <c:pt idx="28">
                  <c:v>32.840886404471945</c:v>
                </c:pt>
                <c:pt idx="29">
                  <c:v>33.619484927131161</c:v>
                </c:pt>
                <c:pt idx="30">
                  <c:v>34.258334997005392</c:v>
                </c:pt>
                <c:pt idx="31">
                  <c:v>35.046915552006382</c:v>
                </c:pt>
                <c:pt idx="32">
                  <c:v>35.775603912956676</c:v>
                </c:pt>
                <c:pt idx="33">
                  <c:v>36.52425633859054</c:v>
                </c:pt>
                <c:pt idx="34">
                  <c:v>37.362747055300453</c:v>
                </c:pt>
                <c:pt idx="35">
                  <c:v>38.211219804352162</c:v>
                </c:pt>
                <c:pt idx="36">
                  <c:v>38.939908165302448</c:v>
                </c:pt>
                <c:pt idx="37">
                  <c:v>39.818327011379516</c:v>
                </c:pt>
                <c:pt idx="38">
                  <c:v>40.676781792773006</c:v>
                </c:pt>
                <c:pt idx="39">
                  <c:v>41.555200638850067</c:v>
                </c:pt>
                <c:pt idx="40">
                  <c:v>42.533439808344973</c:v>
                </c:pt>
                <c:pt idx="41">
                  <c:v>43.39189458973847</c:v>
                </c:pt>
                <c:pt idx="42">
                  <c:v>44.390097823916946</c:v>
                </c:pt>
                <c:pt idx="43">
                  <c:v>45.348372928728288</c:v>
                </c:pt>
                <c:pt idx="44">
                  <c:v>46.326612098223194</c:v>
                </c:pt>
                <c:pt idx="45">
                  <c:v>47.364743461768818</c:v>
                </c:pt>
                <c:pt idx="46">
                  <c:v>48.462767019365138</c:v>
                </c:pt>
                <c:pt idx="47">
                  <c:v>49.550808544619684</c:v>
                </c:pt>
                <c:pt idx="48">
                  <c:v>50.608903972848871</c:v>
                </c:pt>
                <c:pt idx="49">
                  <c:v>51.826711918546621</c:v>
                </c:pt>
                <c:pt idx="50">
                  <c:v>52.994609702535435</c:v>
                </c:pt>
                <c:pt idx="51">
                  <c:v>54.082651227789981</c:v>
                </c:pt>
                <c:pt idx="52">
                  <c:v>55.420243561589146</c:v>
                </c:pt>
                <c:pt idx="53">
                  <c:v>56.628069474945086</c:v>
                </c:pt>
                <c:pt idx="54">
                  <c:v>57.935715711718906</c:v>
                </c:pt>
                <c:pt idx="55">
                  <c:v>59.203433819125571</c:v>
                </c:pt>
                <c:pt idx="56">
                  <c:v>60.680774605709722</c:v>
                </c:pt>
                <c:pt idx="57">
                  <c:v>61.958474745458169</c:v>
                </c:pt>
                <c:pt idx="58">
                  <c:v>63.485725693751249</c:v>
                </c:pt>
                <c:pt idx="59">
                  <c:v>64.963066480335385</c:v>
                </c:pt>
                <c:pt idx="60">
                  <c:v>66.480335396286677</c:v>
                </c:pt>
                <c:pt idx="61">
                  <c:v>68.037532441605094</c:v>
                </c:pt>
                <c:pt idx="62">
                  <c:v>69.504891195847463</c:v>
                </c:pt>
                <c:pt idx="63">
                  <c:v>71.191854661609085</c:v>
                </c:pt>
                <c:pt idx="64">
                  <c:v>72.888800159712503</c:v>
                </c:pt>
                <c:pt idx="65">
                  <c:v>74.665601916550202</c:v>
                </c:pt>
                <c:pt idx="66">
                  <c:v>76.412457576362542</c:v>
                </c:pt>
                <c:pt idx="67">
                  <c:v>78.219205430225585</c:v>
                </c:pt>
                <c:pt idx="68">
                  <c:v>80.06588141345577</c:v>
                </c:pt>
                <c:pt idx="69">
                  <c:v>82.072269914154518</c:v>
                </c:pt>
                <c:pt idx="70">
                  <c:v>84.018766220802547</c:v>
                </c:pt>
                <c:pt idx="71">
                  <c:v>85.995208624475936</c:v>
                </c:pt>
                <c:pt idx="72">
                  <c:v>88.071471351567183</c:v>
                </c:pt>
                <c:pt idx="73">
                  <c:v>90.117787981633057</c:v>
                </c:pt>
                <c:pt idx="74">
                  <c:v>92.32381712916748</c:v>
                </c:pt>
                <c:pt idx="75">
                  <c:v>94.370133759233383</c:v>
                </c:pt>
                <c:pt idx="76">
                  <c:v>96.476342583349975</c:v>
                </c:pt>
                <c:pt idx="77">
                  <c:v>97.574366140946296</c:v>
                </c:pt>
                <c:pt idx="78">
                  <c:v>97.664204432022359</c:v>
                </c:pt>
                <c:pt idx="79">
                  <c:v>97.654222399680563</c:v>
                </c:pt>
                <c:pt idx="80">
                  <c:v>97.694150529047704</c:v>
                </c:pt>
                <c:pt idx="81">
                  <c:v>97.843881014174471</c:v>
                </c:pt>
                <c:pt idx="82">
                  <c:v>97.813934917149112</c:v>
                </c:pt>
                <c:pt idx="83">
                  <c:v>97.813934917149112</c:v>
                </c:pt>
                <c:pt idx="84">
                  <c:v>97.94370133759233</c:v>
                </c:pt>
                <c:pt idx="85">
                  <c:v>97.973647434617689</c:v>
                </c:pt>
                <c:pt idx="86">
                  <c:v>98.083449790377315</c:v>
                </c:pt>
                <c:pt idx="87">
                  <c:v>98.103413855060879</c:v>
                </c:pt>
                <c:pt idx="88">
                  <c:v>98.193252146136956</c:v>
                </c:pt>
                <c:pt idx="89">
                  <c:v>98.193252146136956</c:v>
                </c:pt>
                <c:pt idx="90">
                  <c:v>98.283090437213005</c:v>
                </c:pt>
                <c:pt idx="91">
                  <c:v>98.263126372529442</c:v>
                </c:pt>
                <c:pt idx="92">
                  <c:v>98.333000598921942</c:v>
                </c:pt>
                <c:pt idx="93">
                  <c:v>98.342982631263723</c:v>
                </c:pt>
                <c:pt idx="94">
                  <c:v>98.402874825314427</c:v>
                </c:pt>
                <c:pt idx="95">
                  <c:v>98.472749051706927</c:v>
                </c:pt>
                <c:pt idx="96">
                  <c:v>98.572569375124758</c:v>
                </c:pt>
                <c:pt idx="97">
                  <c:v>98.592533439808335</c:v>
                </c:pt>
                <c:pt idx="98">
                  <c:v>98.62247953683368</c:v>
                </c:pt>
                <c:pt idx="99">
                  <c:v>98.62247953683368</c:v>
                </c:pt>
                <c:pt idx="100">
                  <c:v>98.592533439808335</c:v>
                </c:pt>
                <c:pt idx="101">
                  <c:v>98.752245957276898</c:v>
                </c:pt>
                <c:pt idx="102">
                  <c:v>98.772210021960476</c:v>
                </c:pt>
                <c:pt idx="103">
                  <c:v>98.792174086644039</c:v>
                </c:pt>
                <c:pt idx="104">
                  <c:v>98.87203034537832</c:v>
                </c:pt>
                <c:pt idx="105">
                  <c:v>98.921940507087243</c:v>
                </c:pt>
                <c:pt idx="106">
                  <c:v>98.951886604112588</c:v>
                </c:pt>
                <c:pt idx="107">
                  <c:v>98.931922539429024</c:v>
                </c:pt>
                <c:pt idx="108">
                  <c:v>99.031742862846855</c:v>
                </c:pt>
                <c:pt idx="109">
                  <c:v>99.041724895188651</c:v>
                </c:pt>
                <c:pt idx="110">
                  <c:v>99.131563186264714</c:v>
                </c:pt>
                <c:pt idx="111">
                  <c:v>99.091635056897573</c:v>
                </c:pt>
                <c:pt idx="112">
                  <c:v>99.221401477340791</c:v>
                </c:pt>
                <c:pt idx="113">
                  <c:v>99.101617089239369</c:v>
                </c:pt>
                <c:pt idx="114">
                  <c:v>99.131563186264714</c:v>
                </c:pt>
                <c:pt idx="115">
                  <c:v>99.191455380315432</c:v>
                </c:pt>
                <c:pt idx="116">
                  <c:v>99.241365542024354</c:v>
                </c:pt>
                <c:pt idx="117">
                  <c:v>99.281293671391481</c:v>
                </c:pt>
                <c:pt idx="118">
                  <c:v>99.331203833100417</c:v>
                </c:pt>
                <c:pt idx="119">
                  <c:v>99.341185865442199</c:v>
                </c:pt>
                <c:pt idx="120">
                  <c:v>99.371131962467558</c:v>
                </c:pt>
                <c:pt idx="121">
                  <c:v>99.371131962467558</c:v>
                </c:pt>
                <c:pt idx="122">
                  <c:v>99.38111399480934</c:v>
                </c:pt>
                <c:pt idx="123">
                  <c:v>99.411060091834685</c:v>
                </c:pt>
                <c:pt idx="124">
                  <c:v>99.510880415252529</c:v>
                </c:pt>
                <c:pt idx="125">
                  <c:v>99.48093431822717</c:v>
                </c:pt>
                <c:pt idx="126">
                  <c:v>99.470952285885403</c:v>
                </c:pt>
                <c:pt idx="127">
                  <c:v>99.600718706328607</c:v>
                </c:pt>
                <c:pt idx="128">
                  <c:v>99.530844479936093</c:v>
                </c:pt>
                <c:pt idx="129">
                  <c:v>99.600718706328607</c:v>
                </c:pt>
                <c:pt idx="130">
                  <c:v>99.610700738670388</c:v>
                </c:pt>
                <c:pt idx="131">
                  <c:v>99.640646835695733</c:v>
                </c:pt>
                <c:pt idx="132">
                  <c:v>99.660610900379311</c:v>
                </c:pt>
                <c:pt idx="133">
                  <c:v>99.680574965062888</c:v>
                </c:pt>
                <c:pt idx="134">
                  <c:v>99.710521062088233</c:v>
                </c:pt>
                <c:pt idx="135">
                  <c:v>99.700539029746452</c:v>
                </c:pt>
                <c:pt idx="136">
                  <c:v>99.740467159113592</c:v>
                </c:pt>
                <c:pt idx="137">
                  <c:v>99.770413256138951</c:v>
                </c:pt>
                <c:pt idx="138">
                  <c:v>99.780395288480719</c:v>
                </c:pt>
                <c:pt idx="139">
                  <c:v>99.770413256138951</c:v>
                </c:pt>
                <c:pt idx="140">
                  <c:v>99.790377320822515</c:v>
                </c:pt>
                <c:pt idx="141">
                  <c:v>99.830305450189655</c:v>
                </c:pt>
                <c:pt idx="142">
                  <c:v>99.830305450189655</c:v>
                </c:pt>
                <c:pt idx="143">
                  <c:v>99.830305450189655</c:v>
                </c:pt>
                <c:pt idx="144">
                  <c:v>99.870233579556782</c:v>
                </c:pt>
                <c:pt idx="145">
                  <c:v>99.840287482531437</c:v>
                </c:pt>
                <c:pt idx="146">
                  <c:v>99.890197644240359</c:v>
                </c:pt>
                <c:pt idx="147">
                  <c:v>99.860251547215015</c:v>
                </c:pt>
                <c:pt idx="148">
                  <c:v>99.890197644240359</c:v>
                </c:pt>
                <c:pt idx="149">
                  <c:v>99.920143741265704</c:v>
                </c:pt>
                <c:pt idx="150">
                  <c:v>99.960071870632845</c:v>
                </c:pt>
                <c:pt idx="151">
                  <c:v>99.910161708923923</c:v>
                </c:pt>
                <c:pt idx="152">
                  <c:v>99.950089838291063</c:v>
                </c:pt>
                <c:pt idx="153">
                  <c:v>99.960071870632845</c:v>
                </c:pt>
                <c:pt idx="154">
                  <c:v>99.910161708923923</c:v>
                </c:pt>
                <c:pt idx="155">
                  <c:v>99.910161708923923</c:v>
                </c:pt>
                <c:pt idx="156">
                  <c:v>99.940107805949282</c:v>
                </c:pt>
                <c:pt idx="157">
                  <c:v>99.970053902974641</c:v>
                </c:pt>
                <c:pt idx="158">
                  <c:v>100</c:v>
                </c:pt>
                <c:pt idx="159">
                  <c:v>99.960071870632845</c:v>
                </c:pt>
                <c:pt idx="160">
                  <c:v>99.910161708923923</c:v>
                </c:pt>
                <c:pt idx="161">
                  <c:v>99.920143741265704</c:v>
                </c:pt>
                <c:pt idx="162">
                  <c:v>99.970053902974641</c:v>
                </c:pt>
                <c:pt idx="163">
                  <c:v>99.950089838291063</c:v>
                </c:pt>
                <c:pt idx="164">
                  <c:v>99.9301257736075</c:v>
                </c:pt>
                <c:pt idx="165">
                  <c:v>99.900179676582141</c:v>
                </c:pt>
                <c:pt idx="166">
                  <c:v>99.9301257736075</c:v>
                </c:pt>
                <c:pt idx="167">
                  <c:v>99.920143741265704</c:v>
                </c:pt>
                <c:pt idx="168">
                  <c:v>99.870233579556782</c:v>
                </c:pt>
                <c:pt idx="169">
                  <c:v>99.9301257736075</c:v>
                </c:pt>
                <c:pt idx="170">
                  <c:v>99.910161708923923</c:v>
                </c:pt>
                <c:pt idx="171">
                  <c:v>99.880215611898578</c:v>
                </c:pt>
                <c:pt idx="172">
                  <c:v>99.830305450189655</c:v>
                </c:pt>
                <c:pt idx="173">
                  <c:v>99.840287482531437</c:v>
                </c:pt>
                <c:pt idx="174">
                  <c:v>99.830305450189655</c:v>
                </c:pt>
                <c:pt idx="175">
                  <c:v>99.780395288480719</c:v>
                </c:pt>
                <c:pt idx="176">
                  <c:v>99.840287482531437</c:v>
                </c:pt>
                <c:pt idx="177">
                  <c:v>99.730485126771796</c:v>
                </c:pt>
                <c:pt idx="178">
                  <c:v>99.710521062088233</c:v>
                </c:pt>
                <c:pt idx="179">
                  <c:v>99.69055699740467</c:v>
                </c:pt>
                <c:pt idx="180">
                  <c:v>99.710521062088233</c:v>
                </c:pt>
                <c:pt idx="181">
                  <c:v>99.640646835695733</c:v>
                </c:pt>
                <c:pt idx="182">
                  <c:v>99.640646835695733</c:v>
                </c:pt>
                <c:pt idx="183">
                  <c:v>99.590736673986811</c:v>
                </c:pt>
                <c:pt idx="184">
                  <c:v>99.500898382910762</c:v>
                </c:pt>
                <c:pt idx="185">
                  <c:v>99.401078059492903</c:v>
                </c:pt>
                <c:pt idx="186">
                  <c:v>99.411060091834685</c:v>
                </c:pt>
                <c:pt idx="187">
                  <c:v>99.301257736075073</c:v>
                </c:pt>
                <c:pt idx="188">
                  <c:v>99.271311639049713</c:v>
                </c:pt>
                <c:pt idx="189">
                  <c:v>99.241365542024354</c:v>
                </c:pt>
                <c:pt idx="190">
                  <c:v>99.161509283290073</c:v>
                </c:pt>
                <c:pt idx="191">
                  <c:v>99.041724895188651</c:v>
                </c:pt>
                <c:pt idx="192">
                  <c:v>98.981832701137932</c:v>
                </c:pt>
                <c:pt idx="193">
                  <c:v>98.931922539429024</c:v>
                </c:pt>
                <c:pt idx="194">
                  <c:v>98.792174086644039</c:v>
                </c:pt>
                <c:pt idx="195">
                  <c:v>98.712317827909757</c:v>
                </c:pt>
                <c:pt idx="196">
                  <c:v>98.582551407466553</c:v>
                </c:pt>
                <c:pt idx="197">
                  <c:v>98.442802954681568</c:v>
                </c:pt>
                <c:pt idx="198">
                  <c:v>98.402874825314427</c:v>
                </c:pt>
                <c:pt idx="199">
                  <c:v>98.25314434018766</c:v>
                </c:pt>
                <c:pt idx="200">
                  <c:v>98.153324016769801</c:v>
                </c:pt>
                <c:pt idx="201">
                  <c:v>97.94370133759233</c:v>
                </c:pt>
                <c:pt idx="202">
                  <c:v>97.734078658414845</c:v>
                </c:pt>
                <c:pt idx="203">
                  <c:v>97.604312237971641</c:v>
                </c:pt>
                <c:pt idx="204">
                  <c:v>97.304851267718107</c:v>
                </c:pt>
                <c:pt idx="205">
                  <c:v>97.12517468556598</c:v>
                </c:pt>
                <c:pt idx="206">
                  <c:v>96.985426232780981</c:v>
                </c:pt>
                <c:pt idx="207">
                  <c:v>96.675983230185665</c:v>
                </c:pt>
                <c:pt idx="208">
                  <c:v>96.43641445398282</c:v>
                </c:pt>
                <c:pt idx="209">
                  <c:v>96.216809742463568</c:v>
                </c:pt>
                <c:pt idx="210">
                  <c:v>95.937312836893582</c:v>
                </c:pt>
                <c:pt idx="211">
                  <c:v>95.57795967258933</c:v>
                </c:pt>
                <c:pt idx="212">
                  <c:v>95.248552605310437</c:v>
                </c:pt>
                <c:pt idx="213">
                  <c:v>94.869235376322621</c:v>
                </c:pt>
                <c:pt idx="214">
                  <c:v>94.629666600119776</c:v>
                </c:pt>
                <c:pt idx="215">
                  <c:v>94.300259532840883</c:v>
                </c:pt>
                <c:pt idx="216">
                  <c:v>93.930924336194835</c:v>
                </c:pt>
                <c:pt idx="217">
                  <c:v>93.531643042523456</c:v>
                </c:pt>
                <c:pt idx="218">
                  <c:v>93.102415651826703</c:v>
                </c:pt>
                <c:pt idx="219">
                  <c:v>92.683170293471733</c:v>
                </c:pt>
                <c:pt idx="220">
                  <c:v>92.413655420243558</c:v>
                </c:pt>
                <c:pt idx="221">
                  <c:v>92.044320223597509</c:v>
                </c:pt>
                <c:pt idx="222">
                  <c:v>91.425434218406863</c:v>
                </c:pt>
                <c:pt idx="223">
                  <c:v>90.836494310241562</c:v>
                </c:pt>
                <c:pt idx="224">
                  <c:v>90.457177081253732</c:v>
                </c:pt>
                <c:pt idx="225">
                  <c:v>89.768416849670601</c:v>
                </c:pt>
                <c:pt idx="226">
                  <c:v>89.309243361948489</c:v>
                </c:pt>
                <c:pt idx="227">
                  <c:v>88.780195647833892</c:v>
                </c:pt>
                <c:pt idx="228">
                  <c:v>88.091435416250746</c:v>
                </c:pt>
                <c:pt idx="229">
                  <c:v>87.502495508085431</c:v>
                </c:pt>
                <c:pt idx="230">
                  <c:v>86.803753244160504</c:v>
                </c:pt>
                <c:pt idx="231">
                  <c:v>86.085046915551999</c:v>
                </c:pt>
                <c:pt idx="232">
                  <c:v>85.286484328209212</c:v>
                </c:pt>
                <c:pt idx="233">
                  <c:v>84.677580355360348</c:v>
                </c:pt>
                <c:pt idx="234">
                  <c:v>83.958874026751843</c:v>
                </c:pt>
                <c:pt idx="235">
                  <c:v>83.230185665801542</c:v>
                </c:pt>
                <c:pt idx="236">
                  <c:v>82.231982431623067</c:v>
                </c:pt>
                <c:pt idx="237">
                  <c:v>81.43341984428028</c:v>
                </c:pt>
                <c:pt idx="238">
                  <c:v>80.704731483329994</c:v>
                </c:pt>
                <c:pt idx="239">
                  <c:v>79.806348572569377</c:v>
                </c:pt>
                <c:pt idx="240">
                  <c:v>78.818127370732668</c:v>
                </c:pt>
                <c:pt idx="241">
                  <c:v>77.859852265921333</c:v>
                </c:pt>
                <c:pt idx="242">
                  <c:v>76.811738870033935</c:v>
                </c:pt>
                <c:pt idx="243">
                  <c:v>75.424236374525861</c:v>
                </c:pt>
                <c:pt idx="244">
                  <c:v>74.665601916550202</c:v>
                </c:pt>
                <c:pt idx="245">
                  <c:v>73.328009582751037</c:v>
                </c:pt>
                <c:pt idx="246">
                  <c:v>72.060291475344371</c:v>
                </c:pt>
                <c:pt idx="247">
                  <c:v>70.523058494709517</c:v>
                </c:pt>
                <c:pt idx="248">
                  <c:v>69.335196646037119</c:v>
                </c:pt>
                <c:pt idx="249">
                  <c:v>68.087442603314017</c:v>
                </c:pt>
                <c:pt idx="250">
                  <c:v>66.61010181672988</c:v>
                </c:pt>
                <c:pt idx="251">
                  <c:v>64.62367738071471</c:v>
                </c:pt>
                <c:pt idx="252">
                  <c:v>63.196246755839489</c:v>
                </c:pt>
                <c:pt idx="253">
                  <c:v>61.728888001597127</c:v>
                </c:pt>
                <c:pt idx="254">
                  <c:v>59.722499500898373</c:v>
                </c:pt>
                <c:pt idx="255">
                  <c:v>58.514673587542418</c:v>
                </c:pt>
                <c:pt idx="256">
                  <c:v>58.155320423238166</c:v>
                </c:pt>
                <c:pt idx="257">
                  <c:v>57.845877420642843</c:v>
                </c:pt>
                <c:pt idx="258">
                  <c:v>57.895787582351765</c:v>
                </c:pt>
                <c:pt idx="259">
                  <c:v>57.955679776402469</c:v>
                </c:pt>
                <c:pt idx="260">
                  <c:v>57.935715711718906</c:v>
                </c:pt>
                <c:pt idx="261">
                  <c:v>57.965661808744265</c:v>
                </c:pt>
                <c:pt idx="262">
                  <c:v>57.955679776402469</c:v>
                </c:pt>
                <c:pt idx="263">
                  <c:v>57.975643841086047</c:v>
                </c:pt>
                <c:pt idx="264">
                  <c:v>58.025554002794962</c:v>
                </c:pt>
                <c:pt idx="265">
                  <c:v>58.075464164503884</c:v>
                </c:pt>
                <c:pt idx="266">
                  <c:v>58.085446196845666</c:v>
                </c:pt>
                <c:pt idx="267">
                  <c:v>58.105410261529244</c:v>
                </c:pt>
                <c:pt idx="268">
                  <c:v>58.185266520263525</c:v>
                </c:pt>
                <c:pt idx="269">
                  <c:v>58.195248552605307</c:v>
                </c:pt>
                <c:pt idx="270">
                  <c:v>58.275104811339581</c:v>
                </c:pt>
                <c:pt idx="271">
                  <c:v>58.265122778997799</c:v>
                </c:pt>
                <c:pt idx="272">
                  <c:v>58.334997005390285</c:v>
                </c:pt>
                <c:pt idx="273">
                  <c:v>58.344979037732081</c:v>
                </c:pt>
                <c:pt idx="274">
                  <c:v>58.414853264124581</c:v>
                </c:pt>
                <c:pt idx="275">
                  <c:v>58.414853264124581</c:v>
                </c:pt>
                <c:pt idx="276">
                  <c:v>58.454781393491714</c:v>
                </c:pt>
                <c:pt idx="277">
                  <c:v>58.404871231782785</c:v>
                </c:pt>
                <c:pt idx="278">
                  <c:v>58.464763425833496</c:v>
                </c:pt>
                <c:pt idx="279">
                  <c:v>58.474745458175278</c:v>
                </c:pt>
                <c:pt idx="280">
                  <c:v>58.444799361149926</c:v>
                </c:pt>
                <c:pt idx="281">
                  <c:v>58.404871231782785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8F0-463C-ABCD-A0E5BDB1AB6D}"/>
            </c:ext>
          </c:extLst>
        </c:ser>
        <c:ser>
          <c:idx val="5"/>
          <c:order val="5"/>
          <c:tx>
            <c:v>6FFF 1x1 SF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raw_data_champs_2!$AK$4:$AK$285</c:f>
              <c:numCache>
                <c:formatCode>General</c:formatCode>
                <c:ptCount val="282"/>
                <c:pt idx="0">
                  <c:v>250</c:v>
                </c:pt>
                <c:pt idx="1">
                  <c:v>247</c:v>
                </c:pt>
                <c:pt idx="2">
                  <c:v>244</c:v>
                </c:pt>
                <c:pt idx="3">
                  <c:v>241.1</c:v>
                </c:pt>
                <c:pt idx="4">
                  <c:v>238</c:v>
                </c:pt>
                <c:pt idx="5">
                  <c:v>235.1</c:v>
                </c:pt>
                <c:pt idx="6">
                  <c:v>232</c:v>
                </c:pt>
                <c:pt idx="7">
                  <c:v>229</c:v>
                </c:pt>
                <c:pt idx="8">
                  <c:v>226.1</c:v>
                </c:pt>
                <c:pt idx="9">
                  <c:v>223</c:v>
                </c:pt>
                <c:pt idx="10">
                  <c:v>220</c:v>
                </c:pt>
                <c:pt idx="11">
                  <c:v>217</c:v>
                </c:pt>
                <c:pt idx="12">
                  <c:v>214</c:v>
                </c:pt>
                <c:pt idx="13">
                  <c:v>211</c:v>
                </c:pt>
                <c:pt idx="14">
                  <c:v>208</c:v>
                </c:pt>
                <c:pt idx="15">
                  <c:v>205</c:v>
                </c:pt>
                <c:pt idx="16">
                  <c:v>202</c:v>
                </c:pt>
                <c:pt idx="17">
                  <c:v>199</c:v>
                </c:pt>
                <c:pt idx="18">
                  <c:v>196</c:v>
                </c:pt>
                <c:pt idx="19">
                  <c:v>193</c:v>
                </c:pt>
                <c:pt idx="20">
                  <c:v>190</c:v>
                </c:pt>
                <c:pt idx="21">
                  <c:v>187</c:v>
                </c:pt>
                <c:pt idx="22">
                  <c:v>184</c:v>
                </c:pt>
                <c:pt idx="23">
                  <c:v>181</c:v>
                </c:pt>
                <c:pt idx="24">
                  <c:v>178</c:v>
                </c:pt>
                <c:pt idx="25">
                  <c:v>175</c:v>
                </c:pt>
                <c:pt idx="26">
                  <c:v>172</c:v>
                </c:pt>
                <c:pt idx="27">
                  <c:v>169</c:v>
                </c:pt>
                <c:pt idx="28">
                  <c:v>166</c:v>
                </c:pt>
                <c:pt idx="29">
                  <c:v>163</c:v>
                </c:pt>
                <c:pt idx="30">
                  <c:v>160</c:v>
                </c:pt>
                <c:pt idx="31">
                  <c:v>157.1</c:v>
                </c:pt>
                <c:pt idx="32">
                  <c:v>154</c:v>
                </c:pt>
                <c:pt idx="33">
                  <c:v>151</c:v>
                </c:pt>
                <c:pt idx="34">
                  <c:v>148</c:v>
                </c:pt>
                <c:pt idx="35">
                  <c:v>145</c:v>
                </c:pt>
                <c:pt idx="36">
                  <c:v>142</c:v>
                </c:pt>
                <c:pt idx="37">
                  <c:v>139</c:v>
                </c:pt>
                <c:pt idx="38">
                  <c:v>136</c:v>
                </c:pt>
                <c:pt idx="39">
                  <c:v>133</c:v>
                </c:pt>
                <c:pt idx="40">
                  <c:v>130.1</c:v>
                </c:pt>
                <c:pt idx="41">
                  <c:v>127</c:v>
                </c:pt>
                <c:pt idx="42">
                  <c:v>124.1</c:v>
                </c:pt>
                <c:pt idx="43">
                  <c:v>121</c:v>
                </c:pt>
                <c:pt idx="44">
                  <c:v>118</c:v>
                </c:pt>
                <c:pt idx="45">
                  <c:v>115</c:v>
                </c:pt>
                <c:pt idx="46">
                  <c:v>112</c:v>
                </c:pt>
                <c:pt idx="47">
                  <c:v>109.1</c:v>
                </c:pt>
                <c:pt idx="48">
                  <c:v>106</c:v>
                </c:pt>
                <c:pt idx="49">
                  <c:v>103.1</c:v>
                </c:pt>
                <c:pt idx="50">
                  <c:v>100</c:v>
                </c:pt>
                <c:pt idx="51">
                  <c:v>97</c:v>
                </c:pt>
                <c:pt idx="52">
                  <c:v>94.1</c:v>
                </c:pt>
                <c:pt idx="53">
                  <c:v>91</c:v>
                </c:pt>
                <c:pt idx="54">
                  <c:v>88</c:v>
                </c:pt>
                <c:pt idx="55">
                  <c:v>85</c:v>
                </c:pt>
                <c:pt idx="56">
                  <c:v>82</c:v>
                </c:pt>
                <c:pt idx="57">
                  <c:v>79</c:v>
                </c:pt>
                <c:pt idx="58">
                  <c:v>76</c:v>
                </c:pt>
                <c:pt idx="59">
                  <c:v>73</c:v>
                </c:pt>
                <c:pt idx="60">
                  <c:v>70</c:v>
                </c:pt>
                <c:pt idx="61">
                  <c:v>67</c:v>
                </c:pt>
                <c:pt idx="62">
                  <c:v>64</c:v>
                </c:pt>
                <c:pt idx="63">
                  <c:v>61</c:v>
                </c:pt>
                <c:pt idx="64">
                  <c:v>58</c:v>
                </c:pt>
                <c:pt idx="65">
                  <c:v>54.9</c:v>
                </c:pt>
                <c:pt idx="66">
                  <c:v>51.9</c:v>
                </c:pt>
                <c:pt idx="67">
                  <c:v>48.9</c:v>
                </c:pt>
                <c:pt idx="68">
                  <c:v>45.9</c:v>
                </c:pt>
                <c:pt idx="69">
                  <c:v>42.9</c:v>
                </c:pt>
                <c:pt idx="70">
                  <c:v>39.9</c:v>
                </c:pt>
                <c:pt idx="71">
                  <c:v>36.9</c:v>
                </c:pt>
                <c:pt idx="72">
                  <c:v>33.9</c:v>
                </c:pt>
                <c:pt idx="73">
                  <c:v>30.9</c:v>
                </c:pt>
                <c:pt idx="74">
                  <c:v>27.9</c:v>
                </c:pt>
                <c:pt idx="75">
                  <c:v>24.9</c:v>
                </c:pt>
                <c:pt idx="76">
                  <c:v>21.9</c:v>
                </c:pt>
                <c:pt idx="77">
                  <c:v>20.100000000000001</c:v>
                </c:pt>
                <c:pt idx="78">
                  <c:v>20</c:v>
                </c:pt>
                <c:pt idx="79">
                  <c:v>19.8</c:v>
                </c:pt>
                <c:pt idx="80">
                  <c:v>19.8</c:v>
                </c:pt>
                <c:pt idx="81">
                  <c:v>19.7</c:v>
                </c:pt>
                <c:pt idx="82">
                  <c:v>19.600000000000001</c:v>
                </c:pt>
                <c:pt idx="83">
                  <c:v>19.5</c:v>
                </c:pt>
                <c:pt idx="84">
                  <c:v>19.3</c:v>
                </c:pt>
                <c:pt idx="85">
                  <c:v>19.3</c:v>
                </c:pt>
                <c:pt idx="86">
                  <c:v>19.2</c:v>
                </c:pt>
                <c:pt idx="87">
                  <c:v>19.100000000000001</c:v>
                </c:pt>
                <c:pt idx="88">
                  <c:v>19</c:v>
                </c:pt>
                <c:pt idx="89">
                  <c:v>18.899999999999999</c:v>
                </c:pt>
                <c:pt idx="90">
                  <c:v>18.8</c:v>
                </c:pt>
                <c:pt idx="91">
                  <c:v>18.7</c:v>
                </c:pt>
                <c:pt idx="92">
                  <c:v>18.600000000000001</c:v>
                </c:pt>
                <c:pt idx="93">
                  <c:v>18.5</c:v>
                </c:pt>
                <c:pt idx="94">
                  <c:v>18.3</c:v>
                </c:pt>
                <c:pt idx="95">
                  <c:v>18.3</c:v>
                </c:pt>
                <c:pt idx="96">
                  <c:v>18.2</c:v>
                </c:pt>
                <c:pt idx="97">
                  <c:v>18.100000000000001</c:v>
                </c:pt>
                <c:pt idx="98">
                  <c:v>17.899999999999999</c:v>
                </c:pt>
                <c:pt idx="99">
                  <c:v>17.8</c:v>
                </c:pt>
                <c:pt idx="100">
                  <c:v>17.7</c:v>
                </c:pt>
                <c:pt idx="101">
                  <c:v>17.7</c:v>
                </c:pt>
                <c:pt idx="102">
                  <c:v>17.5</c:v>
                </c:pt>
                <c:pt idx="103">
                  <c:v>17.5</c:v>
                </c:pt>
                <c:pt idx="104">
                  <c:v>17.3</c:v>
                </c:pt>
                <c:pt idx="105">
                  <c:v>17.3</c:v>
                </c:pt>
                <c:pt idx="106">
                  <c:v>17.2</c:v>
                </c:pt>
                <c:pt idx="107">
                  <c:v>17</c:v>
                </c:pt>
                <c:pt idx="108">
                  <c:v>17</c:v>
                </c:pt>
                <c:pt idx="109">
                  <c:v>16.899999999999999</c:v>
                </c:pt>
                <c:pt idx="110">
                  <c:v>16.7</c:v>
                </c:pt>
                <c:pt idx="111">
                  <c:v>16.7</c:v>
                </c:pt>
                <c:pt idx="112">
                  <c:v>16.5</c:v>
                </c:pt>
                <c:pt idx="113">
                  <c:v>16.5</c:v>
                </c:pt>
                <c:pt idx="114">
                  <c:v>16.399999999999999</c:v>
                </c:pt>
                <c:pt idx="115">
                  <c:v>16.2</c:v>
                </c:pt>
                <c:pt idx="116">
                  <c:v>16.2</c:v>
                </c:pt>
                <c:pt idx="117">
                  <c:v>16</c:v>
                </c:pt>
                <c:pt idx="118">
                  <c:v>15.9</c:v>
                </c:pt>
                <c:pt idx="119">
                  <c:v>15.9</c:v>
                </c:pt>
                <c:pt idx="120">
                  <c:v>15.8</c:v>
                </c:pt>
                <c:pt idx="121">
                  <c:v>15.6</c:v>
                </c:pt>
                <c:pt idx="122">
                  <c:v>15.6</c:v>
                </c:pt>
                <c:pt idx="123">
                  <c:v>15.4</c:v>
                </c:pt>
                <c:pt idx="124">
                  <c:v>15.3</c:v>
                </c:pt>
                <c:pt idx="125">
                  <c:v>15.3</c:v>
                </c:pt>
                <c:pt idx="126">
                  <c:v>15.1</c:v>
                </c:pt>
                <c:pt idx="127">
                  <c:v>15</c:v>
                </c:pt>
                <c:pt idx="128">
                  <c:v>15</c:v>
                </c:pt>
                <c:pt idx="129">
                  <c:v>14.9</c:v>
                </c:pt>
                <c:pt idx="130">
                  <c:v>14.7</c:v>
                </c:pt>
                <c:pt idx="131">
                  <c:v>14.7</c:v>
                </c:pt>
                <c:pt idx="132">
                  <c:v>14.5</c:v>
                </c:pt>
                <c:pt idx="133">
                  <c:v>14.4</c:v>
                </c:pt>
                <c:pt idx="134">
                  <c:v>14.3</c:v>
                </c:pt>
                <c:pt idx="135">
                  <c:v>14.3</c:v>
                </c:pt>
                <c:pt idx="136">
                  <c:v>14.1</c:v>
                </c:pt>
                <c:pt idx="137">
                  <c:v>14.1</c:v>
                </c:pt>
                <c:pt idx="138">
                  <c:v>13.9</c:v>
                </c:pt>
                <c:pt idx="139">
                  <c:v>13.8</c:v>
                </c:pt>
                <c:pt idx="140">
                  <c:v>13.7</c:v>
                </c:pt>
                <c:pt idx="141">
                  <c:v>13.6</c:v>
                </c:pt>
                <c:pt idx="142">
                  <c:v>13.6</c:v>
                </c:pt>
                <c:pt idx="143">
                  <c:v>13.5</c:v>
                </c:pt>
                <c:pt idx="144">
                  <c:v>13.3</c:v>
                </c:pt>
                <c:pt idx="145">
                  <c:v>13.2</c:v>
                </c:pt>
                <c:pt idx="146">
                  <c:v>13.1</c:v>
                </c:pt>
                <c:pt idx="147">
                  <c:v>13</c:v>
                </c:pt>
                <c:pt idx="148">
                  <c:v>13</c:v>
                </c:pt>
                <c:pt idx="149">
                  <c:v>12.9</c:v>
                </c:pt>
                <c:pt idx="150">
                  <c:v>12.7</c:v>
                </c:pt>
                <c:pt idx="151">
                  <c:v>12.6</c:v>
                </c:pt>
                <c:pt idx="152">
                  <c:v>12.5</c:v>
                </c:pt>
                <c:pt idx="153">
                  <c:v>12.4</c:v>
                </c:pt>
                <c:pt idx="154">
                  <c:v>12.3</c:v>
                </c:pt>
                <c:pt idx="155">
                  <c:v>12.3</c:v>
                </c:pt>
                <c:pt idx="156">
                  <c:v>12.1</c:v>
                </c:pt>
                <c:pt idx="157">
                  <c:v>12</c:v>
                </c:pt>
                <c:pt idx="158">
                  <c:v>11.9</c:v>
                </c:pt>
                <c:pt idx="159">
                  <c:v>11.9</c:v>
                </c:pt>
                <c:pt idx="160">
                  <c:v>11.7</c:v>
                </c:pt>
                <c:pt idx="161">
                  <c:v>11.7</c:v>
                </c:pt>
                <c:pt idx="162">
                  <c:v>11.6</c:v>
                </c:pt>
                <c:pt idx="163">
                  <c:v>11.4</c:v>
                </c:pt>
                <c:pt idx="164">
                  <c:v>11.3</c:v>
                </c:pt>
                <c:pt idx="165">
                  <c:v>11.2</c:v>
                </c:pt>
                <c:pt idx="166">
                  <c:v>11.2</c:v>
                </c:pt>
                <c:pt idx="167">
                  <c:v>11</c:v>
                </c:pt>
                <c:pt idx="168">
                  <c:v>10.9</c:v>
                </c:pt>
                <c:pt idx="169">
                  <c:v>10.8</c:v>
                </c:pt>
                <c:pt idx="170">
                  <c:v>10.7</c:v>
                </c:pt>
                <c:pt idx="171">
                  <c:v>10.6</c:v>
                </c:pt>
                <c:pt idx="172">
                  <c:v>10.5</c:v>
                </c:pt>
                <c:pt idx="173">
                  <c:v>10.4</c:v>
                </c:pt>
                <c:pt idx="174">
                  <c:v>10.3</c:v>
                </c:pt>
                <c:pt idx="175">
                  <c:v>10.199999999999999</c:v>
                </c:pt>
                <c:pt idx="176">
                  <c:v>10.1</c:v>
                </c:pt>
                <c:pt idx="177">
                  <c:v>10</c:v>
                </c:pt>
                <c:pt idx="178">
                  <c:v>9.9</c:v>
                </c:pt>
                <c:pt idx="179">
                  <c:v>9.8000000000000007</c:v>
                </c:pt>
                <c:pt idx="180">
                  <c:v>9.6999999999999993</c:v>
                </c:pt>
                <c:pt idx="181">
                  <c:v>9.6</c:v>
                </c:pt>
                <c:pt idx="182">
                  <c:v>9.6</c:v>
                </c:pt>
                <c:pt idx="183">
                  <c:v>9.4</c:v>
                </c:pt>
                <c:pt idx="184">
                  <c:v>9.3000000000000007</c:v>
                </c:pt>
                <c:pt idx="185">
                  <c:v>9.1999999999999993</c:v>
                </c:pt>
                <c:pt idx="186">
                  <c:v>9.1</c:v>
                </c:pt>
                <c:pt idx="187">
                  <c:v>9</c:v>
                </c:pt>
                <c:pt idx="188">
                  <c:v>8.9</c:v>
                </c:pt>
                <c:pt idx="189">
                  <c:v>8.9</c:v>
                </c:pt>
                <c:pt idx="190">
                  <c:v>8.6999999999999993</c:v>
                </c:pt>
                <c:pt idx="191">
                  <c:v>8.6</c:v>
                </c:pt>
                <c:pt idx="192">
                  <c:v>8.5</c:v>
                </c:pt>
                <c:pt idx="193">
                  <c:v>8.4</c:v>
                </c:pt>
                <c:pt idx="194">
                  <c:v>8.3000000000000007</c:v>
                </c:pt>
                <c:pt idx="195">
                  <c:v>8.1999999999999993</c:v>
                </c:pt>
                <c:pt idx="196">
                  <c:v>8.1</c:v>
                </c:pt>
                <c:pt idx="197">
                  <c:v>8</c:v>
                </c:pt>
                <c:pt idx="198">
                  <c:v>7.9</c:v>
                </c:pt>
                <c:pt idx="199">
                  <c:v>7.8</c:v>
                </c:pt>
                <c:pt idx="200">
                  <c:v>7.7</c:v>
                </c:pt>
                <c:pt idx="201">
                  <c:v>7.6</c:v>
                </c:pt>
                <c:pt idx="202">
                  <c:v>7.5</c:v>
                </c:pt>
                <c:pt idx="203">
                  <c:v>7.4</c:v>
                </c:pt>
                <c:pt idx="204">
                  <c:v>7.4</c:v>
                </c:pt>
                <c:pt idx="205">
                  <c:v>7.2</c:v>
                </c:pt>
                <c:pt idx="206">
                  <c:v>7.1</c:v>
                </c:pt>
                <c:pt idx="207">
                  <c:v>7</c:v>
                </c:pt>
                <c:pt idx="208">
                  <c:v>6.9</c:v>
                </c:pt>
                <c:pt idx="209">
                  <c:v>6.8</c:v>
                </c:pt>
                <c:pt idx="210">
                  <c:v>6.7</c:v>
                </c:pt>
                <c:pt idx="211">
                  <c:v>6.6</c:v>
                </c:pt>
                <c:pt idx="212">
                  <c:v>6.5</c:v>
                </c:pt>
                <c:pt idx="213">
                  <c:v>6.4</c:v>
                </c:pt>
                <c:pt idx="214">
                  <c:v>6.3</c:v>
                </c:pt>
                <c:pt idx="215">
                  <c:v>6.2</c:v>
                </c:pt>
                <c:pt idx="216">
                  <c:v>6.1</c:v>
                </c:pt>
                <c:pt idx="217">
                  <c:v>6</c:v>
                </c:pt>
                <c:pt idx="218">
                  <c:v>5.9</c:v>
                </c:pt>
                <c:pt idx="219">
                  <c:v>5.8</c:v>
                </c:pt>
                <c:pt idx="220">
                  <c:v>5.7</c:v>
                </c:pt>
                <c:pt idx="221">
                  <c:v>5.6</c:v>
                </c:pt>
                <c:pt idx="222">
                  <c:v>5.5</c:v>
                </c:pt>
                <c:pt idx="223">
                  <c:v>5.4</c:v>
                </c:pt>
                <c:pt idx="224">
                  <c:v>5.3</c:v>
                </c:pt>
                <c:pt idx="225">
                  <c:v>5.2</c:v>
                </c:pt>
                <c:pt idx="226">
                  <c:v>5.0999999999999996</c:v>
                </c:pt>
                <c:pt idx="227">
                  <c:v>5</c:v>
                </c:pt>
                <c:pt idx="228">
                  <c:v>4.9000000000000004</c:v>
                </c:pt>
                <c:pt idx="229">
                  <c:v>4.8</c:v>
                </c:pt>
                <c:pt idx="230">
                  <c:v>4.7</c:v>
                </c:pt>
                <c:pt idx="231">
                  <c:v>4.5999999999999996</c:v>
                </c:pt>
                <c:pt idx="232">
                  <c:v>4.5</c:v>
                </c:pt>
                <c:pt idx="233">
                  <c:v>4.4000000000000004</c:v>
                </c:pt>
                <c:pt idx="234">
                  <c:v>4.3</c:v>
                </c:pt>
                <c:pt idx="235">
                  <c:v>4.2</c:v>
                </c:pt>
                <c:pt idx="236">
                  <c:v>4.0999999999999996</c:v>
                </c:pt>
                <c:pt idx="237">
                  <c:v>4</c:v>
                </c:pt>
                <c:pt idx="238">
                  <c:v>3.9</c:v>
                </c:pt>
                <c:pt idx="239">
                  <c:v>3.8</c:v>
                </c:pt>
                <c:pt idx="240">
                  <c:v>3.7</c:v>
                </c:pt>
                <c:pt idx="241">
                  <c:v>3.6</c:v>
                </c:pt>
                <c:pt idx="242">
                  <c:v>3.5</c:v>
                </c:pt>
                <c:pt idx="243">
                  <c:v>3.4</c:v>
                </c:pt>
                <c:pt idx="244">
                  <c:v>3.3</c:v>
                </c:pt>
                <c:pt idx="245">
                  <c:v>3.2</c:v>
                </c:pt>
                <c:pt idx="246">
                  <c:v>3.1</c:v>
                </c:pt>
                <c:pt idx="247">
                  <c:v>3</c:v>
                </c:pt>
                <c:pt idx="248">
                  <c:v>2.9</c:v>
                </c:pt>
                <c:pt idx="249">
                  <c:v>2.8</c:v>
                </c:pt>
                <c:pt idx="250">
                  <c:v>2.7</c:v>
                </c:pt>
                <c:pt idx="251">
                  <c:v>2.6</c:v>
                </c:pt>
                <c:pt idx="252">
                  <c:v>2.5</c:v>
                </c:pt>
                <c:pt idx="253">
                  <c:v>2.4</c:v>
                </c:pt>
                <c:pt idx="254">
                  <c:v>2.2999999999999998</c:v>
                </c:pt>
                <c:pt idx="255">
                  <c:v>2.2000000000000002</c:v>
                </c:pt>
                <c:pt idx="256">
                  <c:v>2.1</c:v>
                </c:pt>
                <c:pt idx="257">
                  <c:v>2</c:v>
                </c:pt>
                <c:pt idx="258">
                  <c:v>1.9</c:v>
                </c:pt>
                <c:pt idx="259">
                  <c:v>1.8</c:v>
                </c:pt>
                <c:pt idx="260">
                  <c:v>1.7</c:v>
                </c:pt>
                <c:pt idx="261">
                  <c:v>1.6</c:v>
                </c:pt>
                <c:pt idx="262">
                  <c:v>1.5</c:v>
                </c:pt>
                <c:pt idx="263">
                  <c:v>1.4</c:v>
                </c:pt>
                <c:pt idx="264">
                  <c:v>1.3</c:v>
                </c:pt>
                <c:pt idx="265">
                  <c:v>1.2</c:v>
                </c:pt>
                <c:pt idx="266">
                  <c:v>1.1000000000000001</c:v>
                </c:pt>
                <c:pt idx="267">
                  <c:v>1</c:v>
                </c:pt>
                <c:pt idx="268">
                  <c:v>0.9</c:v>
                </c:pt>
                <c:pt idx="269">
                  <c:v>0.8</c:v>
                </c:pt>
                <c:pt idx="270">
                  <c:v>0.7</c:v>
                </c:pt>
                <c:pt idx="271">
                  <c:v>0.6</c:v>
                </c:pt>
                <c:pt idx="272">
                  <c:v>0.5</c:v>
                </c:pt>
                <c:pt idx="273">
                  <c:v>0.4</c:v>
                </c:pt>
                <c:pt idx="274">
                  <c:v>0.3</c:v>
                </c:pt>
                <c:pt idx="275">
                  <c:v>0.2</c:v>
                </c:pt>
                <c:pt idx="276">
                  <c:v>0.1</c:v>
                </c:pt>
                <c:pt idx="277">
                  <c:v>0</c:v>
                </c:pt>
                <c:pt idx="278">
                  <c:v>-0.1</c:v>
                </c:pt>
                <c:pt idx="279">
                  <c:v>-0.2</c:v>
                </c:pt>
                <c:pt idx="280">
                  <c:v>-0.3</c:v>
                </c:pt>
                <c:pt idx="281">
                  <c:v>-0.5</c:v>
                </c:pt>
              </c:numCache>
            </c:numRef>
          </c:xVal>
          <c:yVal>
            <c:numRef>
              <c:f>raw_data_champs_2!$AM$4:$AM$285</c:f>
              <c:numCache>
                <c:formatCode>0.00</c:formatCode>
                <c:ptCount val="282"/>
                <c:pt idx="0">
                  <c:v>19.137723348725157</c:v>
                </c:pt>
                <c:pt idx="1">
                  <c:v>19.489058422003609</c:v>
                </c:pt>
                <c:pt idx="2">
                  <c:v>19.880546075085324</c:v>
                </c:pt>
                <c:pt idx="3">
                  <c:v>20.267014655691629</c:v>
                </c:pt>
                <c:pt idx="4">
                  <c:v>20.673559526199554</c:v>
                </c:pt>
                <c:pt idx="5">
                  <c:v>21.095161614133708</c:v>
                </c:pt>
                <c:pt idx="6">
                  <c:v>21.511744629592449</c:v>
                </c:pt>
                <c:pt idx="7">
                  <c:v>21.908251355149567</c:v>
                </c:pt>
                <c:pt idx="8">
                  <c:v>22.354948805460751</c:v>
                </c:pt>
                <c:pt idx="9">
                  <c:v>22.781569965870307</c:v>
                </c:pt>
                <c:pt idx="10">
                  <c:v>23.223248343706086</c:v>
                </c:pt>
                <c:pt idx="11">
                  <c:v>23.679983938968078</c:v>
                </c:pt>
                <c:pt idx="12">
                  <c:v>24.166833969082514</c:v>
                </c:pt>
                <c:pt idx="13">
                  <c:v>24.643645854246135</c:v>
                </c:pt>
                <c:pt idx="14">
                  <c:v>25.1555912467376</c:v>
                </c:pt>
                <c:pt idx="15">
                  <c:v>25.662517566753664</c:v>
                </c:pt>
                <c:pt idx="16">
                  <c:v>26.129291306966472</c:v>
                </c:pt>
                <c:pt idx="17">
                  <c:v>26.65629391688416</c:v>
                </c:pt>
                <c:pt idx="18">
                  <c:v>27.183296526801843</c:v>
                </c:pt>
                <c:pt idx="19">
                  <c:v>27.74543264404738</c:v>
                </c:pt>
                <c:pt idx="20">
                  <c:v>28.282473398915879</c:v>
                </c:pt>
                <c:pt idx="21">
                  <c:v>28.869704878538442</c:v>
                </c:pt>
                <c:pt idx="22">
                  <c:v>29.446898213210197</c:v>
                </c:pt>
                <c:pt idx="23">
                  <c:v>30.069263200160606</c:v>
                </c:pt>
                <c:pt idx="24">
                  <c:v>30.686609114635615</c:v>
                </c:pt>
                <c:pt idx="25">
                  <c:v>31.283878739208994</c:v>
                </c:pt>
                <c:pt idx="26">
                  <c:v>31.936358161011846</c:v>
                </c:pt>
                <c:pt idx="27">
                  <c:v>32.593856655290097</c:v>
                </c:pt>
                <c:pt idx="28">
                  <c:v>33.271431439469993</c:v>
                </c:pt>
                <c:pt idx="29">
                  <c:v>33.949006223649867</c:v>
                </c:pt>
                <c:pt idx="30">
                  <c:v>34.676771732583816</c:v>
                </c:pt>
                <c:pt idx="31">
                  <c:v>35.33928929933748</c:v>
                </c:pt>
                <c:pt idx="32">
                  <c:v>36.097169243123872</c:v>
                </c:pt>
                <c:pt idx="33">
                  <c:v>36.870106404336475</c:v>
                </c:pt>
                <c:pt idx="34">
                  <c:v>37.653081710499897</c:v>
                </c:pt>
                <c:pt idx="35">
                  <c:v>38.451114234089538</c:v>
                </c:pt>
                <c:pt idx="36">
                  <c:v>39.25918490262999</c:v>
                </c:pt>
                <c:pt idx="37">
                  <c:v>40.067255571170449</c:v>
                </c:pt>
                <c:pt idx="38">
                  <c:v>40.900421602087924</c:v>
                </c:pt>
                <c:pt idx="39">
                  <c:v>41.833969082513548</c:v>
                </c:pt>
                <c:pt idx="40">
                  <c:v>42.682192330857262</c:v>
                </c:pt>
                <c:pt idx="41">
                  <c:v>43.585625376430436</c:v>
                </c:pt>
                <c:pt idx="42">
                  <c:v>44.519172856856052</c:v>
                </c:pt>
                <c:pt idx="43">
                  <c:v>45.427624974904639</c:v>
                </c:pt>
                <c:pt idx="44">
                  <c:v>46.391286890182698</c:v>
                </c:pt>
                <c:pt idx="45">
                  <c:v>47.420196747641036</c:v>
                </c:pt>
                <c:pt idx="46">
                  <c:v>48.444087532623968</c:v>
                </c:pt>
                <c:pt idx="47">
                  <c:v>49.472997390082305</c:v>
                </c:pt>
                <c:pt idx="48">
                  <c:v>50.597269624573386</c:v>
                </c:pt>
                <c:pt idx="49">
                  <c:v>51.686408351736603</c:v>
                </c:pt>
                <c:pt idx="50">
                  <c:v>52.785585223850632</c:v>
                </c:pt>
                <c:pt idx="51">
                  <c:v>53.960048183095765</c:v>
                </c:pt>
                <c:pt idx="52">
                  <c:v>55.139530214816304</c:v>
                </c:pt>
                <c:pt idx="53">
                  <c:v>56.374222043766309</c:v>
                </c:pt>
                <c:pt idx="54">
                  <c:v>57.64906645251957</c:v>
                </c:pt>
                <c:pt idx="55">
                  <c:v>58.863681991567951</c:v>
                </c:pt>
                <c:pt idx="56">
                  <c:v>60.188717125075286</c:v>
                </c:pt>
                <c:pt idx="57">
                  <c:v>61.523790403533418</c:v>
                </c:pt>
                <c:pt idx="58">
                  <c:v>62.893997189319414</c:v>
                </c:pt>
                <c:pt idx="59">
                  <c:v>64.274242120056215</c:v>
                </c:pt>
                <c:pt idx="60">
                  <c:v>65.684601485645459</c:v>
                </c:pt>
                <c:pt idx="61">
                  <c:v>67.200361373218215</c:v>
                </c:pt>
                <c:pt idx="62">
                  <c:v>68.736197550692623</c:v>
                </c:pt>
                <c:pt idx="63">
                  <c:v>70.322224452921105</c:v>
                </c:pt>
                <c:pt idx="64">
                  <c:v>71.868098775346311</c:v>
                </c:pt>
                <c:pt idx="65">
                  <c:v>73.50933547480426</c:v>
                </c:pt>
                <c:pt idx="66">
                  <c:v>75.240915478819517</c:v>
                </c:pt>
                <c:pt idx="67">
                  <c:v>76.892190323228263</c:v>
                </c:pt>
                <c:pt idx="68">
                  <c:v>78.694037341899218</c:v>
                </c:pt>
                <c:pt idx="69">
                  <c:v>80.480827143143941</c:v>
                </c:pt>
                <c:pt idx="70">
                  <c:v>82.357960248946</c:v>
                </c:pt>
                <c:pt idx="71">
                  <c:v>84.255169644649669</c:v>
                </c:pt>
                <c:pt idx="72">
                  <c:v>86.242722344910661</c:v>
                </c:pt>
                <c:pt idx="73">
                  <c:v>88.129893595663518</c:v>
                </c:pt>
                <c:pt idx="74">
                  <c:v>90.172656093153975</c:v>
                </c:pt>
                <c:pt idx="75">
                  <c:v>92.305761895201769</c:v>
                </c:pt>
                <c:pt idx="76">
                  <c:v>94.338486247741415</c:v>
                </c:pt>
                <c:pt idx="77">
                  <c:v>95.618349728970074</c:v>
                </c:pt>
                <c:pt idx="78">
                  <c:v>95.568159004216014</c:v>
                </c:pt>
                <c:pt idx="79">
                  <c:v>95.73378839590444</c:v>
                </c:pt>
                <c:pt idx="80">
                  <c:v>95.809074483035531</c:v>
                </c:pt>
                <c:pt idx="81">
                  <c:v>95.819112627986343</c:v>
                </c:pt>
                <c:pt idx="82">
                  <c:v>95.904436860068259</c:v>
                </c:pt>
                <c:pt idx="83">
                  <c:v>95.894398715117447</c:v>
                </c:pt>
                <c:pt idx="84">
                  <c:v>96.1654286287894</c:v>
                </c:pt>
                <c:pt idx="85">
                  <c:v>96.21561935354346</c:v>
                </c:pt>
                <c:pt idx="86">
                  <c:v>96.235695643445098</c:v>
                </c:pt>
                <c:pt idx="87">
                  <c:v>96.245733788395896</c:v>
                </c:pt>
                <c:pt idx="88">
                  <c:v>96.341096165428624</c:v>
                </c:pt>
                <c:pt idx="89">
                  <c:v>96.42642039751054</c:v>
                </c:pt>
                <c:pt idx="90">
                  <c:v>96.461553904838382</c:v>
                </c:pt>
                <c:pt idx="91">
                  <c:v>96.546878136920299</c:v>
                </c:pt>
                <c:pt idx="92">
                  <c:v>96.566954426821923</c:v>
                </c:pt>
                <c:pt idx="93">
                  <c:v>96.597068861674359</c:v>
                </c:pt>
                <c:pt idx="94">
                  <c:v>96.712507528608711</c:v>
                </c:pt>
                <c:pt idx="95">
                  <c:v>96.812888978116831</c:v>
                </c:pt>
                <c:pt idx="96">
                  <c:v>96.797831760690627</c:v>
                </c:pt>
                <c:pt idx="97">
                  <c:v>96.868098775346311</c:v>
                </c:pt>
                <c:pt idx="98">
                  <c:v>96.943384862477416</c:v>
                </c:pt>
                <c:pt idx="99">
                  <c:v>97.033728167034738</c:v>
                </c:pt>
                <c:pt idx="100">
                  <c:v>97.139128689018264</c:v>
                </c:pt>
                <c:pt idx="101">
                  <c:v>97.109014254165814</c:v>
                </c:pt>
                <c:pt idx="102">
                  <c:v>97.254567355952631</c:v>
                </c:pt>
                <c:pt idx="103">
                  <c:v>97.279662718329647</c:v>
                </c:pt>
                <c:pt idx="104">
                  <c:v>97.339891588034519</c:v>
                </c:pt>
                <c:pt idx="105">
                  <c:v>97.485444689821307</c:v>
                </c:pt>
                <c:pt idx="106">
                  <c:v>97.485444689821307</c:v>
                </c:pt>
                <c:pt idx="107">
                  <c:v>97.545673559526193</c:v>
                </c:pt>
                <c:pt idx="108">
                  <c:v>97.590845211804861</c:v>
                </c:pt>
                <c:pt idx="109">
                  <c:v>97.676169443886778</c:v>
                </c:pt>
                <c:pt idx="110">
                  <c:v>97.78156996587029</c:v>
                </c:pt>
                <c:pt idx="111">
                  <c:v>97.73639831359165</c:v>
                </c:pt>
                <c:pt idx="112">
                  <c:v>97.776550893394898</c:v>
                </c:pt>
                <c:pt idx="113">
                  <c:v>97.8618751254768</c:v>
                </c:pt>
                <c:pt idx="114">
                  <c:v>97.962256574984934</c:v>
                </c:pt>
                <c:pt idx="115">
                  <c:v>98.022485444689821</c:v>
                </c:pt>
                <c:pt idx="116">
                  <c:v>98.102790604296331</c:v>
                </c:pt>
                <c:pt idx="117">
                  <c:v>98.147962256574985</c:v>
                </c:pt>
                <c:pt idx="118">
                  <c:v>98.218229271230669</c:v>
                </c:pt>
                <c:pt idx="119">
                  <c:v>98.283477213410947</c:v>
                </c:pt>
                <c:pt idx="120">
                  <c:v>98.363782373017457</c:v>
                </c:pt>
                <c:pt idx="121">
                  <c:v>98.424011242722344</c:v>
                </c:pt>
                <c:pt idx="122">
                  <c:v>98.45412567757478</c:v>
                </c:pt>
                <c:pt idx="123">
                  <c:v>98.50933547480426</c:v>
                </c:pt>
                <c:pt idx="124">
                  <c:v>98.459144750050172</c:v>
                </c:pt>
                <c:pt idx="125">
                  <c:v>98.52941176470587</c:v>
                </c:pt>
                <c:pt idx="126">
                  <c:v>98.629793214214004</c:v>
                </c:pt>
                <c:pt idx="127">
                  <c:v>98.669945794017266</c:v>
                </c:pt>
                <c:pt idx="128">
                  <c:v>98.800441678377823</c:v>
                </c:pt>
                <c:pt idx="129">
                  <c:v>98.800441678377823</c:v>
                </c:pt>
                <c:pt idx="130">
                  <c:v>98.905842200361377</c:v>
                </c:pt>
                <c:pt idx="131">
                  <c:v>98.895804055410551</c:v>
                </c:pt>
                <c:pt idx="132">
                  <c:v>98.945994780164611</c:v>
                </c:pt>
                <c:pt idx="133">
                  <c:v>99.011242722344917</c:v>
                </c:pt>
                <c:pt idx="134">
                  <c:v>99.116643244328444</c:v>
                </c:pt>
                <c:pt idx="135">
                  <c:v>99.091547881951414</c:v>
                </c:pt>
                <c:pt idx="136">
                  <c:v>99.101586026902226</c:v>
                </c:pt>
                <c:pt idx="137">
                  <c:v>99.22706283878739</c:v>
                </c:pt>
                <c:pt idx="138">
                  <c:v>99.28227263601687</c:v>
                </c:pt>
                <c:pt idx="139">
                  <c:v>99.247139128689028</c:v>
                </c:pt>
                <c:pt idx="140">
                  <c:v>99.342501505721742</c:v>
                </c:pt>
                <c:pt idx="141">
                  <c:v>99.417787592852847</c:v>
                </c:pt>
                <c:pt idx="142">
                  <c:v>99.427825737803644</c:v>
                </c:pt>
                <c:pt idx="143">
                  <c:v>99.528207187311793</c:v>
                </c:pt>
                <c:pt idx="144">
                  <c:v>99.518169042360967</c:v>
                </c:pt>
                <c:pt idx="145">
                  <c:v>99.528207187311793</c:v>
                </c:pt>
                <c:pt idx="146">
                  <c:v>99.633607709295319</c:v>
                </c:pt>
                <c:pt idx="147">
                  <c:v>99.558321622164229</c:v>
                </c:pt>
                <c:pt idx="148">
                  <c:v>99.648664926721537</c:v>
                </c:pt>
                <c:pt idx="149">
                  <c:v>99.663722144147755</c:v>
                </c:pt>
                <c:pt idx="150">
                  <c:v>99.713912868901815</c:v>
                </c:pt>
                <c:pt idx="151">
                  <c:v>99.723951013852627</c:v>
                </c:pt>
                <c:pt idx="152">
                  <c:v>99.683798434049393</c:v>
                </c:pt>
                <c:pt idx="153">
                  <c:v>99.774141738606687</c:v>
                </c:pt>
                <c:pt idx="154">
                  <c:v>99.879542260590242</c:v>
                </c:pt>
                <c:pt idx="155">
                  <c:v>99.779160811082107</c:v>
                </c:pt>
                <c:pt idx="156">
                  <c:v>99.914675767918084</c:v>
                </c:pt>
                <c:pt idx="157">
                  <c:v>99.839389680786979</c:v>
                </c:pt>
                <c:pt idx="158">
                  <c:v>99.869504115639415</c:v>
                </c:pt>
                <c:pt idx="159">
                  <c:v>99.824332463360747</c:v>
                </c:pt>
                <c:pt idx="160">
                  <c:v>99.879542260590242</c:v>
                </c:pt>
                <c:pt idx="161">
                  <c:v>99.924713912868896</c:v>
                </c:pt>
                <c:pt idx="162">
                  <c:v>100</c:v>
                </c:pt>
                <c:pt idx="163">
                  <c:v>99.99498092752458</c:v>
                </c:pt>
                <c:pt idx="164">
                  <c:v>99.91969484039349</c:v>
                </c:pt>
                <c:pt idx="165">
                  <c:v>99.964866492672144</c:v>
                </c:pt>
                <c:pt idx="166">
                  <c:v>99.97490463762297</c:v>
                </c:pt>
                <c:pt idx="167">
                  <c:v>99.924713912868896</c:v>
                </c:pt>
                <c:pt idx="168">
                  <c:v>99.954828347721332</c:v>
                </c:pt>
                <c:pt idx="169">
                  <c:v>99.99498092752458</c:v>
                </c:pt>
                <c:pt idx="170">
                  <c:v>99.924713912868896</c:v>
                </c:pt>
                <c:pt idx="171">
                  <c:v>99.959847420196752</c:v>
                </c:pt>
                <c:pt idx="172">
                  <c:v>99.939771130295114</c:v>
                </c:pt>
                <c:pt idx="173">
                  <c:v>99.859465970688618</c:v>
                </c:pt>
                <c:pt idx="174">
                  <c:v>99.979923710098362</c:v>
                </c:pt>
                <c:pt idx="175">
                  <c:v>99.879542260590242</c:v>
                </c:pt>
                <c:pt idx="176">
                  <c:v>99.854446898213197</c:v>
                </c:pt>
                <c:pt idx="177">
                  <c:v>99.794218028508325</c:v>
                </c:pt>
                <c:pt idx="178">
                  <c:v>99.739008231278859</c:v>
                </c:pt>
                <c:pt idx="179">
                  <c:v>99.749046376229671</c:v>
                </c:pt>
                <c:pt idx="180">
                  <c:v>99.744027303754251</c:v>
                </c:pt>
                <c:pt idx="181">
                  <c:v>99.713912868901815</c:v>
                </c:pt>
                <c:pt idx="182">
                  <c:v>99.658703071672349</c:v>
                </c:pt>
                <c:pt idx="183">
                  <c:v>99.568359767115027</c:v>
                </c:pt>
                <c:pt idx="184">
                  <c:v>99.558321622164229</c:v>
                </c:pt>
                <c:pt idx="185">
                  <c:v>99.523188114836373</c:v>
                </c:pt>
                <c:pt idx="186">
                  <c:v>99.402730375426614</c:v>
                </c:pt>
                <c:pt idx="187">
                  <c:v>99.387673158000396</c:v>
                </c:pt>
                <c:pt idx="188">
                  <c:v>99.312387070869306</c:v>
                </c:pt>
                <c:pt idx="189">
                  <c:v>99.27725356354145</c:v>
                </c:pt>
                <c:pt idx="190">
                  <c:v>99.212005621361172</c:v>
                </c:pt>
                <c:pt idx="191">
                  <c:v>99.141738606705474</c:v>
                </c:pt>
                <c:pt idx="192">
                  <c:v>99.076490664525195</c:v>
                </c:pt>
                <c:pt idx="193">
                  <c:v>98.905842200361377</c:v>
                </c:pt>
                <c:pt idx="194">
                  <c:v>98.840594258181085</c:v>
                </c:pt>
                <c:pt idx="195">
                  <c:v>98.685003011443484</c:v>
                </c:pt>
                <c:pt idx="196">
                  <c:v>98.65990764906644</c:v>
                </c:pt>
                <c:pt idx="197">
                  <c:v>98.444087532623954</c:v>
                </c:pt>
                <c:pt idx="198">
                  <c:v>98.298534430837165</c:v>
                </c:pt>
                <c:pt idx="199">
                  <c:v>98.248343706083105</c:v>
                </c:pt>
                <c:pt idx="200">
                  <c:v>98.047580807066851</c:v>
                </c:pt>
                <c:pt idx="201">
                  <c:v>97.957237502509528</c:v>
                </c:pt>
                <c:pt idx="202">
                  <c:v>97.766512748444086</c:v>
                </c:pt>
                <c:pt idx="203">
                  <c:v>97.615940574181892</c:v>
                </c:pt>
                <c:pt idx="204">
                  <c:v>97.435253965067247</c:v>
                </c:pt>
                <c:pt idx="205">
                  <c:v>97.304758080706691</c:v>
                </c:pt>
                <c:pt idx="206">
                  <c:v>97.114033326641234</c:v>
                </c:pt>
                <c:pt idx="207">
                  <c:v>96.878136920297138</c:v>
                </c:pt>
                <c:pt idx="208">
                  <c:v>96.717526601084117</c:v>
                </c:pt>
                <c:pt idx="209">
                  <c:v>96.536839991969487</c:v>
                </c:pt>
                <c:pt idx="210">
                  <c:v>96.265810078297534</c:v>
                </c:pt>
                <c:pt idx="211">
                  <c:v>95.999799237100973</c:v>
                </c:pt>
                <c:pt idx="212">
                  <c:v>95.859265207789605</c:v>
                </c:pt>
                <c:pt idx="213">
                  <c:v>95.603292511543856</c:v>
                </c:pt>
                <c:pt idx="214">
                  <c:v>95.201766713511333</c:v>
                </c:pt>
                <c:pt idx="215">
                  <c:v>95.096366191527807</c:v>
                </c:pt>
                <c:pt idx="216">
                  <c:v>94.689821321019878</c:v>
                </c:pt>
                <c:pt idx="217">
                  <c:v>94.383657900020083</c:v>
                </c:pt>
                <c:pt idx="218">
                  <c:v>94.077494479020274</c:v>
                </c:pt>
                <c:pt idx="219">
                  <c:v>93.811483637823727</c:v>
                </c:pt>
                <c:pt idx="220">
                  <c:v>93.369805259987942</c:v>
                </c:pt>
                <c:pt idx="221">
                  <c:v>93.108813491266801</c:v>
                </c:pt>
                <c:pt idx="222">
                  <c:v>92.596868098775346</c:v>
                </c:pt>
                <c:pt idx="223">
                  <c:v>92.315800040152567</c:v>
                </c:pt>
                <c:pt idx="224">
                  <c:v>91.889178879743028</c:v>
                </c:pt>
                <c:pt idx="225">
                  <c:v>91.377233487251559</c:v>
                </c:pt>
                <c:pt idx="226">
                  <c:v>91.04597470387472</c:v>
                </c:pt>
                <c:pt idx="227">
                  <c:v>90.594258181088122</c:v>
                </c:pt>
                <c:pt idx="228">
                  <c:v>90.042160208793405</c:v>
                </c:pt>
                <c:pt idx="229">
                  <c:v>89.520176671351138</c:v>
                </c:pt>
                <c:pt idx="230">
                  <c:v>88.99317406143345</c:v>
                </c:pt>
                <c:pt idx="231">
                  <c:v>88.571571973499303</c:v>
                </c:pt>
                <c:pt idx="232">
                  <c:v>87.954226059024293</c:v>
                </c:pt>
                <c:pt idx="233">
                  <c:v>87.392089941778764</c:v>
                </c:pt>
                <c:pt idx="234">
                  <c:v>86.563942983336673</c:v>
                </c:pt>
                <c:pt idx="235">
                  <c:v>85.95161614133707</c:v>
                </c:pt>
                <c:pt idx="236">
                  <c:v>85.314193936960436</c:v>
                </c:pt>
                <c:pt idx="237">
                  <c:v>84.465970688616736</c:v>
                </c:pt>
                <c:pt idx="238">
                  <c:v>83.933949006223642</c:v>
                </c:pt>
                <c:pt idx="239">
                  <c:v>83.07568761292913</c:v>
                </c:pt>
                <c:pt idx="240">
                  <c:v>82.292712306765708</c:v>
                </c:pt>
                <c:pt idx="241">
                  <c:v>81.419393696044963</c:v>
                </c:pt>
                <c:pt idx="242">
                  <c:v>80.35033125878337</c:v>
                </c:pt>
                <c:pt idx="243">
                  <c:v>79.421802850833174</c:v>
                </c:pt>
                <c:pt idx="244">
                  <c:v>78.6187512547681</c:v>
                </c:pt>
                <c:pt idx="245">
                  <c:v>77.3890784982935</c:v>
                </c:pt>
                <c:pt idx="246">
                  <c:v>76.184501104195931</c:v>
                </c:pt>
                <c:pt idx="247">
                  <c:v>74.924713912868896</c:v>
                </c:pt>
                <c:pt idx="248">
                  <c:v>74.086528809476022</c:v>
                </c:pt>
                <c:pt idx="249">
                  <c:v>73.208191126279871</c:v>
                </c:pt>
                <c:pt idx="250">
                  <c:v>72.450311182493465</c:v>
                </c:pt>
                <c:pt idx="251">
                  <c:v>71.622164224051389</c:v>
                </c:pt>
                <c:pt idx="252">
                  <c:v>71.004818309576393</c:v>
                </c:pt>
                <c:pt idx="253">
                  <c:v>70.367396105199759</c:v>
                </c:pt>
                <c:pt idx="254">
                  <c:v>69.644649668741209</c:v>
                </c:pt>
                <c:pt idx="255">
                  <c:v>69.082513551495666</c:v>
                </c:pt>
                <c:pt idx="256">
                  <c:v>68.35976711503713</c:v>
                </c:pt>
                <c:pt idx="257">
                  <c:v>67.787592852840788</c:v>
                </c:pt>
                <c:pt idx="258">
                  <c:v>67.265609315398507</c:v>
                </c:pt>
                <c:pt idx="259">
                  <c:v>66.723549488054601</c:v>
                </c:pt>
                <c:pt idx="260">
                  <c:v>66.186508733186116</c:v>
                </c:pt>
                <c:pt idx="261">
                  <c:v>65.774944790202767</c:v>
                </c:pt>
                <c:pt idx="262">
                  <c:v>65.262999397711297</c:v>
                </c:pt>
                <c:pt idx="263">
                  <c:v>64.851435454727962</c:v>
                </c:pt>
                <c:pt idx="264">
                  <c:v>64.490062236498702</c:v>
                </c:pt>
                <c:pt idx="265">
                  <c:v>64.128689018269412</c:v>
                </c:pt>
                <c:pt idx="266">
                  <c:v>63.782373017466362</c:v>
                </c:pt>
                <c:pt idx="267">
                  <c:v>63.506324031319004</c:v>
                </c:pt>
                <c:pt idx="268">
                  <c:v>63.154988958040548</c:v>
                </c:pt>
                <c:pt idx="269">
                  <c:v>62.899016261794813</c:v>
                </c:pt>
                <c:pt idx="270">
                  <c:v>62.612929130696649</c:v>
                </c:pt>
                <c:pt idx="271">
                  <c:v>62.211403332664119</c:v>
                </c:pt>
                <c:pt idx="272">
                  <c:v>61.985545071270835</c:v>
                </c:pt>
                <c:pt idx="273">
                  <c:v>61.739610519975905</c:v>
                </c:pt>
                <c:pt idx="274">
                  <c:v>61.438466171451509</c:v>
                </c:pt>
                <c:pt idx="275">
                  <c:v>61.262798634812285</c:v>
                </c:pt>
                <c:pt idx="276">
                  <c:v>60.961654286287889</c:v>
                </c:pt>
                <c:pt idx="277">
                  <c:v>60.660509937763493</c:v>
                </c:pt>
                <c:pt idx="278">
                  <c:v>60.595261995583215</c:v>
                </c:pt>
                <c:pt idx="279">
                  <c:v>60.399518169042366</c:v>
                </c:pt>
                <c:pt idx="280">
                  <c:v>60.088335675567151</c:v>
                </c:pt>
                <c:pt idx="281">
                  <c:v>59.997992371009836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F0-463C-ABCD-A0E5BDB1A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502191"/>
        <c:axId val="20575026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6FFF 0.5 cm x 0.5 cm</c:v>
                </c:tx>
                <c:spPr>
                  <a:ln w="2540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raw_data_champs_1!$O$3:$O$284</c15:sqref>
                        </c15:formulaRef>
                      </c:ext>
                    </c:extLst>
                    <c:numCache>
                      <c:formatCode>General</c:formatCode>
                      <c:ptCount val="282"/>
                      <c:pt idx="0">
                        <c:v>250</c:v>
                      </c:pt>
                      <c:pt idx="1">
                        <c:v>247</c:v>
                      </c:pt>
                      <c:pt idx="2">
                        <c:v>244</c:v>
                      </c:pt>
                      <c:pt idx="3">
                        <c:v>241</c:v>
                      </c:pt>
                      <c:pt idx="4">
                        <c:v>238</c:v>
                      </c:pt>
                      <c:pt idx="5">
                        <c:v>235</c:v>
                      </c:pt>
                      <c:pt idx="6">
                        <c:v>232</c:v>
                      </c:pt>
                      <c:pt idx="7">
                        <c:v>229</c:v>
                      </c:pt>
                      <c:pt idx="8">
                        <c:v>226</c:v>
                      </c:pt>
                      <c:pt idx="9">
                        <c:v>223</c:v>
                      </c:pt>
                      <c:pt idx="10">
                        <c:v>220</c:v>
                      </c:pt>
                      <c:pt idx="11">
                        <c:v>217</c:v>
                      </c:pt>
                      <c:pt idx="12">
                        <c:v>214</c:v>
                      </c:pt>
                      <c:pt idx="13">
                        <c:v>211</c:v>
                      </c:pt>
                      <c:pt idx="14">
                        <c:v>208</c:v>
                      </c:pt>
                      <c:pt idx="15">
                        <c:v>205</c:v>
                      </c:pt>
                      <c:pt idx="16">
                        <c:v>202</c:v>
                      </c:pt>
                      <c:pt idx="17">
                        <c:v>199</c:v>
                      </c:pt>
                      <c:pt idx="18">
                        <c:v>196</c:v>
                      </c:pt>
                      <c:pt idx="19">
                        <c:v>193</c:v>
                      </c:pt>
                      <c:pt idx="20">
                        <c:v>190</c:v>
                      </c:pt>
                      <c:pt idx="21">
                        <c:v>187</c:v>
                      </c:pt>
                      <c:pt idx="22">
                        <c:v>184</c:v>
                      </c:pt>
                      <c:pt idx="23">
                        <c:v>181</c:v>
                      </c:pt>
                      <c:pt idx="24">
                        <c:v>178</c:v>
                      </c:pt>
                      <c:pt idx="25">
                        <c:v>175</c:v>
                      </c:pt>
                      <c:pt idx="26">
                        <c:v>172</c:v>
                      </c:pt>
                      <c:pt idx="27">
                        <c:v>169.1</c:v>
                      </c:pt>
                      <c:pt idx="28">
                        <c:v>166</c:v>
                      </c:pt>
                      <c:pt idx="29">
                        <c:v>163</c:v>
                      </c:pt>
                      <c:pt idx="30">
                        <c:v>160</c:v>
                      </c:pt>
                      <c:pt idx="31">
                        <c:v>157</c:v>
                      </c:pt>
                      <c:pt idx="32">
                        <c:v>154</c:v>
                      </c:pt>
                      <c:pt idx="33">
                        <c:v>151</c:v>
                      </c:pt>
                      <c:pt idx="34">
                        <c:v>148</c:v>
                      </c:pt>
                      <c:pt idx="35">
                        <c:v>145</c:v>
                      </c:pt>
                      <c:pt idx="36">
                        <c:v>142</c:v>
                      </c:pt>
                      <c:pt idx="37">
                        <c:v>139</c:v>
                      </c:pt>
                      <c:pt idx="38">
                        <c:v>136</c:v>
                      </c:pt>
                      <c:pt idx="39">
                        <c:v>133</c:v>
                      </c:pt>
                      <c:pt idx="40">
                        <c:v>130.1</c:v>
                      </c:pt>
                      <c:pt idx="41">
                        <c:v>127</c:v>
                      </c:pt>
                      <c:pt idx="42">
                        <c:v>124</c:v>
                      </c:pt>
                      <c:pt idx="43">
                        <c:v>121</c:v>
                      </c:pt>
                      <c:pt idx="44">
                        <c:v>118</c:v>
                      </c:pt>
                      <c:pt idx="45">
                        <c:v>115</c:v>
                      </c:pt>
                      <c:pt idx="46">
                        <c:v>112</c:v>
                      </c:pt>
                      <c:pt idx="47">
                        <c:v>109</c:v>
                      </c:pt>
                      <c:pt idx="48">
                        <c:v>106</c:v>
                      </c:pt>
                      <c:pt idx="49">
                        <c:v>103</c:v>
                      </c:pt>
                      <c:pt idx="50">
                        <c:v>100</c:v>
                      </c:pt>
                      <c:pt idx="51">
                        <c:v>97</c:v>
                      </c:pt>
                      <c:pt idx="52">
                        <c:v>94</c:v>
                      </c:pt>
                      <c:pt idx="53">
                        <c:v>91.1</c:v>
                      </c:pt>
                      <c:pt idx="54">
                        <c:v>88</c:v>
                      </c:pt>
                      <c:pt idx="55">
                        <c:v>85</c:v>
                      </c:pt>
                      <c:pt idx="56">
                        <c:v>82</c:v>
                      </c:pt>
                      <c:pt idx="57">
                        <c:v>79</c:v>
                      </c:pt>
                      <c:pt idx="58">
                        <c:v>76</c:v>
                      </c:pt>
                      <c:pt idx="59">
                        <c:v>73</c:v>
                      </c:pt>
                      <c:pt idx="60">
                        <c:v>70</c:v>
                      </c:pt>
                      <c:pt idx="61">
                        <c:v>67</c:v>
                      </c:pt>
                      <c:pt idx="62">
                        <c:v>63.9</c:v>
                      </c:pt>
                      <c:pt idx="63">
                        <c:v>61</c:v>
                      </c:pt>
                      <c:pt idx="64">
                        <c:v>58</c:v>
                      </c:pt>
                      <c:pt idx="65">
                        <c:v>54.9</c:v>
                      </c:pt>
                      <c:pt idx="66">
                        <c:v>51.9</c:v>
                      </c:pt>
                      <c:pt idx="67">
                        <c:v>48.9</c:v>
                      </c:pt>
                      <c:pt idx="68">
                        <c:v>45.9</c:v>
                      </c:pt>
                      <c:pt idx="69">
                        <c:v>42.9</c:v>
                      </c:pt>
                      <c:pt idx="70">
                        <c:v>39.9</c:v>
                      </c:pt>
                      <c:pt idx="71">
                        <c:v>36.9</c:v>
                      </c:pt>
                      <c:pt idx="72">
                        <c:v>33.9</c:v>
                      </c:pt>
                      <c:pt idx="73">
                        <c:v>30.9</c:v>
                      </c:pt>
                      <c:pt idx="74">
                        <c:v>27.9</c:v>
                      </c:pt>
                      <c:pt idx="75">
                        <c:v>24.9</c:v>
                      </c:pt>
                      <c:pt idx="76">
                        <c:v>21.9</c:v>
                      </c:pt>
                      <c:pt idx="77">
                        <c:v>20</c:v>
                      </c:pt>
                      <c:pt idx="78">
                        <c:v>20</c:v>
                      </c:pt>
                      <c:pt idx="79">
                        <c:v>19.8</c:v>
                      </c:pt>
                      <c:pt idx="80">
                        <c:v>19.8</c:v>
                      </c:pt>
                      <c:pt idx="81">
                        <c:v>19.7</c:v>
                      </c:pt>
                      <c:pt idx="82">
                        <c:v>19.600000000000001</c:v>
                      </c:pt>
                      <c:pt idx="83">
                        <c:v>19.5</c:v>
                      </c:pt>
                      <c:pt idx="84">
                        <c:v>19.399999999999999</c:v>
                      </c:pt>
                      <c:pt idx="85">
                        <c:v>19.2</c:v>
                      </c:pt>
                      <c:pt idx="86">
                        <c:v>19.2</c:v>
                      </c:pt>
                      <c:pt idx="87">
                        <c:v>19.100000000000001</c:v>
                      </c:pt>
                      <c:pt idx="88">
                        <c:v>19</c:v>
                      </c:pt>
                      <c:pt idx="89">
                        <c:v>18.8</c:v>
                      </c:pt>
                      <c:pt idx="90">
                        <c:v>18.8</c:v>
                      </c:pt>
                      <c:pt idx="91">
                        <c:v>18.7</c:v>
                      </c:pt>
                      <c:pt idx="92">
                        <c:v>18.600000000000001</c:v>
                      </c:pt>
                      <c:pt idx="93">
                        <c:v>18.399999999999999</c:v>
                      </c:pt>
                      <c:pt idx="94">
                        <c:v>18.399999999999999</c:v>
                      </c:pt>
                      <c:pt idx="95">
                        <c:v>18.2</c:v>
                      </c:pt>
                      <c:pt idx="96">
                        <c:v>18.2</c:v>
                      </c:pt>
                      <c:pt idx="97">
                        <c:v>18.100000000000001</c:v>
                      </c:pt>
                      <c:pt idx="98">
                        <c:v>18</c:v>
                      </c:pt>
                      <c:pt idx="99">
                        <c:v>17.899999999999999</c:v>
                      </c:pt>
                      <c:pt idx="100">
                        <c:v>17.7</c:v>
                      </c:pt>
                      <c:pt idx="101">
                        <c:v>17.7</c:v>
                      </c:pt>
                      <c:pt idx="102">
                        <c:v>17.5</c:v>
                      </c:pt>
                      <c:pt idx="103">
                        <c:v>17.5</c:v>
                      </c:pt>
                      <c:pt idx="104">
                        <c:v>17.399999999999999</c:v>
                      </c:pt>
                      <c:pt idx="105">
                        <c:v>17.3</c:v>
                      </c:pt>
                      <c:pt idx="106">
                        <c:v>17.2</c:v>
                      </c:pt>
                      <c:pt idx="107">
                        <c:v>17.100000000000001</c:v>
                      </c:pt>
                      <c:pt idx="108">
                        <c:v>17</c:v>
                      </c:pt>
                      <c:pt idx="109">
                        <c:v>16.8</c:v>
                      </c:pt>
                      <c:pt idx="110">
                        <c:v>16.8</c:v>
                      </c:pt>
                      <c:pt idx="111">
                        <c:v>16.7</c:v>
                      </c:pt>
                      <c:pt idx="112">
                        <c:v>16.5</c:v>
                      </c:pt>
                      <c:pt idx="113">
                        <c:v>16.399999999999999</c:v>
                      </c:pt>
                      <c:pt idx="114">
                        <c:v>16.399999999999999</c:v>
                      </c:pt>
                      <c:pt idx="115">
                        <c:v>16.2</c:v>
                      </c:pt>
                      <c:pt idx="116">
                        <c:v>16.100000000000001</c:v>
                      </c:pt>
                      <c:pt idx="117">
                        <c:v>16</c:v>
                      </c:pt>
                      <c:pt idx="118">
                        <c:v>16</c:v>
                      </c:pt>
                      <c:pt idx="119">
                        <c:v>15.9</c:v>
                      </c:pt>
                      <c:pt idx="120">
                        <c:v>15.7</c:v>
                      </c:pt>
                      <c:pt idx="121">
                        <c:v>15.7</c:v>
                      </c:pt>
                      <c:pt idx="122">
                        <c:v>15.5</c:v>
                      </c:pt>
                      <c:pt idx="123">
                        <c:v>15.5</c:v>
                      </c:pt>
                      <c:pt idx="124">
                        <c:v>15.3</c:v>
                      </c:pt>
                      <c:pt idx="125">
                        <c:v>15.2</c:v>
                      </c:pt>
                      <c:pt idx="126">
                        <c:v>15.1</c:v>
                      </c:pt>
                      <c:pt idx="127">
                        <c:v>15.1</c:v>
                      </c:pt>
                      <c:pt idx="128">
                        <c:v>15</c:v>
                      </c:pt>
                      <c:pt idx="129">
                        <c:v>14.9</c:v>
                      </c:pt>
                      <c:pt idx="130">
                        <c:v>14.7</c:v>
                      </c:pt>
                      <c:pt idx="131">
                        <c:v>14.6</c:v>
                      </c:pt>
                      <c:pt idx="132">
                        <c:v>14.6</c:v>
                      </c:pt>
                      <c:pt idx="133">
                        <c:v>14.4</c:v>
                      </c:pt>
                      <c:pt idx="134">
                        <c:v>14.3</c:v>
                      </c:pt>
                      <c:pt idx="135">
                        <c:v>14.2</c:v>
                      </c:pt>
                      <c:pt idx="136">
                        <c:v>14.1</c:v>
                      </c:pt>
                      <c:pt idx="137">
                        <c:v>14</c:v>
                      </c:pt>
                      <c:pt idx="138">
                        <c:v>13.9</c:v>
                      </c:pt>
                      <c:pt idx="139">
                        <c:v>13.9</c:v>
                      </c:pt>
                      <c:pt idx="140">
                        <c:v>13.7</c:v>
                      </c:pt>
                      <c:pt idx="141">
                        <c:v>13.7</c:v>
                      </c:pt>
                      <c:pt idx="142">
                        <c:v>13.5</c:v>
                      </c:pt>
                      <c:pt idx="143">
                        <c:v>13.4</c:v>
                      </c:pt>
                      <c:pt idx="144">
                        <c:v>13.3</c:v>
                      </c:pt>
                      <c:pt idx="145">
                        <c:v>13.3</c:v>
                      </c:pt>
                      <c:pt idx="146">
                        <c:v>13.1</c:v>
                      </c:pt>
                      <c:pt idx="147">
                        <c:v>13.1</c:v>
                      </c:pt>
                      <c:pt idx="148">
                        <c:v>12.9</c:v>
                      </c:pt>
                      <c:pt idx="149">
                        <c:v>12.8</c:v>
                      </c:pt>
                      <c:pt idx="150">
                        <c:v>12.7</c:v>
                      </c:pt>
                      <c:pt idx="151">
                        <c:v>12.6</c:v>
                      </c:pt>
                      <c:pt idx="152">
                        <c:v>12.5</c:v>
                      </c:pt>
                      <c:pt idx="153">
                        <c:v>12.5</c:v>
                      </c:pt>
                      <c:pt idx="154">
                        <c:v>12.4</c:v>
                      </c:pt>
                      <c:pt idx="155">
                        <c:v>12.3</c:v>
                      </c:pt>
                      <c:pt idx="156">
                        <c:v>12.1</c:v>
                      </c:pt>
                      <c:pt idx="157">
                        <c:v>12</c:v>
                      </c:pt>
                      <c:pt idx="158">
                        <c:v>11.9</c:v>
                      </c:pt>
                      <c:pt idx="159">
                        <c:v>11.9</c:v>
                      </c:pt>
                      <c:pt idx="160">
                        <c:v>11.7</c:v>
                      </c:pt>
                      <c:pt idx="161">
                        <c:v>11.6</c:v>
                      </c:pt>
                      <c:pt idx="162">
                        <c:v>11.5</c:v>
                      </c:pt>
                      <c:pt idx="163">
                        <c:v>11.4</c:v>
                      </c:pt>
                      <c:pt idx="164">
                        <c:v>11.3</c:v>
                      </c:pt>
                      <c:pt idx="165">
                        <c:v>11.2</c:v>
                      </c:pt>
                      <c:pt idx="166">
                        <c:v>11.1</c:v>
                      </c:pt>
                      <c:pt idx="167">
                        <c:v>11.1</c:v>
                      </c:pt>
                      <c:pt idx="168">
                        <c:v>10.9</c:v>
                      </c:pt>
                      <c:pt idx="169">
                        <c:v>10.8</c:v>
                      </c:pt>
                      <c:pt idx="170">
                        <c:v>10.7</c:v>
                      </c:pt>
                      <c:pt idx="171">
                        <c:v>10.6</c:v>
                      </c:pt>
                      <c:pt idx="172">
                        <c:v>10.5</c:v>
                      </c:pt>
                      <c:pt idx="173">
                        <c:v>10.4</c:v>
                      </c:pt>
                      <c:pt idx="174">
                        <c:v>10.3</c:v>
                      </c:pt>
                      <c:pt idx="175">
                        <c:v>10.199999999999999</c:v>
                      </c:pt>
                      <c:pt idx="176">
                        <c:v>10.1</c:v>
                      </c:pt>
                      <c:pt idx="177">
                        <c:v>10</c:v>
                      </c:pt>
                      <c:pt idx="178">
                        <c:v>9.9</c:v>
                      </c:pt>
                      <c:pt idx="179">
                        <c:v>9.8000000000000007</c:v>
                      </c:pt>
                      <c:pt idx="180">
                        <c:v>9.6999999999999993</c:v>
                      </c:pt>
                      <c:pt idx="181">
                        <c:v>9.6</c:v>
                      </c:pt>
                      <c:pt idx="182">
                        <c:v>9.6</c:v>
                      </c:pt>
                      <c:pt idx="183">
                        <c:v>9.4</c:v>
                      </c:pt>
                      <c:pt idx="184">
                        <c:v>9.3000000000000007</c:v>
                      </c:pt>
                      <c:pt idx="185">
                        <c:v>9.1999999999999993</c:v>
                      </c:pt>
                      <c:pt idx="186">
                        <c:v>9.1</c:v>
                      </c:pt>
                      <c:pt idx="187">
                        <c:v>9</c:v>
                      </c:pt>
                      <c:pt idx="188">
                        <c:v>8.9</c:v>
                      </c:pt>
                      <c:pt idx="189">
                        <c:v>8.8000000000000007</c:v>
                      </c:pt>
                      <c:pt idx="190">
                        <c:v>8.6999999999999993</c:v>
                      </c:pt>
                      <c:pt idx="191">
                        <c:v>8.6999999999999993</c:v>
                      </c:pt>
                      <c:pt idx="192">
                        <c:v>8.5</c:v>
                      </c:pt>
                      <c:pt idx="193">
                        <c:v>8.4</c:v>
                      </c:pt>
                      <c:pt idx="194">
                        <c:v>8.3000000000000007</c:v>
                      </c:pt>
                      <c:pt idx="195">
                        <c:v>8.1999999999999993</c:v>
                      </c:pt>
                      <c:pt idx="196">
                        <c:v>8.1</c:v>
                      </c:pt>
                      <c:pt idx="197">
                        <c:v>8</c:v>
                      </c:pt>
                      <c:pt idx="198">
                        <c:v>7.9</c:v>
                      </c:pt>
                      <c:pt idx="199">
                        <c:v>7.8</c:v>
                      </c:pt>
                      <c:pt idx="200">
                        <c:v>7.7</c:v>
                      </c:pt>
                      <c:pt idx="201">
                        <c:v>7.6</c:v>
                      </c:pt>
                      <c:pt idx="202">
                        <c:v>7.5</c:v>
                      </c:pt>
                      <c:pt idx="203">
                        <c:v>7.4</c:v>
                      </c:pt>
                      <c:pt idx="204">
                        <c:v>7.3</c:v>
                      </c:pt>
                      <c:pt idx="205">
                        <c:v>7.2</c:v>
                      </c:pt>
                      <c:pt idx="206">
                        <c:v>7.1</c:v>
                      </c:pt>
                      <c:pt idx="207">
                        <c:v>7</c:v>
                      </c:pt>
                      <c:pt idx="208">
                        <c:v>6.9</c:v>
                      </c:pt>
                      <c:pt idx="209">
                        <c:v>6.8</c:v>
                      </c:pt>
                      <c:pt idx="210">
                        <c:v>6.7</c:v>
                      </c:pt>
                      <c:pt idx="211">
                        <c:v>6.6</c:v>
                      </c:pt>
                      <c:pt idx="212">
                        <c:v>6.5</c:v>
                      </c:pt>
                      <c:pt idx="213">
                        <c:v>6.4</c:v>
                      </c:pt>
                      <c:pt idx="214">
                        <c:v>6.3</c:v>
                      </c:pt>
                      <c:pt idx="215">
                        <c:v>6.2</c:v>
                      </c:pt>
                      <c:pt idx="216">
                        <c:v>6.1</c:v>
                      </c:pt>
                      <c:pt idx="217">
                        <c:v>6</c:v>
                      </c:pt>
                      <c:pt idx="218">
                        <c:v>5.9</c:v>
                      </c:pt>
                      <c:pt idx="219">
                        <c:v>5.8</c:v>
                      </c:pt>
                      <c:pt idx="220">
                        <c:v>5.7</c:v>
                      </c:pt>
                      <c:pt idx="221">
                        <c:v>5.6</c:v>
                      </c:pt>
                      <c:pt idx="222">
                        <c:v>5.5</c:v>
                      </c:pt>
                      <c:pt idx="223">
                        <c:v>5.4</c:v>
                      </c:pt>
                      <c:pt idx="224">
                        <c:v>5.3</c:v>
                      </c:pt>
                      <c:pt idx="225">
                        <c:v>5.2</c:v>
                      </c:pt>
                      <c:pt idx="226">
                        <c:v>5.0999999999999996</c:v>
                      </c:pt>
                      <c:pt idx="227">
                        <c:v>5</c:v>
                      </c:pt>
                      <c:pt idx="228">
                        <c:v>4.9000000000000004</c:v>
                      </c:pt>
                      <c:pt idx="229">
                        <c:v>4.8</c:v>
                      </c:pt>
                      <c:pt idx="230">
                        <c:v>4.7</c:v>
                      </c:pt>
                      <c:pt idx="231">
                        <c:v>4.5999999999999996</c:v>
                      </c:pt>
                      <c:pt idx="232">
                        <c:v>4.5</c:v>
                      </c:pt>
                      <c:pt idx="233">
                        <c:v>4.4000000000000004</c:v>
                      </c:pt>
                      <c:pt idx="234">
                        <c:v>4.3</c:v>
                      </c:pt>
                      <c:pt idx="235">
                        <c:v>4.2</c:v>
                      </c:pt>
                      <c:pt idx="236">
                        <c:v>4.0999999999999996</c:v>
                      </c:pt>
                      <c:pt idx="237">
                        <c:v>4</c:v>
                      </c:pt>
                      <c:pt idx="238">
                        <c:v>3.9</c:v>
                      </c:pt>
                      <c:pt idx="239">
                        <c:v>3.8</c:v>
                      </c:pt>
                      <c:pt idx="240">
                        <c:v>3.7</c:v>
                      </c:pt>
                      <c:pt idx="241">
                        <c:v>3.6</c:v>
                      </c:pt>
                      <c:pt idx="242">
                        <c:v>3.5</c:v>
                      </c:pt>
                      <c:pt idx="243">
                        <c:v>3.4</c:v>
                      </c:pt>
                      <c:pt idx="244">
                        <c:v>3.3</c:v>
                      </c:pt>
                      <c:pt idx="245">
                        <c:v>3.2</c:v>
                      </c:pt>
                      <c:pt idx="246">
                        <c:v>3.1</c:v>
                      </c:pt>
                      <c:pt idx="247">
                        <c:v>3</c:v>
                      </c:pt>
                      <c:pt idx="248">
                        <c:v>2.9</c:v>
                      </c:pt>
                      <c:pt idx="249">
                        <c:v>2.8</c:v>
                      </c:pt>
                      <c:pt idx="250">
                        <c:v>2.7</c:v>
                      </c:pt>
                      <c:pt idx="251">
                        <c:v>2.6</c:v>
                      </c:pt>
                      <c:pt idx="252">
                        <c:v>2.5</c:v>
                      </c:pt>
                      <c:pt idx="253">
                        <c:v>2.4</c:v>
                      </c:pt>
                      <c:pt idx="254">
                        <c:v>2.2999999999999998</c:v>
                      </c:pt>
                      <c:pt idx="255">
                        <c:v>2.2000000000000002</c:v>
                      </c:pt>
                      <c:pt idx="256">
                        <c:v>2.1</c:v>
                      </c:pt>
                      <c:pt idx="257">
                        <c:v>2</c:v>
                      </c:pt>
                      <c:pt idx="258">
                        <c:v>1.9</c:v>
                      </c:pt>
                      <c:pt idx="259">
                        <c:v>1.8</c:v>
                      </c:pt>
                      <c:pt idx="260">
                        <c:v>1.7</c:v>
                      </c:pt>
                      <c:pt idx="261">
                        <c:v>1.6</c:v>
                      </c:pt>
                      <c:pt idx="262">
                        <c:v>1.5</c:v>
                      </c:pt>
                      <c:pt idx="263">
                        <c:v>1.4</c:v>
                      </c:pt>
                      <c:pt idx="264">
                        <c:v>1.3</c:v>
                      </c:pt>
                      <c:pt idx="265">
                        <c:v>1.2</c:v>
                      </c:pt>
                      <c:pt idx="266">
                        <c:v>1.1000000000000001</c:v>
                      </c:pt>
                      <c:pt idx="267">
                        <c:v>1</c:v>
                      </c:pt>
                      <c:pt idx="268">
                        <c:v>0.9</c:v>
                      </c:pt>
                      <c:pt idx="269">
                        <c:v>0.8</c:v>
                      </c:pt>
                      <c:pt idx="270">
                        <c:v>0.7</c:v>
                      </c:pt>
                      <c:pt idx="271">
                        <c:v>0.6</c:v>
                      </c:pt>
                      <c:pt idx="272">
                        <c:v>0.5</c:v>
                      </c:pt>
                      <c:pt idx="273">
                        <c:v>0.4</c:v>
                      </c:pt>
                      <c:pt idx="274">
                        <c:v>0.3</c:v>
                      </c:pt>
                      <c:pt idx="275">
                        <c:v>0.2</c:v>
                      </c:pt>
                      <c:pt idx="276">
                        <c:v>0.1</c:v>
                      </c:pt>
                      <c:pt idx="277">
                        <c:v>0</c:v>
                      </c:pt>
                      <c:pt idx="278">
                        <c:v>-0.1</c:v>
                      </c:pt>
                      <c:pt idx="279">
                        <c:v>-0.2</c:v>
                      </c:pt>
                      <c:pt idx="280">
                        <c:v>-0.3</c:v>
                      </c:pt>
                      <c:pt idx="281">
                        <c:v>-0.5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raw_data_champs_1!$Q$3:$Q$284</c15:sqref>
                        </c15:formulaRef>
                      </c:ext>
                    </c:extLst>
                    <c:numCache>
                      <c:formatCode>General</c:formatCode>
                      <c:ptCount val="282"/>
                      <c:pt idx="0">
                        <c:v>17.445513449833104</c:v>
                      </c:pt>
                      <c:pt idx="1">
                        <c:v>17.838209306891812</c:v>
                      </c:pt>
                      <c:pt idx="2">
                        <c:v>18.19163557824465</c:v>
                      </c:pt>
                      <c:pt idx="3">
                        <c:v>18.623601021009229</c:v>
                      </c:pt>
                      <c:pt idx="4">
                        <c:v>18.977027292362063</c:v>
                      </c:pt>
                      <c:pt idx="5">
                        <c:v>19.418810131553112</c:v>
                      </c:pt>
                      <c:pt idx="6">
                        <c:v>19.752601610053013</c:v>
                      </c:pt>
                      <c:pt idx="7">
                        <c:v>20.145297467111721</c:v>
                      </c:pt>
                      <c:pt idx="8">
                        <c:v>20.518358531317492</c:v>
                      </c:pt>
                      <c:pt idx="9">
                        <c:v>20.989593559787945</c:v>
                      </c:pt>
                      <c:pt idx="10">
                        <c:v>21.421559002552524</c:v>
                      </c:pt>
                      <c:pt idx="11">
                        <c:v>21.853524445317106</c:v>
                      </c:pt>
                      <c:pt idx="12">
                        <c:v>22.295307284508151</c:v>
                      </c:pt>
                      <c:pt idx="13">
                        <c:v>22.776359709405064</c:v>
                      </c:pt>
                      <c:pt idx="14">
                        <c:v>23.208325152169646</c:v>
                      </c:pt>
                      <c:pt idx="15">
                        <c:v>23.689377577066562</c:v>
                      </c:pt>
                      <c:pt idx="16">
                        <c:v>24.190064794816415</c:v>
                      </c:pt>
                      <c:pt idx="17">
                        <c:v>24.700569408992735</c:v>
                      </c:pt>
                      <c:pt idx="18">
                        <c:v>25.269978401727862</c:v>
                      </c:pt>
                      <c:pt idx="19">
                        <c:v>25.809935205183589</c:v>
                      </c:pt>
                      <c:pt idx="20">
                        <c:v>26.271352837227568</c:v>
                      </c:pt>
                      <c:pt idx="21">
                        <c:v>26.840761829962695</c:v>
                      </c:pt>
                      <c:pt idx="22">
                        <c:v>27.400353426271352</c:v>
                      </c:pt>
                      <c:pt idx="23">
                        <c:v>27.910858040447671</c:v>
                      </c:pt>
                      <c:pt idx="24">
                        <c:v>28.558806204594539</c:v>
                      </c:pt>
                      <c:pt idx="25">
                        <c:v>29.12821519732967</c:v>
                      </c:pt>
                      <c:pt idx="26">
                        <c:v>29.736893775770668</c:v>
                      </c:pt>
                      <c:pt idx="27">
                        <c:v>30.384841939917536</c:v>
                      </c:pt>
                      <c:pt idx="28">
                        <c:v>31.101511879049674</c:v>
                      </c:pt>
                      <c:pt idx="29">
                        <c:v>31.729825250343609</c:v>
                      </c:pt>
                      <c:pt idx="30">
                        <c:v>32.466129982328681</c:v>
                      </c:pt>
                      <c:pt idx="31">
                        <c:v>33.192617317887297</c:v>
                      </c:pt>
                      <c:pt idx="32">
                        <c:v>33.762026310622424</c:v>
                      </c:pt>
                      <c:pt idx="33">
                        <c:v>34.576870214019237</c:v>
                      </c:pt>
                      <c:pt idx="34">
                        <c:v>35.34262713528372</c:v>
                      </c:pt>
                      <c:pt idx="35">
                        <c:v>36.0789318672688</c:v>
                      </c:pt>
                      <c:pt idx="36">
                        <c:v>36.805419202827409</c:v>
                      </c:pt>
                      <c:pt idx="37">
                        <c:v>37.728254466915374</c:v>
                      </c:pt>
                      <c:pt idx="38">
                        <c:v>38.405654820341645</c:v>
                      </c:pt>
                      <c:pt idx="39">
                        <c:v>39.338307480856081</c:v>
                      </c:pt>
                      <c:pt idx="40">
                        <c:v>40.241507952091112</c:v>
                      </c:pt>
                      <c:pt idx="41">
                        <c:v>41.125073630473196</c:v>
                      </c:pt>
                      <c:pt idx="42">
                        <c:v>42.008639308855287</c:v>
                      </c:pt>
                      <c:pt idx="43">
                        <c:v>43.0689181229138</c:v>
                      </c:pt>
                      <c:pt idx="44">
                        <c:v>43.785588062045946</c:v>
                      </c:pt>
                      <c:pt idx="45">
                        <c:v>44.816414686825048</c:v>
                      </c:pt>
                      <c:pt idx="46">
                        <c:v>45.847241311604165</c:v>
                      </c:pt>
                      <c:pt idx="47">
                        <c:v>46.946789711368545</c:v>
                      </c:pt>
                      <c:pt idx="48">
                        <c:v>47.87944237188298</c:v>
                      </c:pt>
                      <c:pt idx="49">
                        <c:v>48.988808168073831</c:v>
                      </c:pt>
                      <c:pt idx="50">
                        <c:v>50.039269585705867</c:v>
                      </c:pt>
                      <c:pt idx="51">
                        <c:v>51.256626742587862</c:v>
                      </c:pt>
                      <c:pt idx="52">
                        <c:v>52.297270763793449</c:v>
                      </c:pt>
                      <c:pt idx="53">
                        <c:v>53.642254074219522</c:v>
                      </c:pt>
                      <c:pt idx="54">
                        <c:v>54.84979383467504</c:v>
                      </c:pt>
                      <c:pt idx="55">
                        <c:v>56.165324955821717</c:v>
                      </c:pt>
                      <c:pt idx="56">
                        <c:v>57.323777734144912</c:v>
                      </c:pt>
                      <c:pt idx="57">
                        <c:v>58.776752405262123</c:v>
                      </c:pt>
                      <c:pt idx="58">
                        <c:v>60.072648733555859</c:v>
                      </c:pt>
                      <c:pt idx="59">
                        <c:v>61.613979972511288</c:v>
                      </c:pt>
                      <c:pt idx="60">
                        <c:v>62.821519732966827</c:v>
                      </c:pt>
                      <c:pt idx="61">
                        <c:v>64.43157274690752</c:v>
                      </c:pt>
                      <c:pt idx="62">
                        <c:v>65.776556057333593</c:v>
                      </c:pt>
                      <c:pt idx="63">
                        <c:v>67.465148242686041</c:v>
                      </c:pt>
                      <c:pt idx="64">
                        <c:v>69.026114274494404</c:v>
                      </c:pt>
                      <c:pt idx="65">
                        <c:v>70.714706459846852</c:v>
                      </c:pt>
                      <c:pt idx="66">
                        <c:v>72.344394266640492</c:v>
                      </c:pt>
                      <c:pt idx="67">
                        <c:v>74.003534262713515</c:v>
                      </c:pt>
                      <c:pt idx="68">
                        <c:v>75.87865698016887</c:v>
                      </c:pt>
                      <c:pt idx="69">
                        <c:v>77.665423129785978</c:v>
                      </c:pt>
                      <c:pt idx="70">
                        <c:v>79.599450225800112</c:v>
                      </c:pt>
                      <c:pt idx="71">
                        <c:v>81.415668564696659</c:v>
                      </c:pt>
                      <c:pt idx="72">
                        <c:v>83.388965246416646</c:v>
                      </c:pt>
                      <c:pt idx="73">
                        <c:v>85.480070685254262</c:v>
                      </c:pt>
                      <c:pt idx="74">
                        <c:v>87.473002159827203</c:v>
                      </c:pt>
                      <c:pt idx="75">
                        <c:v>89.789907716473579</c:v>
                      </c:pt>
                      <c:pt idx="76">
                        <c:v>91.67484783035539</c:v>
                      </c:pt>
                      <c:pt idx="77">
                        <c:v>93.010013744354993</c:v>
                      </c:pt>
                      <c:pt idx="78">
                        <c:v>93.098370312193197</c:v>
                      </c:pt>
                      <c:pt idx="79">
                        <c:v>93.108187708619681</c:v>
                      </c:pt>
                      <c:pt idx="80">
                        <c:v>93.206361672884356</c:v>
                      </c:pt>
                      <c:pt idx="81">
                        <c:v>93.30453563714903</c:v>
                      </c:pt>
                      <c:pt idx="82">
                        <c:v>93.412526997840189</c:v>
                      </c:pt>
                      <c:pt idx="83">
                        <c:v>93.579422737090113</c:v>
                      </c:pt>
                      <c:pt idx="84">
                        <c:v>93.520518358531319</c:v>
                      </c:pt>
                      <c:pt idx="85">
                        <c:v>93.559787944237186</c:v>
                      </c:pt>
                      <c:pt idx="86">
                        <c:v>93.648144512075405</c:v>
                      </c:pt>
                      <c:pt idx="87">
                        <c:v>93.88376202631062</c:v>
                      </c:pt>
                      <c:pt idx="88">
                        <c:v>93.756135872766549</c:v>
                      </c:pt>
                      <c:pt idx="89">
                        <c:v>93.88376202631062</c:v>
                      </c:pt>
                      <c:pt idx="90">
                        <c:v>93.923031612016501</c:v>
                      </c:pt>
                      <c:pt idx="91">
                        <c:v>93.991753387001765</c:v>
                      </c:pt>
                      <c:pt idx="92">
                        <c:v>94.12919693697232</c:v>
                      </c:pt>
                      <c:pt idx="93">
                        <c:v>94.315727469075199</c:v>
                      </c:pt>
                      <c:pt idx="94">
                        <c:v>94.305910072648729</c:v>
                      </c:pt>
                      <c:pt idx="95">
                        <c:v>94.413901433339873</c:v>
                      </c:pt>
                      <c:pt idx="96">
                        <c:v>94.325544865501669</c:v>
                      </c:pt>
                      <c:pt idx="97">
                        <c:v>94.462988415472211</c:v>
                      </c:pt>
                      <c:pt idx="98">
                        <c:v>94.521892794031032</c:v>
                      </c:pt>
                      <c:pt idx="99">
                        <c:v>94.737875515413322</c:v>
                      </c:pt>
                      <c:pt idx="100">
                        <c:v>94.757510308266248</c:v>
                      </c:pt>
                      <c:pt idx="101">
                        <c:v>94.885136461810333</c:v>
                      </c:pt>
                      <c:pt idx="102">
                        <c:v>94.875319065383863</c:v>
                      </c:pt>
                      <c:pt idx="103">
                        <c:v>94.875319065383863</c:v>
                      </c:pt>
                      <c:pt idx="104">
                        <c:v>95.14038876889849</c:v>
                      </c:pt>
                      <c:pt idx="105">
                        <c:v>95.169840958177886</c:v>
                      </c:pt>
                      <c:pt idx="106">
                        <c:v>95.199293147457297</c:v>
                      </c:pt>
                      <c:pt idx="107">
                        <c:v>95.209110543883767</c:v>
                      </c:pt>
                      <c:pt idx="108">
                        <c:v>95.268014922442575</c:v>
                      </c:pt>
                      <c:pt idx="109">
                        <c:v>95.228745336736694</c:v>
                      </c:pt>
                      <c:pt idx="110">
                        <c:v>95.415275868839572</c:v>
                      </c:pt>
                      <c:pt idx="111">
                        <c:v>95.474180247398394</c:v>
                      </c:pt>
                      <c:pt idx="112">
                        <c:v>95.601806400942465</c:v>
                      </c:pt>
                      <c:pt idx="113">
                        <c:v>95.601806400942465</c:v>
                      </c:pt>
                      <c:pt idx="114">
                        <c:v>95.729432554486564</c:v>
                      </c:pt>
                      <c:pt idx="115">
                        <c:v>95.71961515806008</c:v>
                      </c:pt>
                      <c:pt idx="116">
                        <c:v>95.955232672295296</c:v>
                      </c:pt>
                      <c:pt idx="117">
                        <c:v>96.023954447280573</c:v>
                      </c:pt>
                      <c:pt idx="118">
                        <c:v>95.915963086589443</c:v>
                      </c:pt>
                      <c:pt idx="119">
                        <c:v>96.082858825839395</c:v>
                      </c:pt>
                      <c:pt idx="120">
                        <c:v>96.073041429412925</c:v>
                      </c:pt>
                      <c:pt idx="121">
                        <c:v>96.377380718633418</c:v>
                      </c:pt>
                      <c:pt idx="122">
                        <c:v>96.298841547221684</c:v>
                      </c:pt>
                      <c:pt idx="123">
                        <c:v>96.387198115059888</c:v>
                      </c:pt>
                      <c:pt idx="124">
                        <c:v>96.397015511486345</c:v>
                      </c:pt>
                      <c:pt idx="125">
                        <c:v>96.652267818574529</c:v>
                      </c:pt>
                      <c:pt idx="126">
                        <c:v>96.730806989986263</c:v>
                      </c:pt>
                      <c:pt idx="127">
                        <c:v>96.662085215000985</c:v>
                      </c:pt>
                      <c:pt idx="128">
                        <c:v>96.632633025721589</c:v>
                      </c:pt>
                      <c:pt idx="129">
                        <c:v>96.711172197133322</c:v>
                      </c:pt>
                      <c:pt idx="130">
                        <c:v>96.828980954250937</c:v>
                      </c:pt>
                      <c:pt idx="131">
                        <c:v>96.907520125662671</c:v>
                      </c:pt>
                      <c:pt idx="132">
                        <c:v>96.956607107795023</c:v>
                      </c:pt>
                      <c:pt idx="133">
                        <c:v>97.290398586294913</c:v>
                      </c:pt>
                      <c:pt idx="134">
                        <c:v>97.113685450618505</c:v>
                      </c:pt>
                      <c:pt idx="135">
                        <c:v>97.378755154133117</c:v>
                      </c:pt>
                      <c:pt idx="136">
                        <c:v>97.241311604162576</c:v>
                      </c:pt>
                      <c:pt idx="137">
                        <c:v>97.202042018456709</c:v>
                      </c:pt>
                      <c:pt idx="138">
                        <c:v>97.516198704103672</c:v>
                      </c:pt>
                      <c:pt idx="139">
                        <c:v>97.496563911250746</c:v>
                      </c:pt>
                      <c:pt idx="140">
                        <c:v>97.535833496956599</c:v>
                      </c:pt>
                      <c:pt idx="141">
                        <c:v>97.535833496956599</c:v>
                      </c:pt>
                      <c:pt idx="142">
                        <c:v>97.732181425485948</c:v>
                      </c:pt>
                      <c:pt idx="143">
                        <c:v>97.889259768309429</c:v>
                      </c:pt>
                      <c:pt idx="144">
                        <c:v>97.82053799332418</c:v>
                      </c:pt>
                      <c:pt idx="145">
                        <c:v>97.80090320047124</c:v>
                      </c:pt>
                      <c:pt idx="146">
                        <c:v>98.036520714706455</c:v>
                      </c:pt>
                      <c:pt idx="147">
                        <c:v>97.977616336147662</c:v>
                      </c:pt>
                      <c:pt idx="148">
                        <c:v>97.957981543294721</c:v>
                      </c:pt>
                      <c:pt idx="149">
                        <c:v>98.007068525427059</c:v>
                      </c:pt>
                      <c:pt idx="150">
                        <c:v>98.15432947182407</c:v>
                      </c:pt>
                      <c:pt idx="151">
                        <c:v>98.360494796779889</c:v>
                      </c:pt>
                      <c:pt idx="152">
                        <c:v>98.223051246809348</c:v>
                      </c:pt>
                      <c:pt idx="153">
                        <c:v>98.252503436088745</c:v>
                      </c:pt>
                      <c:pt idx="154">
                        <c:v>98.517573139603371</c:v>
                      </c:pt>
                      <c:pt idx="155">
                        <c:v>98.497938346750431</c:v>
                      </c:pt>
                      <c:pt idx="156">
                        <c:v>98.448851364618108</c:v>
                      </c:pt>
                      <c:pt idx="157">
                        <c:v>98.72373846455919</c:v>
                      </c:pt>
                      <c:pt idx="158">
                        <c:v>98.596112311015133</c:v>
                      </c:pt>
                      <c:pt idx="159">
                        <c:v>98.605929707441589</c:v>
                      </c:pt>
                      <c:pt idx="160">
                        <c:v>98.664834086000397</c:v>
                      </c:pt>
                      <c:pt idx="161">
                        <c:v>98.851364618103275</c:v>
                      </c:pt>
                      <c:pt idx="162">
                        <c:v>98.920086393088553</c:v>
                      </c:pt>
                      <c:pt idx="163">
                        <c:v>98.812095032397423</c:v>
                      </c:pt>
                      <c:pt idx="164">
                        <c:v>98.880816807382672</c:v>
                      </c:pt>
                      <c:pt idx="165">
                        <c:v>99.096799528764961</c:v>
                      </c:pt>
                      <c:pt idx="166">
                        <c:v>99.018260357353228</c:v>
                      </c:pt>
                      <c:pt idx="167">
                        <c:v>99.106616925191432</c:v>
                      </c:pt>
                      <c:pt idx="168">
                        <c:v>99.18515609660318</c:v>
                      </c:pt>
                      <c:pt idx="169">
                        <c:v>99.116434321617902</c:v>
                      </c:pt>
                      <c:pt idx="170">
                        <c:v>99.106616925191432</c:v>
                      </c:pt>
                      <c:pt idx="171">
                        <c:v>99.155703907323783</c:v>
                      </c:pt>
                      <c:pt idx="172">
                        <c:v>99.273512664441398</c:v>
                      </c:pt>
                      <c:pt idx="173">
                        <c:v>99.597486746514832</c:v>
                      </c:pt>
                      <c:pt idx="174">
                        <c:v>99.312782250147251</c:v>
                      </c:pt>
                      <c:pt idx="175">
                        <c:v>99.528764971529554</c:v>
                      </c:pt>
                      <c:pt idx="176">
                        <c:v>99.420773610838395</c:v>
                      </c:pt>
                      <c:pt idx="177">
                        <c:v>99.499312782250144</c:v>
                      </c:pt>
                      <c:pt idx="178">
                        <c:v>99.695660710779492</c:v>
                      </c:pt>
                      <c:pt idx="179">
                        <c:v>99.499312782250144</c:v>
                      </c:pt>
                      <c:pt idx="180">
                        <c:v>99.754565089338314</c:v>
                      </c:pt>
                      <c:pt idx="181">
                        <c:v>99.617121539367758</c:v>
                      </c:pt>
                      <c:pt idx="182">
                        <c:v>99.65639112507364</c:v>
                      </c:pt>
                      <c:pt idx="183">
                        <c:v>99.685843314353036</c:v>
                      </c:pt>
                      <c:pt idx="184">
                        <c:v>99.499312782250144</c:v>
                      </c:pt>
                      <c:pt idx="185">
                        <c:v>99.892008639308855</c:v>
                      </c:pt>
                      <c:pt idx="186">
                        <c:v>99.77419988219124</c:v>
                      </c:pt>
                      <c:pt idx="187">
                        <c:v>99.872373846455915</c:v>
                      </c:pt>
                      <c:pt idx="188">
                        <c:v>99.99018260357353</c:v>
                      </c:pt>
                      <c:pt idx="189">
                        <c:v>99.842921657176518</c:v>
                      </c:pt>
                      <c:pt idx="190">
                        <c:v>99.784017278617711</c:v>
                      </c:pt>
                      <c:pt idx="191">
                        <c:v>99.587669350088362</c:v>
                      </c:pt>
                      <c:pt idx="192">
                        <c:v>99.734930296485373</c:v>
                      </c:pt>
                      <c:pt idx="193">
                        <c:v>99.793834675044181</c:v>
                      </c:pt>
                      <c:pt idx="194">
                        <c:v>99.685843314353036</c:v>
                      </c:pt>
                      <c:pt idx="195">
                        <c:v>100</c:v>
                      </c:pt>
                      <c:pt idx="196">
                        <c:v>99.646573728647155</c:v>
                      </c:pt>
                      <c:pt idx="197">
                        <c:v>99.744747692911844</c:v>
                      </c:pt>
                      <c:pt idx="198">
                        <c:v>99.469860592970733</c:v>
                      </c:pt>
                      <c:pt idx="199">
                        <c:v>99.636756332220685</c:v>
                      </c:pt>
                      <c:pt idx="200">
                        <c:v>99.744747692911844</c:v>
                      </c:pt>
                      <c:pt idx="201">
                        <c:v>99.666208521500096</c:v>
                      </c:pt>
                      <c:pt idx="202">
                        <c:v>99.607304142941288</c:v>
                      </c:pt>
                      <c:pt idx="203">
                        <c:v>99.558217160808951</c:v>
                      </c:pt>
                      <c:pt idx="204">
                        <c:v>99.391321421558999</c:v>
                      </c:pt>
                      <c:pt idx="205">
                        <c:v>99.538582367956025</c:v>
                      </c:pt>
                      <c:pt idx="206">
                        <c:v>99.371686628706072</c:v>
                      </c:pt>
                      <c:pt idx="207">
                        <c:v>99.361869232279602</c:v>
                      </c:pt>
                      <c:pt idx="208">
                        <c:v>99.450225800117806</c:v>
                      </c:pt>
                      <c:pt idx="209">
                        <c:v>99.086982132338505</c:v>
                      </c:pt>
                      <c:pt idx="210">
                        <c:v>99.136069114470843</c:v>
                      </c:pt>
                      <c:pt idx="211">
                        <c:v>99.175338700176709</c:v>
                      </c:pt>
                      <c:pt idx="212">
                        <c:v>98.880816807382672</c:v>
                      </c:pt>
                      <c:pt idx="213">
                        <c:v>98.969173375220905</c:v>
                      </c:pt>
                      <c:pt idx="214">
                        <c:v>98.782642843118012</c:v>
                      </c:pt>
                      <c:pt idx="215">
                        <c:v>98.507755743176915</c:v>
                      </c:pt>
                      <c:pt idx="216">
                        <c:v>98.566660121735723</c:v>
                      </c:pt>
                      <c:pt idx="217">
                        <c:v>98.223051246809348</c:v>
                      </c:pt>
                      <c:pt idx="218">
                        <c:v>98.16414686825054</c:v>
                      </c:pt>
                      <c:pt idx="219">
                        <c:v>98.1445120753976</c:v>
                      </c:pt>
                      <c:pt idx="220">
                        <c:v>97.928529354015311</c:v>
                      </c:pt>
                      <c:pt idx="221">
                        <c:v>97.80090320047124</c:v>
                      </c:pt>
                      <c:pt idx="222">
                        <c:v>97.634007461221287</c:v>
                      </c:pt>
                      <c:pt idx="223">
                        <c:v>97.221676811309649</c:v>
                      </c:pt>
                      <c:pt idx="224">
                        <c:v>97.044963675633227</c:v>
                      </c:pt>
                      <c:pt idx="225">
                        <c:v>96.76025917926566</c:v>
                      </c:pt>
                      <c:pt idx="226">
                        <c:v>96.632633025721589</c:v>
                      </c:pt>
                      <c:pt idx="227">
                        <c:v>96.446102493618696</c:v>
                      </c:pt>
                      <c:pt idx="228">
                        <c:v>96.082858825839395</c:v>
                      </c:pt>
                      <c:pt idx="229">
                        <c:v>95.73924995091302</c:v>
                      </c:pt>
                      <c:pt idx="230">
                        <c:v>95.49381504025132</c:v>
                      </c:pt>
                      <c:pt idx="231">
                        <c:v>95.287649715295515</c:v>
                      </c:pt>
                      <c:pt idx="232">
                        <c:v>94.796779893972115</c:v>
                      </c:pt>
                      <c:pt idx="233">
                        <c:v>94.669153740428044</c:v>
                      </c:pt>
                      <c:pt idx="234">
                        <c:v>94.374631847634006</c:v>
                      </c:pt>
                      <c:pt idx="235">
                        <c:v>93.844492440604753</c:v>
                      </c:pt>
                      <c:pt idx="236">
                        <c:v>93.333987826428427</c:v>
                      </c:pt>
                      <c:pt idx="237">
                        <c:v>92.862752797957981</c:v>
                      </c:pt>
                      <c:pt idx="238">
                        <c:v>92.587865698016884</c:v>
                      </c:pt>
                      <c:pt idx="239">
                        <c:v>92.214804633811127</c:v>
                      </c:pt>
                      <c:pt idx="240">
                        <c:v>91.517769487531908</c:v>
                      </c:pt>
                      <c:pt idx="241">
                        <c:v>90.997447476929111</c:v>
                      </c:pt>
                      <c:pt idx="242">
                        <c:v>90.477125466326328</c:v>
                      </c:pt>
                      <c:pt idx="243">
                        <c:v>89.780090320047123</c:v>
                      </c:pt>
                      <c:pt idx="244">
                        <c:v>89.181229138032606</c:v>
                      </c:pt>
                      <c:pt idx="245">
                        <c:v>88.641272334576882</c:v>
                      </c:pt>
                      <c:pt idx="246">
                        <c:v>88.022776359709397</c:v>
                      </c:pt>
                      <c:pt idx="247">
                        <c:v>87.217749852739061</c:v>
                      </c:pt>
                      <c:pt idx="248">
                        <c:v>86.314549381504023</c:v>
                      </c:pt>
                      <c:pt idx="249">
                        <c:v>85.607696838798347</c:v>
                      </c:pt>
                      <c:pt idx="250">
                        <c:v>85.028470449636757</c:v>
                      </c:pt>
                      <c:pt idx="251">
                        <c:v>83.565678382093083</c:v>
                      </c:pt>
                      <c:pt idx="252">
                        <c:v>82.780286667975645</c:v>
                      </c:pt>
                      <c:pt idx="253">
                        <c:v>81.749460043196535</c:v>
                      </c:pt>
                      <c:pt idx="254">
                        <c:v>80.738268211270366</c:v>
                      </c:pt>
                      <c:pt idx="255">
                        <c:v>79.520911054388378</c:v>
                      </c:pt>
                      <c:pt idx="256">
                        <c:v>78.352640879638727</c:v>
                      </c:pt>
                      <c:pt idx="257">
                        <c:v>76.958570587080317</c:v>
                      </c:pt>
                      <c:pt idx="258">
                        <c:v>75.731396033771844</c:v>
                      </c:pt>
                      <c:pt idx="259">
                        <c:v>73.983899469860589</c:v>
                      </c:pt>
                      <c:pt idx="260">
                        <c:v>72.314942077361081</c:v>
                      </c:pt>
                      <c:pt idx="261">
                        <c:v>70.714706459846852</c:v>
                      </c:pt>
                      <c:pt idx="262">
                        <c:v>68.957392499509126</c:v>
                      </c:pt>
                      <c:pt idx="263">
                        <c:v>66.630669546436295</c:v>
                      </c:pt>
                      <c:pt idx="264">
                        <c:v>65.00098173964264</c:v>
                      </c:pt>
                      <c:pt idx="265">
                        <c:v>63.901433339878267</c:v>
                      </c:pt>
                      <c:pt idx="266">
                        <c:v>63.430198311407814</c:v>
                      </c:pt>
                      <c:pt idx="267">
                        <c:v>63.361476536422543</c:v>
                      </c:pt>
                      <c:pt idx="268">
                        <c:v>63.8621637541724</c:v>
                      </c:pt>
                      <c:pt idx="269">
                        <c:v>63.842528961319459</c:v>
                      </c:pt>
                      <c:pt idx="270">
                        <c:v>64.08796387198116</c:v>
                      </c:pt>
                      <c:pt idx="271">
                        <c:v>64.176320439819364</c:v>
                      </c:pt>
                      <c:pt idx="272">
                        <c:v>64.215590025525231</c:v>
                      </c:pt>
                      <c:pt idx="273">
                        <c:v>64.195955232672304</c:v>
                      </c:pt>
                      <c:pt idx="274">
                        <c:v>64.225407421951701</c:v>
                      </c:pt>
                      <c:pt idx="275">
                        <c:v>64.402120557628109</c:v>
                      </c:pt>
                      <c:pt idx="276">
                        <c:v>64.323581386216361</c:v>
                      </c:pt>
                      <c:pt idx="277">
                        <c:v>64.500294521892798</c:v>
                      </c:pt>
                      <c:pt idx="278">
                        <c:v>64.333398782642846</c:v>
                      </c:pt>
                      <c:pt idx="279">
                        <c:v>64.294129196936964</c:v>
                      </c:pt>
                      <c:pt idx="280">
                        <c:v>64.313763989789919</c:v>
                      </c:pt>
                      <c:pt idx="281">
                        <c:v>64.392303161201653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68F0-463C-ABCD-A0E5BDB1AB6D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6 MV 1 cm x 1 cm</c:v>
                </c:tx>
                <c:spPr>
                  <a:ln w="25400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raw_data_champs_1!$AY$3:$AY$284</c15:sqref>
                        </c15:formulaRef>
                      </c:ext>
                    </c:extLst>
                    <c:numCache>
                      <c:formatCode>General</c:formatCode>
                      <c:ptCount val="282"/>
                      <c:pt idx="0">
                        <c:v>250</c:v>
                      </c:pt>
                      <c:pt idx="1">
                        <c:v>247</c:v>
                      </c:pt>
                      <c:pt idx="2">
                        <c:v>244</c:v>
                      </c:pt>
                      <c:pt idx="3">
                        <c:v>241</c:v>
                      </c:pt>
                      <c:pt idx="4">
                        <c:v>238</c:v>
                      </c:pt>
                      <c:pt idx="5">
                        <c:v>235</c:v>
                      </c:pt>
                      <c:pt idx="6">
                        <c:v>232</c:v>
                      </c:pt>
                      <c:pt idx="7">
                        <c:v>229</c:v>
                      </c:pt>
                      <c:pt idx="8">
                        <c:v>226</c:v>
                      </c:pt>
                      <c:pt idx="9">
                        <c:v>223.1</c:v>
                      </c:pt>
                      <c:pt idx="10">
                        <c:v>220</c:v>
                      </c:pt>
                      <c:pt idx="11">
                        <c:v>217</c:v>
                      </c:pt>
                      <c:pt idx="12">
                        <c:v>214</c:v>
                      </c:pt>
                      <c:pt idx="13">
                        <c:v>211</c:v>
                      </c:pt>
                      <c:pt idx="14">
                        <c:v>208</c:v>
                      </c:pt>
                      <c:pt idx="15">
                        <c:v>205</c:v>
                      </c:pt>
                      <c:pt idx="16">
                        <c:v>202</c:v>
                      </c:pt>
                      <c:pt idx="17">
                        <c:v>199</c:v>
                      </c:pt>
                      <c:pt idx="18">
                        <c:v>196</c:v>
                      </c:pt>
                      <c:pt idx="19">
                        <c:v>193</c:v>
                      </c:pt>
                      <c:pt idx="20">
                        <c:v>190</c:v>
                      </c:pt>
                      <c:pt idx="21">
                        <c:v>187</c:v>
                      </c:pt>
                      <c:pt idx="22">
                        <c:v>184</c:v>
                      </c:pt>
                      <c:pt idx="23">
                        <c:v>181</c:v>
                      </c:pt>
                      <c:pt idx="24">
                        <c:v>178.1</c:v>
                      </c:pt>
                      <c:pt idx="25">
                        <c:v>175.1</c:v>
                      </c:pt>
                      <c:pt idx="26">
                        <c:v>172</c:v>
                      </c:pt>
                      <c:pt idx="27">
                        <c:v>169.1</c:v>
                      </c:pt>
                      <c:pt idx="28">
                        <c:v>166</c:v>
                      </c:pt>
                      <c:pt idx="29">
                        <c:v>163</c:v>
                      </c:pt>
                      <c:pt idx="30">
                        <c:v>160</c:v>
                      </c:pt>
                      <c:pt idx="31">
                        <c:v>157</c:v>
                      </c:pt>
                      <c:pt idx="32">
                        <c:v>154</c:v>
                      </c:pt>
                      <c:pt idx="33">
                        <c:v>151</c:v>
                      </c:pt>
                      <c:pt idx="34">
                        <c:v>148</c:v>
                      </c:pt>
                      <c:pt idx="35">
                        <c:v>145</c:v>
                      </c:pt>
                      <c:pt idx="36">
                        <c:v>142</c:v>
                      </c:pt>
                      <c:pt idx="37">
                        <c:v>139</c:v>
                      </c:pt>
                      <c:pt idx="38">
                        <c:v>136</c:v>
                      </c:pt>
                      <c:pt idx="39">
                        <c:v>133</c:v>
                      </c:pt>
                      <c:pt idx="40">
                        <c:v>130.1</c:v>
                      </c:pt>
                      <c:pt idx="41">
                        <c:v>127.1</c:v>
                      </c:pt>
                      <c:pt idx="42">
                        <c:v>124.1</c:v>
                      </c:pt>
                      <c:pt idx="43">
                        <c:v>121</c:v>
                      </c:pt>
                      <c:pt idx="44">
                        <c:v>118</c:v>
                      </c:pt>
                      <c:pt idx="45">
                        <c:v>115</c:v>
                      </c:pt>
                      <c:pt idx="46">
                        <c:v>112</c:v>
                      </c:pt>
                      <c:pt idx="47">
                        <c:v>109</c:v>
                      </c:pt>
                      <c:pt idx="48">
                        <c:v>106</c:v>
                      </c:pt>
                      <c:pt idx="49">
                        <c:v>103</c:v>
                      </c:pt>
                      <c:pt idx="50">
                        <c:v>100</c:v>
                      </c:pt>
                      <c:pt idx="51">
                        <c:v>97</c:v>
                      </c:pt>
                      <c:pt idx="52">
                        <c:v>94</c:v>
                      </c:pt>
                      <c:pt idx="53">
                        <c:v>91.1</c:v>
                      </c:pt>
                      <c:pt idx="54">
                        <c:v>88</c:v>
                      </c:pt>
                      <c:pt idx="55">
                        <c:v>85</c:v>
                      </c:pt>
                      <c:pt idx="56">
                        <c:v>82.1</c:v>
                      </c:pt>
                      <c:pt idx="57">
                        <c:v>79</c:v>
                      </c:pt>
                      <c:pt idx="58">
                        <c:v>76</c:v>
                      </c:pt>
                      <c:pt idx="59">
                        <c:v>73</c:v>
                      </c:pt>
                      <c:pt idx="60">
                        <c:v>70</c:v>
                      </c:pt>
                      <c:pt idx="61">
                        <c:v>67</c:v>
                      </c:pt>
                      <c:pt idx="62">
                        <c:v>64</c:v>
                      </c:pt>
                      <c:pt idx="63">
                        <c:v>61</c:v>
                      </c:pt>
                      <c:pt idx="64">
                        <c:v>58</c:v>
                      </c:pt>
                      <c:pt idx="65">
                        <c:v>54.9</c:v>
                      </c:pt>
                      <c:pt idx="66">
                        <c:v>51.9</c:v>
                      </c:pt>
                      <c:pt idx="67">
                        <c:v>48.9</c:v>
                      </c:pt>
                      <c:pt idx="68">
                        <c:v>45.9</c:v>
                      </c:pt>
                      <c:pt idx="69">
                        <c:v>42.9</c:v>
                      </c:pt>
                      <c:pt idx="70">
                        <c:v>39.9</c:v>
                      </c:pt>
                      <c:pt idx="71">
                        <c:v>36.9</c:v>
                      </c:pt>
                      <c:pt idx="72">
                        <c:v>33.9</c:v>
                      </c:pt>
                      <c:pt idx="73">
                        <c:v>30.9</c:v>
                      </c:pt>
                      <c:pt idx="74">
                        <c:v>27.9</c:v>
                      </c:pt>
                      <c:pt idx="75">
                        <c:v>24.9</c:v>
                      </c:pt>
                      <c:pt idx="76">
                        <c:v>21.9</c:v>
                      </c:pt>
                      <c:pt idx="77">
                        <c:v>20</c:v>
                      </c:pt>
                      <c:pt idx="78">
                        <c:v>20</c:v>
                      </c:pt>
                      <c:pt idx="79">
                        <c:v>19.899999999999999</c:v>
                      </c:pt>
                      <c:pt idx="80">
                        <c:v>19.8</c:v>
                      </c:pt>
                      <c:pt idx="81">
                        <c:v>19.7</c:v>
                      </c:pt>
                      <c:pt idx="82">
                        <c:v>19.600000000000001</c:v>
                      </c:pt>
                      <c:pt idx="83">
                        <c:v>19.5</c:v>
                      </c:pt>
                      <c:pt idx="84">
                        <c:v>19.3</c:v>
                      </c:pt>
                      <c:pt idx="85">
                        <c:v>19.3</c:v>
                      </c:pt>
                      <c:pt idx="86">
                        <c:v>19.100000000000001</c:v>
                      </c:pt>
                      <c:pt idx="87">
                        <c:v>19</c:v>
                      </c:pt>
                      <c:pt idx="88">
                        <c:v>19</c:v>
                      </c:pt>
                      <c:pt idx="89">
                        <c:v>18.899999999999999</c:v>
                      </c:pt>
                      <c:pt idx="90">
                        <c:v>18.8</c:v>
                      </c:pt>
                      <c:pt idx="91">
                        <c:v>18.600000000000001</c:v>
                      </c:pt>
                      <c:pt idx="92">
                        <c:v>18.5</c:v>
                      </c:pt>
                      <c:pt idx="93">
                        <c:v>18.399999999999999</c:v>
                      </c:pt>
                      <c:pt idx="94">
                        <c:v>18.399999999999999</c:v>
                      </c:pt>
                      <c:pt idx="95">
                        <c:v>18.2</c:v>
                      </c:pt>
                      <c:pt idx="96">
                        <c:v>18.100000000000001</c:v>
                      </c:pt>
                      <c:pt idx="97">
                        <c:v>18</c:v>
                      </c:pt>
                      <c:pt idx="98">
                        <c:v>17.899999999999999</c:v>
                      </c:pt>
                      <c:pt idx="99">
                        <c:v>17.899999999999999</c:v>
                      </c:pt>
                      <c:pt idx="100">
                        <c:v>17.7</c:v>
                      </c:pt>
                      <c:pt idx="101">
                        <c:v>17.600000000000001</c:v>
                      </c:pt>
                      <c:pt idx="102">
                        <c:v>17.5</c:v>
                      </c:pt>
                      <c:pt idx="103">
                        <c:v>17.399999999999999</c:v>
                      </c:pt>
                      <c:pt idx="104">
                        <c:v>17.3</c:v>
                      </c:pt>
                      <c:pt idx="105">
                        <c:v>17.2</c:v>
                      </c:pt>
                      <c:pt idx="106">
                        <c:v>17.100000000000001</c:v>
                      </c:pt>
                      <c:pt idx="107">
                        <c:v>17</c:v>
                      </c:pt>
                      <c:pt idx="108">
                        <c:v>17</c:v>
                      </c:pt>
                      <c:pt idx="109">
                        <c:v>16.8</c:v>
                      </c:pt>
                      <c:pt idx="110">
                        <c:v>16.7</c:v>
                      </c:pt>
                      <c:pt idx="111">
                        <c:v>16.7</c:v>
                      </c:pt>
                      <c:pt idx="112">
                        <c:v>16.5</c:v>
                      </c:pt>
                      <c:pt idx="113">
                        <c:v>16.399999999999999</c:v>
                      </c:pt>
                      <c:pt idx="114">
                        <c:v>16.3</c:v>
                      </c:pt>
                      <c:pt idx="115">
                        <c:v>16.3</c:v>
                      </c:pt>
                      <c:pt idx="116">
                        <c:v>16.2</c:v>
                      </c:pt>
                      <c:pt idx="117">
                        <c:v>16</c:v>
                      </c:pt>
                      <c:pt idx="118">
                        <c:v>16</c:v>
                      </c:pt>
                      <c:pt idx="119">
                        <c:v>15.9</c:v>
                      </c:pt>
                      <c:pt idx="120">
                        <c:v>15.7</c:v>
                      </c:pt>
                      <c:pt idx="121">
                        <c:v>15.7</c:v>
                      </c:pt>
                      <c:pt idx="122">
                        <c:v>15.5</c:v>
                      </c:pt>
                      <c:pt idx="123">
                        <c:v>15.5</c:v>
                      </c:pt>
                      <c:pt idx="124">
                        <c:v>15.4</c:v>
                      </c:pt>
                      <c:pt idx="125">
                        <c:v>15.2</c:v>
                      </c:pt>
                      <c:pt idx="126">
                        <c:v>15.1</c:v>
                      </c:pt>
                      <c:pt idx="127">
                        <c:v>15.1</c:v>
                      </c:pt>
                      <c:pt idx="128">
                        <c:v>14.9</c:v>
                      </c:pt>
                      <c:pt idx="129">
                        <c:v>14.8</c:v>
                      </c:pt>
                      <c:pt idx="130">
                        <c:v>14.7</c:v>
                      </c:pt>
                      <c:pt idx="131">
                        <c:v>14.7</c:v>
                      </c:pt>
                      <c:pt idx="132">
                        <c:v>14.5</c:v>
                      </c:pt>
                      <c:pt idx="133">
                        <c:v>14.5</c:v>
                      </c:pt>
                      <c:pt idx="134">
                        <c:v>14.3</c:v>
                      </c:pt>
                      <c:pt idx="135">
                        <c:v>14.2</c:v>
                      </c:pt>
                      <c:pt idx="136">
                        <c:v>14.1</c:v>
                      </c:pt>
                      <c:pt idx="137">
                        <c:v>14</c:v>
                      </c:pt>
                      <c:pt idx="138">
                        <c:v>13.9</c:v>
                      </c:pt>
                      <c:pt idx="139">
                        <c:v>13.8</c:v>
                      </c:pt>
                      <c:pt idx="140">
                        <c:v>13.7</c:v>
                      </c:pt>
                      <c:pt idx="141">
                        <c:v>13.6</c:v>
                      </c:pt>
                      <c:pt idx="142">
                        <c:v>13.5</c:v>
                      </c:pt>
                      <c:pt idx="143">
                        <c:v>13.4</c:v>
                      </c:pt>
                      <c:pt idx="144">
                        <c:v>13.3</c:v>
                      </c:pt>
                      <c:pt idx="145">
                        <c:v>13.2</c:v>
                      </c:pt>
                      <c:pt idx="146">
                        <c:v>13.1</c:v>
                      </c:pt>
                      <c:pt idx="147">
                        <c:v>13</c:v>
                      </c:pt>
                      <c:pt idx="148">
                        <c:v>12.9</c:v>
                      </c:pt>
                      <c:pt idx="149">
                        <c:v>12.8</c:v>
                      </c:pt>
                      <c:pt idx="150">
                        <c:v>12.8</c:v>
                      </c:pt>
                      <c:pt idx="151">
                        <c:v>12.6</c:v>
                      </c:pt>
                      <c:pt idx="152">
                        <c:v>12.5</c:v>
                      </c:pt>
                      <c:pt idx="153">
                        <c:v>12.5</c:v>
                      </c:pt>
                      <c:pt idx="154">
                        <c:v>12.3</c:v>
                      </c:pt>
                      <c:pt idx="155">
                        <c:v>12.2</c:v>
                      </c:pt>
                      <c:pt idx="156">
                        <c:v>12.1</c:v>
                      </c:pt>
                      <c:pt idx="157">
                        <c:v>12</c:v>
                      </c:pt>
                      <c:pt idx="158">
                        <c:v>11.9</c:v>
                      </c:pt>
                      <c:pt idx="159">
                        <c:v>11.8</c:v>
                      </c:pt>
                      <c:pt idx="160">
                        <c:v>11.7</c:v>
                      </c:pt>
                      <c:pt idx="161">
                        <c:v>11.6</c:v>
                      </c:pt>
                      <c:pt idx="162">
                        <c:v>11.5</c:v>
                      </c:pt>
                      <c:pt idx="163">
                        <c:v>11.4</c:v>
                      </c:pt>
                      <c:pt idx="164">
                        <c:v>11.3</c:v>
                      </c:pt>
                      <c:pt idx="165">
                        <c:v>11.2</c:v>
                      </c:pt>
                      <c:pt idx="166">
                        <c:v>11.1</c:v>
                      </c:pt>
                      <c:pt idx="167">
                        <c:v>11</c:v>
                      </c:pt>
                      <c:pt idx="168">
                        <c:v>10.9</c:v>
                      </c:pt>
                      <c:pt idx="169">
                        <c:v>10.8</c:v>
                      </c:pt>
                      <c:pt idx="170">
                        <c:v>10.7</c:v>
                      </c:pt>
                      <c:pt idx="171">
                        <c:v>10.6</c:v>
                      </c:pt>
                      <c:pt idx="172">
                        <c:v>10.5</c:v>
                      </c:pt>
                      <c:pt idx="173">
                        <c:v>10.4</c:v>
                      </c:pt>
                      <c:pt idx="174">
                        <c:v>10.3</c:v>
                      </c:pt>
                      <c:pt idx="175">
                        <c:v>10.199999999999999</c:v>
                      </c:pt>
                      <c:pt idx="176">
                        <c:v>10.199999999999999</c:v>
                      </c:pt>
                      <c:pt idx="177">
                        <c:v>10</c:v>
                      </c:pt>
                      <c:pt idx="178">
                        <c:v>9.9</c:v>
                      </c:pt>
                      <c:pt idx="179">
                        <c:v>9.8000000000000007</c:v>
                      </c:pt>
                      <c:pt idx="180">
                        <c:v>9.6999999999999993</c:v>
                      </c:pt>
                      <c:pt idx="181">
                        <c:v>9.6</c:v>
                      </c:pt>
                      <c:pt idx="182">
                        <c:v>9.5</c:v>
                      </c:pt>
                      <c:pt idx="183">
                        <c:v>9.4</c:v>
                      </c:pt>
                      <c:pt idx="184">
                        <c:v>9.3000000000000007</c:v>
                      </c:pt>
                      <c:pt idx="185">
                        <c:v>9.1999999999999993</c:v>
                      </c:pt>
                      <c:pt idx="186">
                        <c:v>9.1</c:v>
                      </c:pt>
                      <c:pt idx="187">
                        <c:v>9</c:v>
                      </c:pt>
                      <c:pt idx="188">
                        <c:v>8.9</c:v>
                      </c:pt>
                      <c:pt idx="189">
                        <c:v>8.8000000000000007</c:v>
                      </c:pt>
                      <c:pt idx="190">
                        <c:v>8.6999999999999993</c:v>
                      </c:pt>
                      <c:pt idx="191">
                        <c:v>8.6</c:v>
                      </c:pt>
                      <c:pt idx="192">
                        <c:v>8.5</c:v>
                      </c:pt>
                      <c:pt idx="193">
                        <c:v>8.4</c:v>
                      </c:pt>
                      <c:pt idx="194">
                        <c:v>8.3000000000000007</c:v>
                      </c:pt>
                      <c:pt idx="195">
                        <c:v>8.1999999999999993</c:v>
                      </c:pt>
                      <c:pt idx="196">
                        <c:v>8.1</c:v>
                      </c:pt>
                      <c:pt idx="197">
                        <c:v>8</c:v>
                      </c:pt>
                      <c:pt idx="198">
                        <c:v>7.9</c:v>
                      </c:pt>
                      <c:pt idx="199">
                        <c:v>7.8</c:v>
                      </c:pt>
                      <c:pt idx="200">
                        <c:v>7.7</c:v>
                      </c:pt>
                      <c:pt idx="201">
                        <c:v>7.6</c:v>
                      </c:pt>
                      <c:pt idx="202">
                        <c:v>7.5</c:v>
                      </c:pt>
                      <c:pt idx="203">
                        <c:v>7.4</c:v>
                      </c:pt>
                      <c:pt idx="204">
                        <c:v>7.3</c:v>
                      </c:pt>
                      <c:pt idx="205">
                        <c:v>7.2</c:v>
                      </c:pt>
                      <c:pt idx="206">
                        <c:v>7.1</c:v>
                      </c:pt>
                      <c:pt idx="207">
                        <c:v>7</c:v>
                      </c:pt>
                      <c:pt idx="208">
                        <c:v>6.9</c:v>
                      </c:pt>
                      <c:pt idx="209">
                        <c:v>6.8</c:v>
                      </c:pt>
                      <c:pt idx="210">
                        <c:v>6.7</c:v>
                      </c:pt>
                      <c:pt idx="211">
                        <c:v>6.6</c:v>
                      </c:pt>
                      <c:pt idx="212">
                        <c:v>6.5</c:v>
                      </c:pt>
                      <c:pt idx="213">
                        <c:v>6.4</c:v>
                      </c:pt>
                      <c:pt idx="214">
                        <c:v>6.3</c:v>
                      </c:pt>
                      <c:pt idx="215">
                        <c:v>6.2</c:v>
                      </c:pt>
                      <c:pt idx="216">
                        <c:v>6.1</c:v>
                      </c:pt>
                      <c:pt idx="217">
                        <c:v>6</c:v>
                      </c:pt>
                      <c:pt idx="218">
                        <c:v>5.9</c:v>
                      </c:pt>
                      <c:pt idx="219">
                        <c:v>5.8</c:v>
                      </c:pt>
                      <c:pt idx="220">
                        <c:v>5.7</c:v>
                      </c:pt>
                      <c:pt idx="221">
                        <c:v>5.6</c:v>
                      </c:pt>
                      <c:pt idx="222">
                        <c:v>5.5</c:v>
                      </c:pt>
                      <c:pt idx="223">
                        <c:v>5.4</c:v>
                      </c:pt>
                      <c:pt idx="224">
                        <c:v>5.3</c:v>
                      </c:pt>
                      <c:pt idx="225">
                        <c:v>5.3</c:v>
                      </c:pt>
                      <c:pt idx="226">
                        <c:v>5.0999999999999996</c:v>
                      </c:pt>
                      <c:pt idx="227">
                        <c:v>5</c:v>
                      </c:pt>
                      <c:pt idx="228">
                        <c:v>4.9000000000000004</c:v>
                      </c:pt>
                      <c:pt idx="229">
                        <c:v>4.8</c:v>
                      </c:pt>
                      <c:pt idx="230">
                        <c:v>4.7</c:v>
                      </c:pt>
                      <c:pt idx="231">
                        <c:v>4.5999999999999996</c:v>
                      </c:pt>
                      <c:pt idx="232">
                        <c:v>4.5</c:v>
                      </c:pt>
                      <c:pt idx="233">
                        <c:v>4.4000000000000004</c:v>
                      </c:pt>
                      <c:pt idx="234">
                        <c:v>4.3</c:v>
                      </c:pt>
                      <c:pt idx="235">
                        <c:v>4.2</c:v>
                      </c:pt>
                      <c:pt idx="236">
                        <c:v>4.0999999999999996</c:v>
                      </c:pt>
                      <c:pt idx="237">
                        <c:v>4</c:v>
                      </c:pt>
                      <c:pt idx="238">
                        <c:v>3.9</c:v>
                      </c:pt>
                      <c:pt idx="239">
                        <c:v>3.8</c:v>
                      </c:pt>
                      <c:pt idx="240">
                        <c:v>3.7</c:v>
                      </c:pt>
                      <c:pt idx="241">
                        <c:v>3.6</c:v>
                      </c:pt>
                      <c:pt idx="242">
                        <c:v>3.5</c:v>
                      </c:pt>
                      <c:pt idx="243">
                        <c:v>3.4</c:v>
                      </c:pt>
                      <c:pt idx="244">
                        <c:v>3.3</c:v>
                      </c:pt>
                      <c:pt idx="245">
                        <c:v>3.2</c:v>
                      </c:pt>
                      <c:pt idx="246">
                        <c:v>3.1</c:v>
                      </c:pt>
                      <c:pt idx="247">
                        <c:v>3</c:v>
                      </c:pt>
                      <c:pt idx="248">
                        <c:v>2.9</c:v>
                      </c:pt>
                      <c:pt idx="249">
                        <c:v>2.8</c:v>
                      </c:pt>
                      <c:pt idx="250">
                        <c:v>2.7</c:v>
                      </c:pt>
                      <c:pt idx="251">
                        <c:v>2.6</c:v>
                      </c:pt>
                      <c:pt idx="252">
                        <c:v>2.5</c:v>
                      </c:pt>
                      <c:pt idx="253">
                        <c:v>2.4</c:v>
                      </c:pt>
                      <c:pt idx="254">
                        <c:v>2.2999999999999998</c:v>
                      </c:pt>
                      <c:pt idx="255">
                        <c:v>2.2000000000000002</c:v>
                      </c:pt>
                      <c:pt idx="256">
                        <c:v>2.1</c:v>
                      </c:pt>
                      <c:pt idx="257">
                        <c:v>2</c:v>
                      </c:pt>
                      <c:pt idx="258">
                        <c:v>1.9</c:v>
                      </c:pt>
                      <c:pt idx="259">
                        <c:v>1.8</c:v>
                      </c:pt>
                      <c:pt idx="260">
                        <c:v>1.7</c:v>
                      </c:pt>
                      <c:pt idx="261">
                        <c:v>1.6</c:v>
                      </c:pt>
                      <c:pt idx="262">
                        <c:v>1.5</c:v>
                      </c:pt>
                      <c:pt idx="263">
                        <c:v>1.4</c:v>
                      </c:pt>
                      <c:pt idx="264">
                        <c:v>1.3</c:v>
                      </c:pt>
                      <c:pt idx="265">
                        <c:v>1.2</c:v>
                      </c:pt>
                      <c:pt idx="266">
                        <c:v>1.1000000000000001</c:v>
                      </c:pt>
                      <c:pt idx="267">
                        <c:v>1</c:v>
                      </c:pt>
                      <c:pt idx="268">
                        <c:v>0.9</c:v>
                      </c:pt>
                      <c:pt idx="269">
                        <c:v>0.8</c:v>
                      </c:pt>
                      <c:pt idx="270">
                        <c:v>0.7</c:v>
                      </c:pt>
                      <c:pt idx="271">
                        <c:v>0.6</c:v>
                      </c:pt>
                      <c:pt idx="272">
                        <c:v>0.5</c:v>
                      </c:pt>
                      <c:pt idx="273">
                        <c:v>0.4</c:v>
                      </c:pt>
                      <c:pt idx="274">
                        <c:v>0.3</c:v>
                      </c:pt>
                      <c:pt idx="275">
                        <c:v>0.2</c:v>
                      </c:pt>
                      <c:pt idx="276">
                        <c:v>0.1</c:v>
                      </c:pt>
                      <c:pt idx="277">
                        <c:v>0</c:v>
                      </c:pt>
                      <c:pt idx="278">
                        <c:v>-0.1</c:v>
                      </c:pt>
                      <c:pt idx="279">
                        <c:v>-0.2</c:v>
                      </c:pt>
                      <c:pt idx="280">
                        <c:v>-0.3</c:v>
                      </c:pt>
                      <c:pt idx="281">
                        <c:v>-0.5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raw_data_champs_1!$BA$3:$BA$463</c15:sqref>
                        </c15:formulaRef>
                      </c:ext>
                    </c:extLst>
                    <c:numCache>
                      <c:formatCode>General</c:formatCode>
                      <c:ptCount val="461"/>
                      <c:pt idx="0">
                        <c:v>21.472392638036808</c:v>
                      </c:pt>
                      <c:pt idx="1">
                        <c:v>21.957253116960224</c:v>
                      </c:pt>
                      <c:pt idx="2">
                        <c:v>22.254106471403126</c:v>
                      </c:pt>
                      <c:pt idx="3">
                        <c:v>22.659806055808428</c:v>
                      </c:pt>
                      <c:pt idx="4">
                        <c:v>23.154561646546604</c:v>
                      </c:pt>
                      <c:pt idx="5">
                        <c:v>23.560261230951905</c:v>
                      </c:pt>
                      <c:pt idx="6">
                        <c:v>23.916485256283398</c:v>
                      </c:pt>
                      <c:pt idx="7">
                        <c:v>24.500296853354445</c:v>
                      </c:pt>
                      <c:pt idx="8">
                        <c:v>24.96536710864833</c:v>
                      </c:pt>
                      <c:pt idx="9">
                        <c:v>25.440332475756978</c:v>
                      </c:pt>
                      <c:pt idx="10">
                        <c:v>25.994458737383731</c:v>
                      </c:pt>
                      <c:pt idx="11">
                        <c:v>26.390263209974275</c:v>
                      </c:pt>
                      <c:pt idx="12">
                        <c:v>27.013655254304375</c:v>
                      </c:pt>
                      <c:pt idx="13">
                        <c:v>27.320403720562041</c:v>
                      </c:pt>
                      <c:pt idx="14">
                        <c:v>28.003166435780724</c:v>
                      </c:pt>
                      <c:pt idx="15">
                        <c:v>28.517712250148424</c:v>
                      </c:pt>
                      <c:pt idx="16">
                        <c:v>28.913516722738962</c:v>
                      </c:pt>
                      <c:pt idx="17">
                        <c:v>29.497328319810013</c:v>
                      </c:pt>
                      <c:pt idx="18">
                        <c:v>30.100930140510592</c:v>
                      </c:pt>
                      <c:pt idx="19">
                        <c:v>30.714427073025924</c:v>
                      </c:pt>
                      <c:pt idx="20">
                        <c:v>31.189392440134572</c:v>
                      </c:pt>
                      <c:pt idx="21">
                        <c:v>31.733623589946564</c:v>
                      </c:pt>
                      <c:pt idx="22">
                        <c:v>32.47575697605383</c:v>
                      </c:pt>
                      <c:pt idx="23">
                        <c:v>33.03977834949535</c:v>
                      </c:pt>
                      <c:pt idx="24">
                        <c:v>33.801701959232133</c:v>
                      </c:pt>
                      <c:pt idx="25">
                        <c:v>34.385513556303188</c:v>
                      </c:pt>
                      <c:pt idx="26">
                        <c:v>34.979220265188999</c:v>
                      </c:pt>
                      <c:pt idx="27">
                        <c:v>35.731248763111026</c:v>
                      </c:pt>
                      <c:pt idx="28">
                        <c:v>36.404116366514941</c:v>
                      </c:pt>
                      <c:pt idx="29">
                        <c:v>37.205620423510787</c:v>
                      </c:pt>
                      <c:pt idx="30">
                        <c:v>37.888383138729466</c:v>
                      </c:pt>
                      <c:pt idx="31">
                        <c:v>38.77894320205818</c:v>
                      </c:pt>
                      <c:pt idx="32">
                        <c:v>39.154957451019193</c:v>
                      </c:pt>
                      <c:pt idx="33">
                        <c:v>40.005937067088858</c:v>
                      </c:pt>
                      <c:pt idx="34">
                        <c:v>40.837126459528996</c:v>
                      </c:pt>
                      <c:pt idx="35">
                        <c:v>41.490203839303383</c:v>
                      </c:pt>
                      <c:pt idx="36">
                        <c:v>42.548980803483076</c:v>
                      </c:pt>
                      <c:pt idx="37">
                        <c:v>43.350484860478929</c:v>
                      </c:pt>
                      <c:pt idx="38">
                        <c:v>44.013457352068073</c:v>
                      </c:pt>
                      <c:pt idx="39">
                        <c:v>45.260241440728279</c:v>
                      </c:pt>
                      <c:pt idx="40">
                        <c:v>45.863843261428855</c:v>
                      </c:pt>
                      <c:pt idx="41">
                        <c:v>46.774193548387103</c:v>
                      </c:pt>
                      <c:pt idx="42">
                        <c:v>47.872550959825851</c:v>
                      </c:pt>
                      <c:pt idx="43">
                        <c:v>48.505838115970711</c:v>
                      </c:pt>
                      <c:pt idx="44">
                        <c:v>49.663566198298035</c:v>
                      </c:pt>
                      <c:pt idx="45">
                        <c:v>50.653077379774395</c:v>
                      </c:pt>
                      <c:pt idx="46">
                        <c:v>51.810805462101719</c:v>
                      </c:pt>
                      <c:pt idx="47">
                        <c:v>52.701365525430433</c:v>
                      </c:pt>
                      <c:pt idx="48">
                        <c:v>53.700771818721549</c:v>
                      </c:pt>
                      <c:pt idx="49">
                        <c:v>54.868395012863644</c:v>
                      </c:pt>
                      <c:pt idx="50">
                        <c:v>56.016227983376211</c:v>
                      </c:pt>
                      <c:pt idx="51">
                        <c:v>57.124480506629716</c:v>
                      </c:pt>
                      <c:pt idx="52">
                        <c:v>58.252523253512756</c:v>
                      </c:pt>
                      <c:pt idx="53">
                        <c:v>59.360775776766282</c:v>
                      </c:pt>
                      <c:pt idx="54">
                        <c:v>60.637245200870773</c:v>
                      </c:pt>
                      <c:pt idx="55">
                        <c:v>61.72570750049475</c:v>
                      </c:pt>
                      <c:pt idx="56">
                        <c:v>63.140708490005935</c:v>
                      </c:pt>
                      <c:pt idx="57">
                        <c:v>64.48644369681378</c:v>
                      </c:pt>
                      <c:pt idx="58">
                        <c:v>65.83217890362161</c:v>
                      </c:pt>
                      <c:pt idx="59">
                        <c:v>67.257075004947552</c:v>
                      </c:pt>
                      <c:pt idx="60">
                        <c:v>68.573124876311098</c:v>
                      </c:pt>
                      <c:pt idx="61">
                        <c:v>69.968335642192741</c:v>
                      </c:pt>
                      <c:pt idx="62">
                        <c:v>71.393231743518697</c:v>
                      </c:pt>
                      <c:pt idx="63">
                        <c:v>73.223827429249937</c:v>
                      </c:pt>
                      <c:pt idx="64">
                        <c:v>74.302394617059178</c:v>
                      </c:pt>
                      <c:pt idx="65">
                        <c:v>75.836136948347516</c:v>
                      </c:pt>
                      <c:pt idx="66">
                        <c:v>77.597466851375415</c:v>
                      </c:pt>
                      <c:pt idx="67">
                        <c:v>79.259845636255676</c:v>
                      </c:pt>
                      <c:pt idx="68">
                        <c:v>80.872748862062139</c:v>
                      </c:pt>
                      <c:pt idx="69">
                        <c:v>82.495547199683358</c:v>
                      </c:pt>
                      <c:pt idx="70">
                        <c:v>84.138135760934091</c:v>
                      </c:pt>
                      <c:pt idx="71">
                        <c:v>85.958836334850588</c:v>
                      </c:pt>
                      <c:pt idx="72">
                        <c:v>87.918068474173751</c:v>
                      </c:pt>
                      <c:pt idx="73">
                        <c:v>89.511181476350671</c:v>
                      </c:pt>
                      <c:pt idx="74">
                        <c:v>91.529784286562432</c:v>
                      </c:pt>
                      <c:pt idx="75">
                        <c:v>93.419750643182269</c:v>
                      </c:pt>
                      <c:pt idx="76">
                        <c:v>95.299821887987335</c:v>
                      </c:pt>
                      <c:pt idx="77">
                        <c:v>96.467445082129416</c:v>
                      </c:pt>
                      <c:pt idx="78">
                        <c:v>96.655452206609937</c:v>
                      </c:pt>
                      <c:pt idx="79">
                        <c:v>96.596081535721353</c:v>
                      </c:pt>
                      <c:pt idx="80">
                        <c:v>96.477340193944201</c:v>
                      </c:pt>
                      <c:pt idx="81">
                        <c:v>96.635661982980409</c:v>
                      </c:pt>
                      <c:pt idx="82">
                        <c:v>96.615871759350881</c:v>
                      </c:pt>
                      <c:pt idx="83">
                        <c:v>96.843459331090443</c:v>
                      </c:pt>
                      <c:pt idx="84">
                        <c:v>96.991886008311894</c:v>
                      </c:pt>
                      <c:pt idx="85">
                        <c:v>96.892934890164256</c:v>
                      </c:pt>
                      <c:pt idx="86">
                        <c:v>97.071046902829991</c:v>
                      </c:pt>
                      <c:pt idx="87">
                        <c:v>96.952305561052839</c:v>
                      </c:pt>
                      <c:pt idx="88">
                        <c:v>97.268949139125269</c:v>
                      </c:pt>
                      <c:pt idx="89">
                        <c:v>97.209578468236685</c:v>
                      </c:pt>
                      <c:pt idx="90">
                        <c:v>97.110627350089047</c:v>
                      </c:pt>
                      <c:pt idx="91">
                        <c:v>97.199683356421929</c:v>
                      </c:pt>
                      <c:pt idx="92">
                        <c:v>97.555907381753414</c:v>
                      </c:pt>
                      <c:pt idx="93">
                        <c:v>97.48664159905006</c:v>
                      </c:pt>
                      <c:pt idx="94">
                        <c:v>97.48664159905006</c:v>
                      </c:pt>
                      <c:pt idx="95">
                        <c:v>97.328319810013852</c:v>
                      </c:pt>
                      <c:pt idx="96">
                        <c:v>97.466851375420532</c:v>
                      </c:pt>
                      <c:pt idx="97">
                        <c:v>97.694438947160094</c:v>
                      </c:pt>
                      <c:pt idx="98">
                        <c:v>97.506431822679602</c:v>
                      </c:pt>
                      <c:pt idx="99">
                        <c:v>97.66475361171581</c:v>
                      </c:pt>
                      <c:pt idx="100">
                        <c:v>97.862655848011087</c:v>
                      </c:pt>
                      <c:pt idx="101">
                        <c:v>97.951711854343955</c:v>
                      </c:pt>
                      <c:pt idx="102">
                        <c:v>97.813180288937261</c:v>
                      </c:pt>
                      <c:pt idx="103">
                        <c:v>97.852760736196316</c:v>
                      </c:pt>
                      <c:pt idx="104">
                        <c:v>98.159509202453989</c:v>
                      </c:pt>
                      <c:pt idx="105">
                        <c:v>98.129823867009691</c:v>
                      </c:pt>
                      <c:pt idx="106">
                        <c:v>98.110033643380177</c:v>
                      </c:pt>
                      <c:pt idx="107">
                        <c:v>98.011082525232524</c:v>
                      </c:pt>
                      <c:pt idx="108">
                        <c:v>98.080348307935878</c:v>
                      </c:pt>
                      <c:pt idx="109">
                        <c:v>98.179299426083517</c:v>
                      </c:pt>
                      <c:pt idx="110">
                        <c:v>98.466257668711648</c:v>
                      </c:pt>
                      <c:pt idx="111">
                        <c:v>98.337621215119725</c:v>
                      </c:pt>
                      <c:pt idx="112">
                        <c:v>98.406886997823079</c:v>
                      </c:pt>
                      <c:pt idx="113">
                        <c:v>98.446467445082121</c:v>
                      </c:pt>
                      <c:pt idx="114">
                        <c:v>98.495943004155947</c:v>
                      </c:pt>
                      <c:pt idx="115">
                        <c:v>98.753215911339794</c:v>
                      </c:pt>
                      <c:pt idx="116">
                        <c:v>98.505838115970704</c:v>
                      </c:pt>
                      <c:pt idx="117">
                        <c:v>98.594894122303572</c:v>
                      </c:pt>
                      <c:pt idx="118">
                        <c:v>98.654264793192155</c:v>
                      </c:pt>
                      <c:pt idx="119">
                        <c:v>98.703740352265982</c:v>
                      </c:pt>
                      <c:pt idx="120">
                        <c:v>98.753215911339794</c:v>
                      </c:pt>
                      <c:pt idx="121">
                        <c:v>99.069859489412238</c:v>
                      </c:pt>
                      <c:pt idx="122">
                        <c:v>98.980803483079356</c:v>
                      </c:pt>
                      <c:pt idx="123">
                        <c:v>98.970908371264585</c:v>
                      </c:pt>
                      <c:pt idx="124">
                        <c:v>99.129230160300821</c:v>
                      </c:pt>
                      <c:pt idx="125">
                        <c:v>99.109439936671279</c:v>
                      </c:pt>
                      <c:pt idx="126">
                        <c:v>99.158915495745092</c:v>
                      </c:pt>
                      <c:pt idx="127">
                        <c:v>99.109439936671279</c:v>
                      </c:pt>
                      <c:pt idx="128">
                        <c:v>99.317237284781328</c:v>
                      </c:pt>
                      <c:pt idx="129">
                        <c:v>98.802691470413606</c:v>
                      </c:pt>
                      <c:pt idx="130">
                        <c:v>99.287551949337029</c:v>
                      </c:pt>
                      <c:pt idx="131">
                        <c:v>99.228181278448446</c:v>
                      </c:pt>
                      <c:pt idx="132">
                        <c:v>99.307342172966557</c:v>
                      </c:pt>
                      <c:pt idx="133">
                        <c:v>99.317237284781328</c:v>
                      </c:pt>
                      <c:pt idx="134">
                        <c:v>99.277656837522258</c:v>
                      </c:pt>
                      <c:pt idx="135">
                        <c:v>99.406293291114181</c:v>
                      </c:pt>
                      <c:pt idx="136">
                        <c:v>98.9412230358203</c:v>
                      </c:pt>
                      <c:pt idx="137">
                        <c:v>99.149020383930349</c:v>
                      </c:pt>
                      <c:pt idx="138">
                        <c:v>99.495349297447049</c:v>
                      </c:pt>
                      <c:pt idx="139">
                        <c:v>99.366712843855126</c:v>
                      </c:pt>
                      <c:pt idx="140">
                        <c:v>99.475559073817536</c:v>
                      </c:pt>
                      <c:pt idx="141">
                        <c:v>99.386503067484654</c:v>
                      </c:pt>
                      <c:pt idx="142">
                        <c:v>99.584405303779931</c:v>
                      </c:pt>
                      <c:pt idx="143">
                        <c:v>99.564615080150404</c:v>
                      </c:pt>
                      <c:pt idx="144">
                        <c:v>99.495349297447049</c:v>
                      </c:pt>
                      <c:pt idx="145">
                        <c:v>99.673461310112813</c:v>
                      </c:pt>
                      <c:pt idx="146">
                        <c:v>99.614090639224216</c:v>
                      </c:pt>
                      <c:pt idx="147">
                        <c:v>99.75262220463091</c:v>
                      </c:pt>
                      <c:pt idx="148">
                        <c:v>99.881258658222833</c:v>
                      </c:pt>
                      <c:pt idx="149">
                        <c:v>99.851573322778535</c:v>
                      </c:pt>
                      <c:pt idx="150">
                        <c:v>99.584405303779931</c:v>
                      </c:pt>
                      <c:pt idx="151">
                        <c:v>99.703146645557098</c:v>
                      </c:pt>
                      <c:pt idx="152">
                        <c:v>100</c:v>
                      </c:pt>
                      <c:pt idx="153">
                        <c:v>99.871363546408077</c:v>
                      </c:pt>
                      <c:pt idx="154">
                        <c:v>99.722936869186611</c:v>
                      </c:pt>
                      <c:pt idx="155">
                        <c:v>99.663566198298042</c:v>
                      </c:pt>
                      <c:pt idx="156">
                        <c:v>99.831783099149021</c:v>
                      </c:pt>
                      <c:pt idx="157">
                        <c:v>99.970314664555701</c:v>
                      </c:pt>
                      <c:pt idx="158">
                        <c:v>99.75262220463091</c:v>
                      </c:pt>
                      <c:pt idx="159">
                        <c:v>99.831783099149021</c:v>
                      </c:pt>
                      <c:pt idx="160">
                        <c:v>99.742727092816139</c:v>
                      </c:pt>
                      <c:pt idx="161">
                        <c:v>99.851573322778535</c:v>
                      </c:pt>
                      <c:pt idx="162">
                        <c:v>99.891153770037604</c:v>
                      </c:pt>
                      <c:pt idx="163">
                        <c:v>99.792202651889966</c:v>
                      </c:pt>
                      <c:pt idx="164">
                        <c:v>99.772412428260438</c:v>
                      </c:pt>
                      <c:pt idx="165">
                        <c:v>99.663566198298042</c:v>
                      </c:pt>
                      <c:pt idx="166">
                        <c:v>99.475559073817536</c:v>
                      </c:pt>
                      <c:pt idx="167">
                        <c:v>99.732831981001397</c:v>
                      </c:pt>
                      <c:pt idx="168">
                        <c:v>99.416188402928952</c:v>
                      </c:pt>
                      <c:pt idx="169">
                        <c:v>99.693251533742327</c:v>
                      </c:pt>
                      <c:pt idx="170">
                        <c:v>99.505244409261834</c:v>
                      </c:pt>
                      <c:pt idx="171">
                        <c:v>99.614090639224216</c:v>
                      </c:pt>
                      <c:pt idx="172">
                        <c:v>99.495349297447049</c:v>
                      </c:pt>
                      <c:pt idx="173">
                        <c:v>99.149020383930349</c:v>
                      </c:pt>
                      <c:pt idx="174">
                        <c:v>99.257866613892745</c:v>
                      </c:pt>
                      <c:pt idx="175">
                        <c:v>99.366712843855126</c:v>
                      </c:pt>
                      <c:pt idx="176">
                        <c:v>99.475559073817536</c:v>
                      </c:pt>
                      <c:pt idx="177">
                        <c:v>99.109439936671279</c:v>
                      </c:pt>
                      <c:pt idx="178">
                        <c:v>99.040174153967939</c:v>
                      </c:pt>
                      <c:pt idx="179">
                        <c:v>98.881852364931731</c:v>
                      </c:pt>
                      <c:pt idx="180">
                        <c:v>98.891747476746488</c:v>
                      </c:pt>
                      <c:pt idx="181">
                        <c:v>98.951118147635071</c:v>
                      </c:pt>
                      <c:pt idx="182">
                        <c:v>98.476152780526419</c:v>
                      </c:pt>
                      <c:pt idx="183">
                        <c:v>98.822481694043134</c:v>
                      </c:pt>
                      <c:pt idx="184">
                        <c:v>98.357411438749267</c:v>
                      </c:pt>
                      <c:pt idx="185">
                        <c:v>98.377201662378795</c:v>
                      </c:pt>
                      <c:pt idx="186">
                        <c:v>98.307935879675441</c:v>
                      </c:pt>
                      <c:pt idx="187">
                        <c:v>98.208984761527802</c:v>
                      </c:pt>
                      <c:pt idx="188">
                        <c:v>98.110033643380177</c:v>
                      </c:pt>
                      <c:pt idx="189">
                        <c:v>98.307935879675441</c:v>
                      </c:pt>
                      <c:pt idx="190">
                        <c:v>98.001187413417782</c:v>
                      </c:pt>
                      <c:pt idx="191">
                        <c:v>97.931921630714427</c:v>
                      </c:pt>
                      <c:pt idx="192">
                        <c:v>97.66475361171581</c:v>
                      </c:pt>
                      <c:pt idx="193">
                        <c:v>97.684543835345337</c:v>
                      </c:pt>
                      <c:pt idx="194">
                        <c:v>97.456956263605775</c:v>
                      </c:pt>
                      <c:pt idx="195">
                        <c:v>97.27884425094004</c:v>
                      </c:pt>
                      <c:pt idx="196">
                        <c:v>96.823669107460901</c:v>
                      </c:pt>
                      <c:pt idx="197">
                        <c:v>96.695032653868978</c:v>
                      </c:pt>
                      <c:pt idx="198">
                        <c:v>96.892934890164256</c:v>
                      </c:pt>
                      <c:pt idx="199">
                        <c:v>96.081535721353646</c:v>
                      </c:pt>
                      <c:pt idx="200">
                        <c:v>96.53671086483277</c:v>
                      </c:pt>
                      <c:pt idx="201">
                        <c:v>95.90342370868791</c:v>
                      </c:pt>
                      <c:pt idx="202">
                        <c:v>95.962794379576493</c:v>
                      </c:pt>
                      <c:pt idx="203">
                        <c:v>95.754997031466445</c:v>
                      </c:pt>
                      <c:pt idx="204">
                        <c:v>95.418563229764501</c:v>
                      </c:pt>
                      <c:pt idx="205">
                        <c:v>95.497724124282612</c:v>
                      </c:pt>
                      <c:pt idx="206">
                        <c:v>94.626954284583405</c:v>
                      </c:pt>
                      <c:pt idx="207">
                        <c:v>95.032653868988731</c:v>
                      </c:pt>
                      <c:pt idx="208">
                        <c:v>94.310310706510975</c:v>
                      </c:pt>
                      <c:pt idx="209">
                        <c:v>94.211359588363337</c:v>
                      </c:pt>
                      <c:pt idx="210">
                        <c:v>93.924401345735205</c:v>
                      </c:pt>
                      <c:pt idx="211">
                        <c:v>93.479121314070852</c:v>
                      </c:pt>
                      <c:pt idx="212">
                        <c:v>93.587967544033248</c:v>
                      </c:pt>
                      <c:pt idx="213">
                        <c:v>92.994260835147429</c:v>
                      </c:pt>
                      <c:pt idx="214">
                        <c:v>92.519295468038791</c:v>
                      </c:pt>
                      <c:pt idx="215">
                        <c:v>92.370868790817326</c:v>
                      </c:pt>
                      <c:pt idx="216">
                        <c:v>92.004749653671098</c:v>
                      </c:pt>
                      <c:pt idx="217">
                        <c:v>91.371462497526224</c:v>
                      </c:pt>
                      <c:pt idx="218">
                        <c:v>91.124084702157134</c:v>
                      </c:pt>
                      <c:pt idx="219">
                        <c:v>91.064714031268551</c:v>
                      </c:pt>
                      <c:pt idx="220">
                        <c:v>90.362161092420337</c:v>
                      </c:pt>
                      <c:pt idx="221">
                        <c:v>89.8575103898674</c:v>
                      </c:pt>
                      <c:pt idx="222">
                        <c:v>89.521076588165442</c:v>
                      </c:pt>
                      <c:pt idx="223">
                        <c:v>89.075796556501089</c:v>
                      </c:pt>
                      <c:pt idx="224">
                        <c:v>88.412824064911916</c:v>
                      </c:pt>
                      <c:pt idx="225">
                        <c:v>88.244607164060966</c:v>
                      </c:pt>
                      <c:pt idx="226">
                        <c:v>87.492578666138925</c:v>
                      </c:pt>
                      <c:pt idx="227">
                        <c:v>87.146249752622197</c:v>
                      </c:pt>
                      <c:pt idx="228">
                        <c:v>86.57233326736592</c:v>
                      </c:pt>
                      <c:pt idx="229">
                        <c:v>86.186423906590136</c:v>
                      </c:pt>
                      <c:pt idx="230">
                        <c:v>85.12764694241045</c:v>
                      </c:pt>
                      <c:pt idx="231">
                        <c:v>84.781318028893722</c:v>
                      </c:pt>
                      <c:pt idx="232">
                        <c:v>84.177716208193146</c:v>
                      </c:pt>
                      <c:pt idx="233">
                        <c:v>83.564219275677814</c:v>
                      </c:pt>
                      <c:pt idx="234">
                        <c:v>82.921037007718184</c:v>
                      </c:pt>
                      <c:pt idx="235">
                        <c:v>82.188798733425685</c:v>
                      </c:pt>
                      <c:pt idx="236">
                        <c:v>81.515931130021769</c:v>
                      </c:pt>
                      <c:pt idx="237">
                        <c:v>80.852958638432597</c:v>
                      </c:pt>
                      <c:pt idx="238">
                        <c:v>80.219671482287751</c:v>
                      </c:pt>
                      <c:pt idx="239">
                        <c:v>79.249950524440919</c:v>
                      </c:pt>
                      <c:pt idx="240">
                        <c:v>78.606768256481303</c:v>
                      </c:pt>
                      <c:pt idx="241">
                        <c:v>77.55788640411636</c:v>
                      </c:pt>
                      <c:pt idx="242">
                        <c:v>76.825648129823861</c:v>
                      </c:pt>
                      <c:pt idx="243">
                        <c:v>75.855927171977029</c:v>
                      </c:pt>
                      <c:pt idx="244">
                        <c:v>74.668513754205406</c:v>
                      </c:pt>
                      <c:pt idx="245">
                        <c:v>73.906590144468638</c:v>
                      </c:pt>
                      <c:pt idx="246">
                        <c:v>72.917078962992278</c:v>
                      </c:pt>
                      <c:pt idx="247">
                        <c:v>71.917672669701176</c:v>
                      </c:pt>
                      <c:pt idx="248">
                        <c:v>70.967741935483858</c:v>
                      </c:pt>
                      <c:pt idx="249">
                        <c:v>69.859489412230346</c:v>
                      </c:pt>
                      <c:pt idx="250">
                        <c:v>68.573124876311098</c:v>
                      </c:pt>
                      <c:pt idx="251">
                        <c:v>67.672669701167621</c:v>
                      </c:pt>
                      <c:pt idx="252">
                        <c:v>66.178507817138339</c:v>
                      </c:pt>
                      <c:pt idx="253">
                        <c:v>64.882248169404306</c:v>
                      </c:pt>
                      <c:pt idx="254">
                        <c:v>63.467247179893128</c:v>
                      </c:pt>
                      <c:pt idx="255">
                        <c:v>61.913714624975256</c:v>
                      </c:pt>
                      <c:pt idx="256">
                        <c:v>60.617454977241238</c:v>
                      </c:pt>
                      <c:pt idx="257">
                        <c:v>59.034237086879081</c:v>
                      </c:pt>
                      <c:pt idx="258">
                        <c:v>57.797348110033639</c:v>
                      </c:pt>
                      <c:pt idx="259">
                        <c:v>55.610528398970914</c:v>
                      </c:pt>
                      <c:pt idx="260">
                        <c:v>54.284583415792596</c:v>
                      </c:pt>
                      <c:pt idx="261">
                        <c:v>52.305561052839899</c:v>
                      </c:pt>
                      <c:pt idx="262">
                        <c:v>50.910350286958241</c:v>
                      </c:pt>
                      <c:pt idx="263">
                        <c:v>48.654264793192162</c:v>
                      </c:pt>
                      <c:pt idx="264">
                        <c:v>47.041361567385707</c:v>
                      </c:pt>
                      <c:pt idx="265">
                        <c:v>45.982584603206014</c:v>
                      </c:pt>
                      <c:pt idx="266">
                        <c:v>45.853948149614091</c:v>
                      </c:pt>
                      <c:pt idx="267">
                        <c:v>45.794577478725515</c:v>
                      </c:pt>
                      <c:pt idx="268">
                        <c:v>46.328913516722736</c:v>
                      </c:pt>
                      <c:pt idx="269">
                        <c:v>46.477340193944187</c:v>
                      </c:pt>
                      <c:pt idx="270">
                        <c:v>46.487235305758951</c:v>
                      </c:pt>
                      <c:pt idx="271">
                        <c:v>46.507025529388478</c:v>
                      </c:pt>
                      <c:pt idx="272">
                        <c:v>46.408074411240847</c:v>
                      </c:pt>
                      <c:pt idx="273">
                        <c:v>46.744508212942812</c:v>
                      </c:pt>
                      <c:pt idx="274">
                        <c:v>46.714822877498513</c:v>
                      </c:pt>
                      <c:pt idx="275">
                        <c:v>46.487235305758951</c:v>
                      </c:pt>
                      <c:pt idx="276">
                        <c:v>46.437759746685138</c:v>
                      </c:pt>
                      <c:pt idx="277">
                        <c:v>46.685137542054221</c:v>
                      </c:pt>
                      <c:pt idx="278">
                        <c:v>46.744508212942812</c:v>
                      </c:pt>
                      <c:pt idx="279">
                        <c:v>46.764298436572332</c:v>
                      </c:pt>
                      <c:pt idx="280">
                        <c:v>46.704927765683749</c:v>
                      </c:pt>
                      <c:pt idx="281">
                        <c:v>46.556501088462291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8F0-463C-ABCD-A0E5BDB1AB6D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6FFF 3 cm x 3 cm</c:v>
                </c:tx>
                <c:spPr>
                  <a:ln w="25400" cap="rnd">
                    <a:solidFill>
                      <a:schemeClr val="accent6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raw_data_champs_1!$BQ$3:$BQ$284</c15:sqref>
                        </c15:formulaRef>
                      </c:ext>
                    </c:extLst>
                    <c:numCache>
                      <c:formatCode>General</c:formatCode>
                      <c:ptCount val="282"/>
                      <c:pt idx="0">
                        <c:v>250</c:v>
                      </c:pt>
                      <c:pt idx="1">
                        <c:v>247</c:v>
                      </c:pt>
                      <c:pt idx="2">
                        <c:v>244</c:v>
                      </c:pt>
                      <c:pt idx="3">
                        <c:v>241</c:v>
                      </c:pt>
                      <c:pt idx="4">
                        <c:v>238</c:v>
                      </c:pt>
                      <c:pt idx="5">
                        <c:v>235</c:v>
                      </c:pt>
                      <c:pt idx="6">
                        <c:v>232</c:v>
                      </c:pt>
                      <c:pt idx="7">
                        <c:v>229</c:v>
                      </c:pt>
                      <c:pt idx="8">
                        <c:v>226</c:v>
                      </c:pt>
                      <c:pt idx="9">
                        <c:v>223</c:v>
                      </c:pt>
                      <c:pt idx="10">
                        <c:v>220</c:v>
                      </c:pt>
                      <c:pt idx="11">
                        <c:v>217</c:v>
                      </c:pt>
                      <c:pt idx="12">
                        <c:v>214</c:v>
                      </c:pt>
                      <c:pt idx="13">
                        <c:v>211</c:v>
                      </c:pt>
                      <c:pt idx="14">
                        <c:v>208</c:v>
                      </c:pt>
                      <c:pt idx="15">
                        <c:v>205</c:v>
                      </c:pt>
                      <c:pt idx="16">
                        <c:v>202</c:v>
                      </c:pt>
                      <c:pt idx="17">
                        <c:v>199</c:v>
                      </c:pt>
                      <c:pt idx="18">
                        <c:v>196</c:v>
                      </c:pt>
                      <c:pt idx="19">
                        <c:v>193</c:v>
                      </c:pt>
                      <c:pt idx="20">
                        <c:v>190</c:v>
                      </c:pt>
                      <c:pt idx="21">
                        <c:v>187</c:v>
                      </c:pt>
                      <c:pt idx="22">
                        <c:v>184</c:v>
                      </c:pt>
                      <c:pt idx="23">
                        <c:v>181</c:v>
                      </c:pt>
                      <c:pt idx="24">
                        <c:v>178</c:v>
                      </c:pt>
                      <c:pt idx="25">
                        <c:v>175.1</c:v>
                      </c:pt>
                      <c:pt idx="26">
                        <c:v>172.1</c:v>
                      </c:pt>
                      <c:pt idx="27">
                        <c:v>169.1</c:v>
                      </c:pt>
                      <c:pt idx="28">
                        <c:v>166</c:v>
                      </c:pt>
                      <c:pt idx="29">
                        <c:v>163</c:v>
                      </c:pt>
                      <c:pt idx="30">
                        <c:v>160</c:v>
                      </c:pt>
                      <c:pt idx="31">
                        <c:v>157</c:v>
                      </c:pt>
                      <c:pt idx="32">
                        <c:v>154</c:v>
                      </c:pt>
                      <c:pt idx="33">
                        <c:v>151</c:v>
                      </c:pt>
                      <c:pt idx="34">
                        <c:v>148</c:v>
                      </c:pt>
                      <c:pt idx="35">
                        <c:v>145.1</c:v>
                      </c:pt>
                      <c:pt idx="36">
                        <c:v>142</c:v>
                      </c:pt>
                      <c:pt idx="37">
                        <c:v>139</c:v>
                      </c:pt>
                      <c:pt idx="38">
                        <c:v>136</c:v>
                      </c:pt>
                      <c:pt idx="39">
                        <c:v>133</c:v>
                      </c:pt>
                      <c:pt idx="40">
                        <c:v>130.1</c:v>
                      </c:pt>
                      <c:pt idx="41">
                        <c:v>127.1</c:v>
                      </c:pt>
                      <c:pt idx="42">
                        <c:v>124</c:v>
                      </c:pt>
                      <c:pt idx="43">
                        <c:v>121.1</c:v>
                      </c:pt>
                      <c:pt idx="44">
                        <c:v>118</c:v>
                      </c:pt>
                      <c:pt idx="45">
                        <c:v>115</c:v>
                      </c:pt>
                      <c:pt idx="46">
                        <c:v>112</c:v>
                      </c:pt>
                      <c:pt idx="47">
                        <c:v>109</c:v>
                      </c:pt>
                      <c:pt idx="48">
                        <c:v>106</c:v>
                      </c:pt>
                      <c:pt idx="49">
                        <c:v>103</c:v>
                      </c:pt>
                      <c:pt idx="50">
                        <c:v>100.1</c:v>
                      </c:pt>
                      <c:pt idx="51">
                        <c:v>97</c:v>
                      </c:pt>
                      <c:pt idx="52">
                        <c:v>94</c:v>
                      </c:pt>
                      <c:pt idx="53">
                        <c:v>91.1</c:v>
                      </c:pt>
                      <c:pt idx="54">
                        <c:v>88</c:v>
                      </c:pt>
                      <c:pt idx="55">
                        <c:v>85</c:v>
                      </c:pt>
                      <c:pt idx="56">
                        <c:v>82</c:v>
                      </c:pt>
                      <c:pt idx="57">
                        <c:v>79</c:v>
                      </c:pt>
                      <c:pt idx="58">
                        <c:v>76</c:v>
                      </c:pt>
                      <c:pt idx="59">
                        <c:v>73</c:v>
                      </c:pt>
                      <c:pt idx="60">
                        <c:v>70</c:v>
                      </c:pt>
                      <c:pt idx="61">
                        <c:v>67</c:v>
                      </c:pt>
                      <c:pt idx="62">
                        <c:v>64</c:v>
                      </c:pt>
                      <c:pt idx="63">
                        <c:v>61</c:v>
                      </c:pt>
                      <c:pt idx="64">
                        <c:v>58</c:v>
                      </c:pt>
                      <c:pt idx="65">
                        <c:v>55</c:v>
                      </c:pt>
                      <c:pt idx="66">
                        <c:v>51.9</c:v>
                      </c:pt>
                      <c:pt idx="67">
                        <c:v>48.9</c:v>
                      </c:pt>
                      <c:pt idx="68">
                        <c:v>45.9</c:v>
                      </c:pt>
                      <c:pt idx="69">
                        <c:v>42.9</c:v>
                      </c:pt>
                      <c:pt idx="70">
                        <c:v>39.9</c:v>
                      </c:pt>
                      <c:pt idx="71">
                        <c:v>36.9</c:v>
                      </c:pt>
                      <c:pt idx="72">
                        <c:v>33.9</c:v>
                      </c:pt>
                      <c:pt idx="73">
                        <c:v>30.9</c:v>
                      </c:pt>
                      <c:pt idx="74">
                        <c:v>27.9</c:v>
                      </c:pt>
                      <c:pt idx="75">
                        <c:v>24.9</c:v>
                      </c:pt>
                      <c:pt idx="76">
                        <c:v>21.9</c:v>
                      </c:pt>
                      <c:pt idx="77">
                        <c:v>20</c:v>
                      </c:pt>
                      <c:pt idx="78">
                        <c:v>20</c:v>
                      </c:pt>
                      <c:pt idx="79">
                        <c:v>19.899999999999999</c:v>
                      </c:pt>
                      <c:pt idx="80">
                        <c:v>19.8</c:v>
                      </c:pt>
                      <c:pt idx="81">
                        <c:v>19.7</c:v>
                      </c:pt>
                      <c:pt idx="82">
                        <c:v>19.600000000000001</c:v>
                      </c:pt>
                      <c:pt idx="83">
                        <c:v>19.5</c:v>
                      </c:pt>
                      <c:pt idx="84">
                        <c:v>19.399999999999999</c:v>
                      </c:pt>
                      <c:pt idx="85">
                        <c:v>19.2</c:v>
                      </c:pt>
                      <c:pt idx="86">
                        <c:v>19.2</c:v>
                      </c:pt>
                      <c:pt idx="87">
                        <c:v>19</c:v>
                      </c:pt>
                      <c:pt idx="88">
                        <c:v>18.899999999999999</c:v>
                      </c:pt>
                      <c:pt idx="89">
                        <c:v>18.899999999999999</c:v>
                      </c:pt>
                      <c:pt idx="90">
                        <c:v>18.8</c:v>
                      </c:pt>
                      <c:pt idx="91">
                        <c:v>18.7</c:v>
                      </c:pt>
                      <c:pt idx="92">
                        <c:v>18.600000000000001</c:v>
                      </c:pt>
                      <c:pt idx="93">
                        <c:v>18.5</c:v>
                      </c:pt>
                      <c:pt idx="94">
                        <c:v>18.3</c:v>
                      </c:pt>
                      <c:pt idx="95">
                        <c:v>18.2</c:v>
                      </c:pt>
                      <c:pt idx="96">
                        <c:v>18.2</c:v>
                      </c:pt>
                      <c:pt idx="97">
                        <c:v>18</c:v>
                      </c:pt>
                      <c:pt idx="98">
                        <c:v>18</c:v>
                      </c:pt>
                      <c:pt idx="99">
                        <c:v>17.899999999999999</c:v>
                      </c:pt>
                      <c:pt idx="100">
                        <c:v>17.8</c:v>
                      </c:pt>
                      <c:pt idx="101">
                        <c:v>17.7</c:v>
                      </c:pt>
                      <c:pt idx="102">
                        <c:v>17.5</c:v>
                      </c:pt>
                      <c:pt idx="103">
                        <c:v>17.399999999999999</c:v>
                      </c:pt>
                      <c:pt idx="104">
                        <c:v>17.3</c:v>
                      </c:pt>
                      <c:pt idx="105">
                        <c:v>17.2</c:v>
                      </c:pt>
                      <c:pt idx="106">
                        <c:v>17.2</c:v>
                      </c:pt>
                      <c:pt idx="107">
                        <c:v>17</c:v>
                      </c:pt>
                      <c:pt idx="108">
                        <c:v>17</c:v>
                      </c:pt>
                      <c:pt idx="109">
                        <c:v>16.8</c:v>
                      </c:pt>
                      <c:pt idx="110">
                        <c:v>16.7</c:v>
                      </c:pt>
                      <c:pt idx="111">
                        <c:v>16.7</c:v>
                      </c:pt>
                      <c:pt idx="112">
                        <c:v>16.5</c:v>
                      </c:pt>
                      <c:pt idx="113">
                        <c:v>16.5</c:v>
                      </c:pt>
                      <c:pt idx="114">
                        <c:v>16.399999999999999</c:v>
                      </c:pt>
                      <c:pt idx="115">
                        <c:v>16.3</c:v>
                      </c:pt>
                      <c:pt idx="116">
                        <c:v>16.2</c:v>
                      </c:pt>
                      <c:pt idx="117">
                        <c:v>16</c:v>
                      </c:pt>
                      <c:pt idx="118">
                        <c:v>15.9</c:v>
                      </c:pt>
                      <c:pt idx="119">
                        <c:v>15.9</c:v>
                      </c:pt>
                      <c:pt idx="120">
                        <c:v>15.8</c:v>
                      </c:pt>
                      <c:pt idx="121">
                        <c:v>15.7</c:v>
                      </c:pt>
                      <c:pt idx="122">
                        <c:v>15.5</c:v>
                      </c:pt>
                      <c:pt idx="123">
                        <c:v>15.4</c:v>
                      </c:pt>
                      <c:pt idx="124">
                        <c:v>15.3</c:v>
                      </c:pt>
                      <c:pt idx="125">
                        <c:v>15.2</c:v>
                      </c:pt>
                      <c:pt idx="126">
                        <c:v>15.1</c:v>
                      </c:pt>
                      <c:pt idx="127">
                        <c:v>15.1</c:v>
                      </c:pt>
                      <c:pt idx="128">
                        <c:v>15</c:v>
                      </c:pt>
                      <c:pt idx="129">
                        <c:v>14.8</c:v>
                      </c:pt>
                      <c:pt idx="130">
                        <c:v>14.7</c:v>
                      </c:pt>
                      <c:pt idx="131">
                        <c:v>14.6</c:v>
                      </c:pt>
                      <c:pt idx="132">
                        <c:v>14.6</c:v>
                      </c:pt>
                      <c:pt idx="133">
                        <c:v>14.5</c:v>
                      </c:pt>
                      <c:pt idx="134">
                        <c:v>14.3</c:v>
                      </c:pt>
                      <c:pt idx="135">
                        <c:v>14.2</c:v>
                      </c:pt>
                      <c:pt idx="136">
                        <c:v>14.1</c:v>
                      </c:pt>
                      <c:pt idx="137">
                        <c:v>14</c:v>
                      </c:pt>
                      <c:pt idx="138">
                        <c:v>13.9</c:v>
                      </c:pt>
                      <c:pt idx="139">
                        <c:v>13.9</c:v>
                      </c:pt>
                      <c:pt idx="140">
                        <c:v>13.7</c:v>
                      </c:pt>
                      <c:pt idx="141">
                        <c:v>13.7</c:v>
                      </c:pt>
                      <c:pt idx="142">
                        <c:v>13.5</c:v>
                      </c:pt>
                      <c:pt idx="143">
                        <c:v>13.5</c:v>
                      </c:pt>
                      <c:pt idx="144">
                        <c:v>13.4</c:v>
                      </c:pt>
                      <c:pt idx="145">
                        <c:v>13.2</c:v>
                      </c:pt>
                      <c:pt idx="146">
                        <c:v>13.1</c:v>
                      </c:pt>
                      <c:pt idx="147">
                        <c:v>13.1</c:v>
                      </c:pt>
                      <c:pt idx="148">
                        <c:v>13</c:v>
                      </c:pt>
                      <c:pt idx="149">
                        <c:v>12.8</c:v>
                      </c:pt>
                      <c:pt idx="150">
                        <c:v>12.7</c:v>
                      </c:pt>
                      <c:pt idx="151">
                        <c:v>12.6</c:v>
                      </c:pt>
                      <c:pt idx="152">
                        <c:v>12.5</c:v>
                      </c:pt>
                      <c:pt idx="153">
                        <c:v>12.4</c:v>
                      </c:pt>
                      <c:pt idx="154">
                        <c:v>12.3</c:v>
                      </c:pt>
                      <c:pt idx="155">
                        <c:v>12.2</c:v>
                      </c:pt>
                      <c:pt idx="156">
                        <c:v>12.1</c:v>
                      </c:pt>
                      <c:pt idx="157">
                        <c:v>12</c:v>
                      </c:pt>
                      <c:pt idx="158">
                        <c:v>12</c:v>
                      </c:pt>
                      <c:pt idx="159">
                        <c:v>11.8</c:v>
                      </c:pt>
                      <c:pt idx="160">
                        <c:v>11.7</c:v>
                      </c:pt>
                      <c:pt idx="161">
                        <c:v>11.6</c:v>
                      </c:pt>
                      <c:pt idx="162">
                        <c:v>11.5</c:v>
                      </c:pt>
                      <c:pt idx="163">
                        <c:v>11.4</c:v>
                      </c:pt>
                      <c:pt idx="164">
                        <c:v>11.4</c:v>
                      </c:pt>
                      <c:pt idx="165">
                        <c:v>11.2</c:v>
                      </c:pt>
                      <c:pt idx="166">
                        <c:v>11.1</c:v>
                      </c:pt>
                      <c:pt idx="167">
                        <c:v>11</c:v>
                      </c:pt>
                      <c:pt idx="168">
                        <c:v>10.9</c:v>
                      </c:pt>
                      <c:pt idx="169">
                        <c:v>10.8</c:v>
                      </c:pt>
                      <c:pt idx="170">
                        <c:v>10.7</c:v>
                      </c:pt>
                      <c:pt idx="171">
                        <c:v>10.6</c:v>
                      </c:pt>
                      <c:pt idx="172">
                        <c:v>10.5</c:v>
                      </c:pt>
                      <c:pt idx="173">
                        <c:v>10.4</c:v>
                      </c:pt>
                      <c:pt idx="174">
                        <c:v>10.3</c:v>
                      </c:pt>
                      <c:pt idx="175">
                        <c:v>10.199999999999999</c:v>
                      </c:pt>
                      <c:pt idx="176">
                        <c:v>10.1</c:v>
                      </c:pt>
                      <c:pt idx="177">
                        <c:v>10</c:v>
                      </c:pt>
                      <c:pt idx="178">
                        <c:v>9.9</c:v>
                      </c:pt>
                      <c:pt idx="179">
                        <c:v>9.8000000000000007</c:v>
                      </c:pt>
                      <c:pt idx="180">
                        <c:v>9.6999999999999993</c:v>
                      </c:pt>
                      <c:pt idx="181">
                        <c:v>9.6</c:v>
                      </c:pt>
                      <c:pt idx="182">
                        <c:v>9.5</c:v>
                      </c:pt>
                      <c:pt idx="183">
                        <c:v>9.4</c:v>
                      </c:pt>
                      <c:pt idx="184">
                        <c:v>9.3000000000000007</c:v>
                      </c:pt>
                      <c:pt idx="185">
                        <c:v>9.1999999999999993</c:v>
                      </c:pt>
                      <c:pt idx="186">
                        <c:v>9.1</c:v>
                      </c:pt>
                      <c:pt idx="187">
                        <c:v>9</c:v>
                      </c:pt>
                      <c:pt idx="188">
                        <c:v>8.9</c:v>
                      </c:pt>
                      <c:pt idx="189">
                        <c:v>8.8000000000000007</c:v>
                      </c:pt>
                      <c:pt idx="190">
                        <c:v>8.6999999999999993</c:v>
                      </c:pt>
                      <c:pt idx="191">
                        <c:v>8.6</c:v>
                      </c:pt>
                      <c:pt idx="192">
                        <c:v>8.5</c:v>
                      </c:pt>
                      <c:pt idx="193">
                        <c:v>8.4</c:v>
                      </c:pt>
                      <c:pt idx="194">
                        <c:v>8.3000000000000007</c:v>
                      </c:pt>
                      <c:pt idx="195">
                        <c:v>8.1999999999999993</c:v>
                      </c:pt>
                      <c:pt idx="196">
                        <c:v>8.1</c:v>
                      </c:pt>
                      <c:pt idx="197">
                        <c:v>8</c:v>
                      </c:pt>
                      <c:pt idx="198">
                        <c:v>7.9</c:v>
                      </c:pt>
                      <c:pt idx="199">
                        <c:v>7.8</c:v>
                      </c:pt>
                      <c:pt idx="200">
                        <c:v>7.7</c:v>
                      </c:pt>
                      <c:pt idx="201">
                        <c:v>7.6</c:v>
                      </c:pt>
                      <c:pt idx="202">
                        <c:v>7.5</c:v>
                      </c:pt>
                      <c:pt idx="203">
                        <c:v>7.4</c:v>
                      </c:pt>
                      <c:pt idx="204">
                        <c:v>7.3</c:v>
                      </c:pt>
                      <c:pt idx="205">
                        <c:v>7.2</c:v>
                      </c:pt>
                      <c:pt idx="206">
                        <c:v>7.1</c:v>
                      </c:pt>
                      <c:pt idx="207">
                        <c:v>7</c:v>
                      </c:pt>
                      <c:pt idx="208">
                        <c:v>6.9</c:v>
                      </c:pt>
                      <c:pt idx="209">
                        <c:v>6.8</c:v>
                      </c:pt>
                      <c:pt idx="210">
                        <c:v>6.8</c:v>
                      </c:pt>
                      <c:pt idx="211">
                        <c:v>6.6</c:v>
                      </c:pt>
                      <c:pt idx="212">
                        <c:v>6.5</c:v>
                      </c:pt>
                      <c:pt idx="213">
                        <c:v>6.4</c:v>
                      </c:pt>
                      <c:pt idx="214">
                        <c:v>6.3</c:v>
                      </c:pt>
                      <c:pt idx="215">
                        <c:v>6.2</c:v>
                      </c:pt>
                      <c:pt idx="216">
                        <c:v>6.1</c:v>
                      </c:pt>
                      <c:pt idx="217">
                        <c:v>6</c:v>
                      </c:pt>
                      <c:pt idx="218">
                        <c:v>5.9</c:v>
                      </c:pt>
                      <c:pt idx="219">
                        <c:v>5.8</c:v>
                      </c:pt>
                      <c:pt idx="220">
                        <c:v>5.7</c:v>
                      </c:pt>
                      <c:pt idx="221">
                        <c:v>5.6</c:v>
                      </c:pt>
                      <c:pt idx="222">
                        <c:v>5.5</c:v>
                      </c:pt>
                      <c:pt idx="223">
                        <c:v>5.4</c:v>
                      </c:pt>
                      <c:pt idx="224">
                        <c:v>5.3</c:v>
                      </c:pt>
                      <c:pt idx="225">
                        <c:v>5.2</c:v>
                      </c:pt>
                      <c:pt idx="226">
                        <c:v>5.0999999999999996</c:v>
                      </c:pt>
                      <c:pt idx="227">
                        <c:v>5</c:v>
                      </c:pt>
                      <c:pt idx="228">
                        <c:v>4.9000000000000004</c:v>
                      </c:pt>
                      <c:pt idx="229">
                        <c:v>4.8</c:v>
                      </c:pt>
                      <c:pt idx="230">
                        <c:v>4.7</c:v>
                      </c:pt>
                      <c:pt idx="231">
                        <c:v>4.5999999999999996</c:v>
                      </c:pt>
                      <c:pt idx="232">
                        <c:v>4.5</c:v>
                      </c:pt>
                      <c:pt idx="233">
                        <c:v>4.4000000000000004</c:v>
                      </c:pt>
                      <c:pt idx="234">
                        <c:v>4.3</c:v>
                      </c:pt>
                      <c:pt idx="235">
                        <c:v>4.2</c:v>
                      </c:pt>
                      <c:pt idx="236">
                        <c:v>4.0999999999999996</c:v>
                      </c:pt>
                      <c:pt idx="237">
                        <c:v>4</c:v>
                      </c:pt>
                      <c:pt idx="238">
                        <c:v>3.9</c:v>
                      </c:pt>
                      <c:pt idx="239">
                        <c:v>3.8</c:v>
                      </c:pt>
                      <c:pt idx="240">
                        <c:v>3.7</c:v>
                      </c:pt>
                      <c:pt idx="241">
                        <c:v>3.7</c:v>
                      </c:pt>
                      <c:pt idx="242">
                        <c:v>3.5</c:v>
                      </c:pt>
                      <c:pt idx="243">
                        <c:v>3.4</c:v>
                      </c:pt>
                      <c:pt idx="244">
                        <c:v>3.3</c:v>
                      </c:pt>
                      <c:pt idx="245">
                        <c:v>3.2</c:v>
                      </c:pt>
                      <c:pt idx="246">
                        <c:v>3.1</c:v>
                      </c:pt>
                      <c:pt idx="247">
                        <c:v>3</c:v>
                      </c:pt>
                      <c:pt idx="248">
                        <c:v>2.9</c:v>
                      </c:pt>
                      <c:pt idx="249">
                        <c:v>2.8</c:v>
                      </c:pt>
                      <c:pt idx="250">
                        <c:v>2.7</c:v>
                      </c:pt>
                      <c:pt idx="251">
                        <c:v>2.6</c:v>
                      </c:pt>
                      <c:pt idx="252">
                        <c:v>2.5</c:v>
                      </c:pt>
                      <c:pt idx="253">
                        <c:v>2.4</c:v>
                      </c:pt>
                      <c:pt idx="254">
                        <c:v>2.2999999999999998</c:v>
                      </c:pt>
                      <c:pt idx="255">
                        <c:v>2.2000000000000002</c:v>
                      </c:pt>
                      <c:pt idx="256">
                        <c:v>2.1</c:v>
                      </c:pt>
                      <c:pt idx="257">
                        <c:v>2</c:v>
                      </c:pt>
                      <c:pt idx="258">
                        <c:v>1.9</c:v>
                      </c:pt>
                      <c:pt idx="259">
                        <c:v>1.8</c:v>
                      </c:pt>
                      <c:pt idx="260">
                        <c:v>1.7</c:v>
                      </c:pt>
                      <c:pt idx="261">
                        <c:v>1.6</c:v>
                      </c:pt>
                      <c:pt idx="262">
                        <c:v>1.5</c:v>
                      </c:pt>
                      <c:pt idx="263">
                        <c:v>1.4</c:v>
                      </c:pt>
                      <c:pt idx="264">
                        <c:v>1.3</c:v>
                      </c:pt>
                      <c:pt idx="265">
                        <c:v>1.2</c:v>
                      </c:pt>
                      <c:pt idx="266">
                        <c:v>1.1000000000000001</c:v>
                      </c:pt>
                      <c:pt idx="267">
                        <c:v>1</c:v>
                      </c:pt>
                      <c:pt idx="268">
                        <c:v>0.9</c:v>
                      </c:pt>
                      <c:pt idx="269">
                        <c:v>0.8</c:v>
                      </c:pt>
                      <c:pt idx="270">
                        <c:v>0.6</c:v>
                      </c:pt>
                      <c:pt idx="271">
                        <c:v>0.6</c:v>
                      </c:pt>
                      <c:pt idx="272">
                        <c:v>0.5</c:v>
                      </c:pt>
                      <c:pt idx="273">
                        <c:v>0.4</c:v>
                      </c:pt>
                      <c:pt idx="274">
                        <c:v>0.3</c:v>
                      </c:pt>
                      <c:pt idx="275">
                        <c:v>0.2</c:v>
                      </c:pt>
                      <c:pt idx="276">
                        <c:v>0.1</c:v>
                      </c:pt>
                      <c:pt idx="277">
                        <c:v>0</c:v>
                      </c:pt>
                      <c:pt idx="278">
                        <c:v>-0.1</c:v>
                      </c:pt>
                      <c:pt idx="279">
                        <c:v>-0.2</c:v>
                      </c:pt>
                      <c:pt idx="280">
                        <c:v>-0.3</c:v>
                      </c:pt>
                      <c:pt idx="281">
                        <c:v>-0.5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raw_data_champs_1!$BS$3:$BS$284</c15:sqref>
                        </c15:formulaRef>
                      </c:ext>
                    </c:extLst>
                    <c:numCache>
                      <c:formatCode>General</c:formatCode>
                      <c:ptCount val="282"/>
                      <c:pt idx="0">
                        <c:v>20.017998200179981</c:v>
                      </c:pt>
                      <c:pt idx="1">
                        <c:v>20.447955204479552</c:v>
                      </c:pt>
                      <c:pt idx="2">
                        <c:v>20.847915208479154</c:v>
                      </c:pt>
                      <c:pt idx="3">
                        <c:v>21.257874212578741</c:v>
                      </c:pt>
                      <c:pt idx="4">
                        <c:v>21.647835216478349</c:v>
                      </c:pt>
                      <c:pt idx="5">
                        <c:v>22.107789221077891</c:v>
                      </c:pt>
                      <c:pt idx="6">
                        <c:v>22.577742225777421</c:v>
                      </c:pt>
                      <c:pt idx="7">
                        <c:v>22.997700229976999</c:v>
                      </c:pt>
                      <c:pt idx="8">
                        <c:v>23.447655234476549</c:v>
                      </c:pt>
                      <c:pt idx="9">
                        <c:v>23.957604239576042</c:v>
                      </c:pt>
                      <c:pt idx="10">
                        <c:v>24.357564243575641</c:v>
                      </c:pt>
                      <c:pt idx="11">
                        <c:v>24.917508249175082</c:v>
                      </c:pt>
                      <c:pt idx="12">
                        <c:v>25.357464253574641</c:v>
                      </c:pt>
                      <c:pt idx="13">
                        <c:v>25.897410258974102</c:v>
                      </c:pt>
                      <c:pt idx="14">
                        <c:v>26.37736226377362</c:v>
                      </c:pt>
                      <c:pt idx="15">
                        <c:v>26.95730426957304</c:v>
                      </c:pt>
                      <c:pt idx="16">
                        <c:v>27.497250274972501</c:v>
                      </c:pt>
                      <c:pt idx="17">
                        <c:v>27.987201279872011</c:v>
                      </c:pt>
                      <c:pt idx="18">
                        <c:v>28.587141285871411</c:v>
                      </c:pt>
                      <c:pt idx="19">
                        <c:v>29.127087291270868</c:v>
                      </c:pt>
                      <c:pt idx="20">
                        <c:v>29.767023297670232</c:v>
                      </c:pt>
                      <c:pt idx="21">
                        <c:v>30.346965303469652</c:v>
                      </c:pt>
                      <c:pt idx="22">
                        <c:v>30.946905309469052</c:v>
                      </c:pt>
                      <c:pt idx="23">
                        <c:v>31.586841315868412</c:v>
                      </c:pt>
                      <c:pt idx="24">
                        <c:v>32.176782321767824</c:v>
                      </c:pt>
                      <c:pt idx="25">
                        <c:v>32.956704329567046</c:v>
                      </c:pt>
                      <c:pt idx="26">
                        <c:v>33.526647335266475</c:v>
                      </c:pt>
                      <c:pt idx="27">
                        <c:v>34.296570342965701</c:v>
                      </c:pt>
                      <c:pt idx="28">
                        <c:v>35.016498350164987</c:v>
                      </c:pt>
                      <c:pt idx="29">
                        <c:v>35.796420357964195</c:v>
                      </c:pt>
                      <c:pt idx="30">
                        <c:v>36.456354364563545</c:v>
                      </c:pt>
                      <c:pt idx="31">
                        <c:v>37.246275372462748</c:v>
                      </c:pt>
                      <c:pt idx="32">
                        <c:v>37.936206379362062</c:v>
                      </c:pt>
                      <c:pt idx="33">
                        <c:v>38.766123387661231</c:v>
                      </c:pt>
                      <c:pt idx="34">
                        <c:v>39.596040395960401</c:v>
                      </c:pt>
                      <c:pt idx="35">
                        <c:v>40.395960403959599</c:v>
                      </c:pt>
                      <c:pt idx="36">
                        <c:v>41.275872412758723</c:v>
                      </c:pt>
                      <c:pt idx="37">
                        <c:v>42.135786421357864</c:v>
                      </c:pt>
                      <c:pt idx="38">
                        <c:v>43.065693430656928</c:v>
                      </c:pt>
                      <c:pt idx="39">
                        <c:v>43.985601439856012</c:v>
                      </c:pt>
                      <c:pt idx="40">
                        <c:v>44.875512448755124</c:v>
                      </c:pt>
                      <c:pt idx="41">
                        <c:v>45.87541245875412</c:v>
                      </c:pt>
                      <c:pt idx="42">
                        <c:v>46.805319468053199</c:v>
                      </c:pt>
                      <c:pt idx="43">
                        <c:v>47.855214478552142</c:v>
                      </c:pt>
                      <c:pt idx="44">
                        <c:v>48.885111488851116</c:v>
                      </c:pt>
                      <c:pt idx="45">
                        <c:v>49.865013498650129</c:v>
                      </c:pt>
                      <c:pt idx="46">
                        <c:v>50.944905509449057</c:v>
                      </c:pt>
                      <c:pt idx="47">
                        <c:v>51.964803519648029</c:v>
                      </c:pt>
                      <c:pt idx="48">
                        <c:v>53.224677532246766</c:v>
                      </c:pt>
                      <c:pt idx="49">
                        <c:v>54.334566543345666</c:v>
                      </c:pt>
                      <c:pt idx="50">
                        <c:v>55.424457554244576</c:v>
                      </c:pt>
                      <c:pt idx="51">
                        <c:v>56.644335566443345</c:v>
                      </c:pt>
                      <c:pt idx="52">
                        <c:v>57.854214578542141</c:v>
                      </c:pt>
                      <c:pt idx="53">
                        <c:v>59.194080591940804</c:v>
                      </c:pt>
                      <c:pt idx="54">
                        <c:v>60.433956604339556</c:v>
                      </c:pt>
                      <c:pt idx="55">
                        <c:v>61.823817618238174</c:v>
                      </c:pt>
                      <c:pt idx="56">
                        <c:v>63.163683631636836</c:v>
                      </c:pt>
                      <c:pt idx="57">
                        <c:v>64.49355064493551</c:v>
                      </c:pt>
                      <c:pt idx="58">
                        <c:v>65.843415658434139</c:v>
                      </c:pt>
                      <c:pt idx="59">
                        <c:v>67.323267673232664</c:v>
                      </c:pt>
                      <c:pt idx="60">
                        <c:v>68.803119688031202</c:v>
                      </c:pt>
                      <c:pt idx="61">
                        <c:v>70.262973702629722</c:v>
                      </c:pt>
                      <c:pt idx="62">
                        <c:v>71.772822717728218</c:v>
                      </c:pt>
                      <c:pt idx="63">
                        <c:v>73.332666733326661</c:v>
                      </c:pt>
                      <c:pt idx="64">
                        <c:v>75.022497750224971</c:v>
                      </c:pt>
                      <c:pt idx="65">
                        <c:v>76.692330766923305</c:v>
                      </c:pt>
                      <c:pt idx="66">
                        <c:v>78.412158784121587</c:v>
                      </c:pt>
                      <c:pt idx="67">
                        <c:v>79.95200479952004</c:v>
                      </c:pt>
                      <c:pt idx="68">
                        <c:v>81.691830816918312</c:v>
                      </c:pt>
                      <c:pt idx="69">
                        <c:v>83.551644835516441</c:v>
                      </c:pt>
                      <c:pt idx="70">
                        <c:v>85.261473852614728</c:v>
                      </c:pt>
                      <c:pt idx="71">
                        <c:v>87.20127987201279</c:v>
                      </c:pt>
                      <c:pt idx="72">
                        <c:v>88.711128887111272</c:v>
                      </c:pt>
                      <c:pt idx="73">
                        <c:v>90.780921907809216</c:v>
                      </c:pt>
                      <c:pt idx="74">
                        <c:v>92.640735926407359</c:v>
                      </c:pt>
                      <c:pt idx="75">
                        <c:v>94.360563943605641</c:v>
                      </c:pt>
                      <c:pt idx="76">
                        <c:v>96.320367963203665</c:v>
                      </c:pt>
                      <c:pt idx="77">
                        <c:v>97.370262973702609</c:v>
                      </c:pt>
                      <c:pt idx="78">
                        <c:v>97.360263973602628</c:v>
                      </c:pt>
                      <c:pt idx="79">
                        <c:v>97.410258974102575</c:v>
                      </c:pt>
                      <c:pt idx="80">
                        <c:v>97.420257974202585</c:v>
                      </c:pt>
                      <c:pt idx="81">
                        <c:v>97.52024797520248</c:v>
                      </c:pt>
                      <c:pt idx="82">
                        <c:v>97.590240975902404</c:v>
                      </c:pt>
                      <c:pt idx="83">
                        <c:v>97.610238976102394</c:v>
                      </c:pt>
                      <c:pt idx="84">
                        <c:v>97.690230976902299</c:v>
                      </c:pt>
                      <c:pt idx="85">
                        <c:v>97.730226977302266</c:v>
                      </c:pt>
                      <c:pt idx="86">
                        <c:v>97.810218978102185</c:v>
                      </c:pt>
                      <c:pt idx="87">
                        <c:v>97.800219978002204</c:v>
                      </c:pt>
                      <c:pt idx="88">
                        <c:v>97.900209979002099</c:v>
                      </c:pt>
                      <c:pt idx="89">
                        <c:v>98.020197980201971</c:v>
                      </c:pt>
                      <c:pt idx="90">
                        <c:v>98.020197980201971</c:v>
                      </c:pt>
                      <c:pt idx="91">
                        <c:v>98.060193980601923</c:v>
                      </c:pt>
                      <c:pt idx="92">
                        <c:v>98.090190980901909</c:v>
                      </c:pt>
                      <c:pt idx="93">
                        <c:v>98.160183981601833</c:v>
                      </c:pt>
                      <c:pt idx="94">
                        <c:v>98.110188981101885</c:v>
                      </c:pt>
                      <c:pt idx="95">
                        <c:v>98.22017798220179</c:v>
                      </c:pt>
                      <c:pt idx="96">
                        <c:v>98.330166983301666</c:v>
                      </c:pt>
                      <c:pt idx="97">
                        <c:v>98.320167983201685</c:v>
                      </c:pt>
                      <c:pt idx="98">
                        <c:v>98.250174982501747</c:v>
                      </c:pt>
                      <c:pt idx="99">
                        <c:v>98.440155984401557</c:v>
                      </c:pt>
                      <c:pt idx="100">
                        <c:v>98.550144985501447</c:v>
                      </c:pt>
                      <c:pt idx="101">
                        <c:v>98.560143985601428</c:v>
                      </c:pt>
                      <c:pt idx="102">
                        <c:v>98.650134986501342</c:v>
                      </c:pt>
                      <c:pt idx="103">
                        <c:v>98.61013898610139</c:v>
                      </c:pt>
                      <c:pt idx="104">
                        <c:v>98.670132986701333</c:v>
                      </c:pt>
                      <c:pt idx="105">
                        <c:v>98.630136986301366</c:v>
                      </c:pt>
                      <c:pt idx="106">
                        <c:v>98.8001199880012</c:v>
                      </c:pt>
                      <c:pt idx="107">
                        <c:v>98.840115988401152</c:v>
                      </c:pt>
                      <c:pt idx="108">
                        <c:v>98.770122987701228</c:v>
                      </c:pt>
                      <c:pt idx="109">
                        <c:v>98.950104989501042</c:v>
                      </c:pt>
                      <c:pt idx="110">
                        <c:v>98.960103989601038</c:v>
                      </c:pt>
                      <c:pt idx="111">
                        <c:v>98.820117988201176</c:v>
                      </c:pt>
                      <c:pt idx="112">
                        <c:v>98.930106989301052</c:v>
                      </c:pt>
                      <c:pt idx="113">
                        <c:v>98.970102989701019</c:v>
                      </c:pt>
                      <c:pt idx="114">
                        <c:v>99.110088991100881</c:v>
                      </c:pt>
                      <c:pt idx="115">
                        <c:v>99.120087991200862</c:v>
                      </c:pt>
                      <c:pt idx="116">
                        <c:v>99.230076992300766</c:v>
                      </c:pt>
                      <c:pt idx="117">
                        <c:v>99.160083991600828</c:v>
                      </c:pt>
                      <c:pt idx="118">
                        <c:v>99.130086991300871</c:v>
                      </c:pt>
                      <c:pt idx="119">
                        <c:v>99.260073992600724</c:v>
                      </c:pt>
                      <c:pt idx="120">
                        <c:v>99.330066993300676</c:v>
                      </c:pt>
                      <c:pt idx="121">
                        <c:v>99.230076992300766</c:v>
                      </c:pt>
                      <c:pt idx="122">
                        <c:v>99.30006999300069</c:v>
                      </c:pt>
                      <c:pt idx="123">
                        <c:v>99.470052994700524</c:v>
                      </c:pt>
                      <c:pt idx="124">
                        <c:v>99.400059994000586</c:v>
                      </c:pt>
                      <c:pt idx="125">
                        <c:v>99.440055994400552</c:v>
                      </c:pt>
                      <c:pt idx="126">
                        <c:v>99.550044995500443</c:v>
                      </c:pt>
                      <c:pt idx="127">
                        <c:v>99.430056994300571</c:v>
                      </c:pt>
                      <c:pt idx="128">
                        <c:v>99.470052994700524</c:v>
                      </c:pt>
                      <c:pt idx="129">
                        <c:v>99.590040995900395</c:v>
                      </c:pt>
                      <c:pt idx="130">
                        <c:v>99.560043995600438</c:v>
                      </c:pt>
                      <c:pt idx="131">
                        <c:v>99.530046995300467</c:v>
                      </c:pt>
                      <c:pt idx="132">
                        <c:v>99.660033996600333</c:v>
                      </c:pt>
                      <c:pt idx="133">
                        <c:v>99.620037996200367</c:v>
                      </c:pt>
                      <c:pt idx="134">
                        <c:v>99.680031996800309</c:v>
                      </c:pt>
                      <c:pt idx="135">
                        <c:v>99.7900209979002</c:v>
                      </c:pt>
                      <c:pt idx="136">
                        <c:v>99.640035996400357</c:v>
                      </c:pt>
                      <c:pt idx="137">
                        <c:v>99.690030996900305</c:v>
                      </c:pt>
                      <c:pt idx="138">
                        <c:v>99.650034996500338</c:v>
                      </c:pt>
                      <c:pt idx="139">
                        <c:v>99.720027997200276</c:v>
                      </c:pt>
                      <c:pt idx="140">
                        <c:v>99.750024997500248</c:v>
                      </c:pt>
                      <c:pt idx="141">
                        <c:v>99.570042995700419</c:v>
                      </c:pt>
                      <c:pt idx="142">
                        <c:v>99.690030996900305</c:v>
                      </c:pt>
                      <c:pt idx="143">
                        <c:v>99.720027997200276</c:v>
                      </c:pt>
                      <c:pt idx="144">
                        <c:v>99.750024997500248</c:v>
                      </c:pt>
                      <c:pt idx="145">
                        <c:v>99.760023997600229</c:v>
                      </c:pt>
                      <c:pt idx="146">
                        <c:v>99.670032996700328</c:v>
                      </c:pt>
                      <c:pt idx="147">
                        <c:v>99.810018998100176</c:v>
                      </c:pt>
                      <c:pt idx="148">
                        <c:v>99.800019998000195</c:v>
                      </c:pt>
                      <c:pt idx="149">
                        <c:v>100</c:v>
                      </c:pt>
                      <c:pt idx="150">
                        <c:v>99.870012998700119</c:v>
                      </c:pt>
                      <c:pt idx="151">
                        <c:v>99.950004999500038</c:v>
                      </c:pt>
                      <c:pt idx="152">
                        <c:v>99.810018998100176</c:v>
                      </c:pt>
                      <c:pt idx="153">
                        <c:v>99.840015998400148</c:v>
                      </c:pt>
                      <c:pt idx="154">
                        <c:v>99.750024997500248</c:v>
                      </c:pt>
                      <c:pt idx="155">
                        <c:v>99.670032996700328</c:v>
                      </c:pt>
                      <c:pt idx="156">
                        <c:v>99.780021997800219</c:v>
                      </c:pt>
                      <c:pt idx="157">
                        <c:v>99.650034996500338</c:v>
                      </c:pt>
                      <c:pt idx="158">
                        <c:v>99.710028997100281</c:v>
                      </c:pt>
                      <c:pt idx="159">
                        <c:v>99.620037996200367</c:v>
                      </c:pt>
                      <c:pt idx="160">
                        <c:v>99.680031996800309</c:v>
                      </c:pt>
                      <c:pt idx="161">
                        <c:v>99.720027997200276</c:v>
                      </c:pt>
                      <c:pt idx="162">
                        <c:v>99.550044995500443</c:v>
                      </c:pt>
                      <c:pt idx="163">
                        <c:v>99.550044995500443</c:v>
                      </c:pt>
                      <c:pt idx="164">
                        <c:v>99.520047995200471</c:v>
                      </c:pt>
                      <c:pt idx="165">
                        <c:v>99.320067993200681</c:v>
                      </c:pt>
                      <c:pt idx="166">
                        <c:v>99.370062993700628</c:v>
                      </c:pt>
                      <c:pt idx="167">
                        <c:v>99.460053994600543</c:v>
                      </c:pt>
                      <c:pt idx="168">
                        <c:v>99.430056994300571</c:v>
                      </c:pt>
                      <c:pt idx="169">
                        <c:v>99.250074992500743</c:v>
                      </c:pt>
                      <c:pt idx="170">
                        <c:v>99.290070992900709</c:v>
                      </c:pt>
                      <c:pt idx="171">
                        <c:v>99.170082991700838</c:v>
                      </c:pt>
                      <c:pt idx="172">
                        <c:v>99.1000899910009</c:v>
                      </c:pt>
                      <c:pt idx="173">
                        <c:v>99.140085991400866</c:v>
                      </c:pt>
                      <c:pt idx="174">
                        <c:v>99.090090990900904</c:v>
                      </c:pt>
                      <c:pt idx="175">
                        <c:v>98.920107989201085</c:v>
                      </c:pt>
                      <c:pt idx="176">
                        <c:v>98.980101989801</c:v>
                      </c:pt>
                      <c:pt idx="177">
                        <c:v>98.770122987701228</c:v>
                      </c:pt>
                      <c:pt idx="178">
                        <c:v>98.70012998700129</c:v>
                      </c:pt>
                      <c:pt idx="179">
                        <c:v>98.690130986901309</c:v>
                      </c:pt>
                      <c:pt idx="180">
                        <c:v>98.580141985801419</c:v>
                      </c:pt>
                      <c:pt idx="181">
                        <c:v>98.550144985501447</c:v>
                      </c:pt>
                      <c:pt idx="182">
                        <c:v>98.310168983101676</c:v>
                      </c:pt>
                      <c:pt idx="183">
                        <c:v>98.340165983401647</c:v>
                      </c:pt>
                      <c:pt idx="184">
                        <c:v>98.22017798220179</c:v>
                      </c:pt>
                      <c:pt idx="185">
                        <c:v>98.180181981801823</c:v>
                      </c:pt>
                      <c:pt idx="186">
                        <c:v>98.060193980601923</c:v>
                      </c:pt>
                      <c:pt idx="187">
                        <c:v>98.080191980801928</c:v>
                      </c:pt>
                      <c:pt idx="188">
                        <c:v>97.860213978602133</c:v>
                      </c:pt>
                      <c:pt idx="189">
                        <c:v>97.660233976602342</c:v>
                      </c:pt>
                      <c:pt idx="190">
                        <c:v>97.410258974102575</c:v>
                      </c:pt>
                      <c:pt idx="191">
                        <c:v>97.390260973902613</c:v>
                      </c:pt>
                      <c:pt idx="192">
                        <c:v>97.170282971702832</c:v>
                      </c:pt>
                      <c:pt idx="193">
                        <c:v>97.160283971602837</c:v>
                      </c:pt>
                      <c:pt idx="194">
                        <c:v>97.01029897010298</c:v>
                      </c:pt>
                      <c:pt idx="195">
                        <c:v>96.840315968403146</c:v>
                      </c:pt>
                      <c:pt idx="196">
                        <c:v>96.640335966403356</c:v>
                      </c:pt>
                      <c:pt idx="197">
                        <c:v>96.450354964503532</c:v>
                      </c:pt>
                      <c:pt idx="198">
                        <c:v>96.490350964903499</c:v>
                      </c:pt>
                      <c:pt idx="199">
                        <c:v>96.030396960303975</c:v>
                      </c:pt>
                      <c:pt idx="200">
                        <c:v>96.100389961003899</c:v>
                      </c:pt>
                      <c:pt idx="201">
                        <c:v>95.770422957704227</c:v>
                      </c:pt>
                      <c:pt idx="202">
                        <c:v>95.560443955604427</c:v>
                      </c:pt>
                      <c:pt idx="203">
                        <c:v>95.490450954904503</c:v>
                      </c:pt>
                      <c:pt idx="204">
                        <c:v>95.450454954504536</c:v>
                      </c:pt>
                      <c:pt idx="205">
                        <c:v>95.270472952704722</c:v>
                      </c:pt>
                      <c:pt idx="206">
                        <c:v>94.890510948905117</c:v>
                      </c:pt>
                      <c:pt idx="207">
                        <c:v>94.450554944505541</c:v>
                      </c:pt>
                      <c:pt idx="208">
                        <c:v>94.460553944605536</c:v>
                      </c:pt>
                      <c:pt idx="209">
                        <c:v>94.000599940005998</c:v>
                      </c:pt>
                      <c:pt idx="210">
                        <c:v>94.020597940205974</c:v>
                      </c:pt>
                      <c:pt idx="211">
                        <c:v>93.670632936706326</c:v>
                      </c:pt>
                      <c:pt idx="212">
                        <c:v>93.570642935706431</c:v>
                      </c:pt>
                      <c:pt idx="213">
                        <c:v>93.04069593040694</c:v>
                      </c:pt>
                      <c:pt idx="214">
                        <c:v>92.790720927907202</c:v>
                      </c:pt>
                      <c:pt idx="215">
                        <c:v>92.560743925607426</c:v>
                      </c:pt>
                      <c:pt idx="216">
                        <c:v>92.390760923907607</c:v>
                      </c:pt>
                      <c:pt idx="217">
                        <c:v>91.920807919208087</c:v>
                      </c:pt>
                      <c:pt idx="218">
                        <c:v>91.730826917308264</c:v>
                      </c:pt>
                      <c:pt idx="219">
                        <c:v>91.36086391360864</c:v>
                      </c:pt>
                      <c:pt idx="220">
                        <c:v>91.120887911208868</c:v>
                      </c:pt>
                      <c:pt idx="221">
                        <c:v>90.800919908009192</c:v>
                      </c:pt>
                      <c:pt idx="222">
                        <c:v>90.280971902809725</c:v>
                      </c:pt>
                      <c:pt idx="223">
                        <c:v>89.89101089891011</c:v>
                      </c:pt>
                      <c:pt idx="224">
                        <c:v>89.491050894910501</c:v>
                      </c:pt>
                      <c:pt idx="225">
                        <c:v>89.301069893010691</c:v>
                      </c:pt>
                      <c:pt idx="226">
                        <c:v>88.821117888211177</c:v>
                      </c:pt>
                      <c:pt idx="227">
                        <c:v>88.491150884911505</c:v>
                      </c:pt>
                      <c:pt idx="228">
                        <c:v>87.901209879012086</c:v>
                      </c:pt>
                      <c:pt idx="229">
                        <c:v>87.471252874712519</c:v>
                      </c:pt>
                      <c:pt idx="230">
                        <c:v>87.101289871012895</c:v>
                      </c:pt>
                      <c:pt idx="231">
                        <c:v>86.771322867713224</c:v>
                      </c:pt>
                      <c:pt idx="232">
                        <c:v>86.171382861713823</c:v>
                      </c:pt>
                      <c:pt idx="233">
                        <c:v>85.671432856714333</c:v>
                      </c:pt>
                      <c:pt idx="234">
                        <c:v>85.141485851414856</c:v>
                      </c:pt>
                      <c:pt idx="235">
                        <c:v>84.63153684631537</c:v>
                      </c:pt>
                      <c:pt idx="236">
                        <c:v>84.161583841615837</c:v>
                      </c:pt>
                      <c:pt idx="237">
                        <c:v>83.611638836116384</c:v>
                      </c:pt>
                      <c:pt idx="238">
                        <c:v>82.94170582941706</c:v>
                      </c:pt>
                      <c:pt idx="239">
                        <c:v>82.351764823517641</c:v>
                      </c:pt>
                      <c:pt idx="240">
                        <c:v>81.721827817218269</c:v>
                      </c:pt>
                      <c:pt idx="241">
                        <c:v>81.391860813918612</c:v>
                      </c:pt>
                      <c:pt idx="242">
                        <c:v>80.471952804719521</c:v>
                      </c:pt>
                      <c:pt idx="243">
                        <c:v>79.832016798320169</c:v>
                      </c:pt>
                      <c:pt idx="244">
                        <c:v>79.092090790920906</c:v>
                      </c:pt>
                      <c:pt idx="245">
                        <c:v>78.28217178282172</c:v>
                      </c:pt>
                      <c:pt idx="246">
                        <c:v>77.602239776022401</c:v>
                      </c:pt>
                      <c:pt idx="247">
                        <c:v>76.772322767723225</c:v>
                      </c:pt>
                      <c:pt idx="248">
                        <c:v>76.152384761523834</c:v>
                      </c:pt>
                      <c:pt idx="249">
                        <c:v>75.142485751424857</c:v>
                      </c:pt>
                      <c:pt idx="250">
                        <c:v>74.452554744525528</c:v>
                      </c:pt>
                      <c:pt idx="251">
                        <c:v>73.242675732426761</c:v>
                      </c:pt>
                      <c:pt idx="252">
                        <c:v>72.482751724827509</c:v>
                      </c:pt>
                      <c:pt idx="253">
                        <c:v>71.582841715828422</c:v>
                      </c:pt>
                      <c:pt idx="254">
                        <c:v>70.002999700030003</c:v>
                      </c:pt>
                      <c:pt idx="255">
                        <c:v>69.123087691230864</c:v>
                      </c:pt>
                      <c:pt idx="256">
                        <c:v>68.103189681031893</c:v>
                      </c:pt>
                      <c:pt idx="257">
                        <c:v>66.883311668833116</c:v>
                      </c:pt>
                      <c:pt idx="258">
                        <c:v>65.503449655034501</c:v>
                      </c:pt>
                      <c:pt idx="259">
                        <c:v>64.503549645035491</c:v>
                      </c:pt>
                      <c:pt idx="260">
                        <c:v>62.793720627937198</c:v>
                      </c:pt>
                      <c:pt idx="261">
                        <c:v>61.143885611438854</c:v>
                      </c:pt>
                      <c:pt idx="262">
                        <c:v>59.66403359664033</c:v>
                      </c:pt>
                      <c:pt idx="263">
                        <c:v>58.114188581141882</c:v>
                      </c:pt>
                      <c:pt idx="264">
                        <c:v>56.444355564443562</c:v>
                      </c:pt>
                      <c:pt idx="265">
                        <c:v>54.874512548745123</c:v>
                      </c:pt>
                      <c:pt idx="266">
                        <c:v>54.554544545545447</c:v>
                      </c:pt>
                      <c:pt idx="267">
                        <c:v>54.444555544445564</c:v>
                      </c:pt>
                      <c:pt idx="268">
                        <c:v>54.444555544445564</c:v>
                      </c:pt>
                      <c:pt idx="269">
                        <c:v>54.654534546545342</c:v>
                      </c:pt>
                      <c:pt idx="270">
                        <c:v>54.674532546745326</c:v>
                      </c:pt>
                      <c:pt idx="271">
                        <c:v>54.774522547745221</c:v>
                      </c:pt>
                      <c:pt idx="272">
                        <c:v>54.884511548845119</c:v>
                      </c:pt>
                      <c:pt idx="273">
                        <c:v>54.954504549545049</c:v>
                      </c:pt>
                      <c:pt idx="274">
                        <c:v>54.954504549545049</c:v>
                      </c:pt>
                      <c:pt idx="275">
                        <c:v>54.844515548445152</c:v>
                      </c:pt>
                      <c:pt idx="276">
                        <c:v>54.934506549345066</c:v>
                      </c:pt>
                      <c:pt idx="277">
                        <c:v>54.994500549945002</c:v>
                      </c:pt>
                      <c:pt idx="278">
                        <c:v>54.914508549145083</c:v>
                      </c:pt>
                      <c:pt idx="279">
                        <c:v>54.974502549745019</c:v>
                      </c:pt>
                      <c:pt idx="280">
                        <c:v>54.8945105489451</c:v>
                      </c:pt>
                      <c:pt idx="281">
                        <c:v>54.954504549545049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8F0-463C-ABCD-A0E5BDB1AB6D}"/>
                  </c:ext>
                </c:extLst>
              </c15:ser>
            </c15:filteredScatterSeries>
          </c:ext>
        </c:extLst>
      </c:scatterChart>
      <c:valAx>
        <c:axId val="2057502191"/>
        <c:scaling>
          <c:orientation val="minMax"/>
          <c:max val="2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Profondeur</a:t>
                </a:r>
                <a:r>
                  <a:rPr lang="fr-FR" baseline="0"/>
                  <a:t>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57502607"/>
        <c:crosses val="autoZero"/>
        <c:crossBetween val="midCat"/>
        <c:majorUnit val="10"/>
      </c:valAx>
      <c:valAx>
        <c:axId val="205750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Dose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57502191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558758180864511"/>
          <c:y val="0.15916121890456797"/>
          <c:w val="0.15138868795802085"/>
          <c:h val="0.18268054898894384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FOC </a:t>
            </a:r>
            <a:r>
              <a:rPr lang="en-US" baseline="0"/>
              <a:t> en 6FFF, microdiamant</a:t>
            </a:r>
            <a:endParaRPr lang="en-US"/>
          </a:p>
        </c:rich>
      </c:tx>
      <c:layout>
        <c:manualLayout>
          <c:xMode val="edge"/>
          <c:yMode val="edge"/>
          <c:x val="0.35755084049608304"/>
          <c:y val="5.2892571162026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4001137676213618"/>
          <c:y val="0.16348212203329596"/>
          <c:w val="0.7995995227019852"/>
          <c:h val="0.64080078797436724"/>
        </c:manualLayout>
      </c:layout>
      <c:scatterChart>
        <c:scatterStyle val="lineMarker"/>
        <c:varyColors val="0"/>
        <c:ser>
          <c:idx val="0"/>
          <c:order val="0"/>
          <c:tx>
            <c:v>FOC corrigé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FOC!$J$22:$J$25</c:f>
              <c:numCache>
                <c:formatCode>General</c:formatCode>
                <c:ptCount val="4"/>
                <c:pt idx="0">
                  <c:v>10</c:v>
                </c:pt>
                <c:pt idx="1">
                  <c:v>0.57999999999999996</c:v>
                </c:pt>
                <c:pt idx="2">
                  <c:v>1.07</c:v>
                </c:pt>
                <c:pt idx="3">
                  <c:v>3.06</c:v>
                </c:pt>
              </c:numCache>
            </c:numRef>
          </c:xVal>
          <c:yVal>
            <c:numRef>
              <c:f>FOC!$H$22:$H$25</c:f>
              <c:numCache>
                <c:formatCode>0.00</c:formatCode>
                <c:ptCount val="4"/>
                <c:pt idx="0">
                  <c:v>1</c:v>
                </c:pt>
                <c:pt idx="1">
                  <c:v>0.57725438939591478</c:v>
                </c:pt>
                <c:pt idx="2">
                  <c:v>0.72394362505432408</c:v>
                </c:pt>
                <c:pt idx="3">
                  <c:v>0.84456033608575998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70-4BAA-99D5-86666DD82A38}"/>
            </c:ext>
          </c:extLst>
        </c:ser>
        <c:ser>
          <c:idx val="1"/>
          <c:order val="1"/>
          <c:tx>
            <c:v>Foc non corrigé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FOC!$J$22:$J$25</c:f>
              <c:numCache>
                <c:formatCode>General</c:formatCode>
                <c:ptCount val="4"/>
                <c:pt idx="0">
                  <c:v>10</c:v>
                </c:pt>
                <c:pt idx="1">
                  <c:v>0.57999999999999996</c:v>
                </c:pt>
                <c:pt idx="2">
                  <c:v>1.07</c:v>
                </c:pt>
                <c:pt idx="3">
                  <c:v>3.06</c:v>
                </c:pt>
              </c:numCache>
            </c:numRef>
          </c:xVal>
          <c:yVal>
            <c:numRef>
              <c:f>FOC!$G$22:$G$25</c:f>
              <c:numCache>
                <c:formatCode>0.000</c:formatCode>
                <c:ptCount val="4"/>
                <c:pt idx="0">
                  <c:v>1</c:v>
                </c:pt>
                <c:pt idx="1">
                  <c:v>0.59707735767057801</c:v>
                </c:pt>
                <c:pt idx="2">
                  <c:v>0.73440895262929151</c:v>
                </c:pt>
                <c:pt idx="3">
                  <c:v>0.84456033608575998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70-4BAA-99D5-86666DD82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972655"/>
        <c:axId val="751981391"/>
      </c:scatterChart>
      <c:valAx>
        <c:axId val="751972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Coté</a:t>
                </a:r>
                <a:r>
                  <a:rPr lang="fr-FR" baseline="0"/>
                  <a:t> champ carré équivalent (cm) 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51981391"/>
        <c:crosses val="autoZero"/>
        <c:crossBetween val="midCat"/>
        <c:majorUnit val="0.5"/>
      </c:valAx>
      <c:valAx>
        <c:axId val="75198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200"/>
                  <a:t>FOC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51972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226246142942341"/>
          <c:y val="0.40377897059949736"/>
          <c:w val="0.20924990852542993"/>
          <c:h val="0.1699815507146487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Rendement en profondeur en fonction de la</a:t>
            </a:r>
            <a:r>
              <a:rPr lang="fr-FR" baseline="0"/>
              <a:t> taille de champ et de l'énergie, DSP = 90cm</a:t>
            </a:r>
            <a:endParaRPr lang="fr-FR"/>
          </a:p>
        </c:rich>
      </c:tx>
      <c:layout>
        <c:manualLayout>
          <c:xMode val="edge"/>
          <c:yMode val="edge"/>
          <c:x val="0.11321562565415519"/>
          <c:y val="4.06091262349611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8.9715590033822762E-2"/>
          <c:y val="0.16150618276932432"/>
          <c:w val="0.88646436691599417"/>
          <c:h val="0.69333916983019894"/>
        </c:manualLayout>
      </c:layout>
      <c:scatterChart>
        <c:scatterStyle val="lineMarker"/>
        <c:varyColors val="0"/>
        <c:ser>
          <c:idx val="0"/>
          <c:order val="0"/>
          <c:tx>
            <c:strRef>
              <c:f>raw_data_champs_1!$O$1</c:f>
              <c:strCache>
                <c:ptCount val="1"/>
                <c:pt idx="0">
                  <c:v>6FFF 0,5x0,5</c:v>
                </c:pt>
              </c:strCache>
            </c:strRef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raw_data_champs_1!$O$3:$O$284</c:f>
              <c:numCache>
                <c:formatCode>General</c:formatCode>
                <c:ptCount val="282"/>
                <c:pt idx="0">
                  <c:v>250</c:v>
                </c:pt>
                <c:pt idx="1">
                  <c:v>247</c:v>
                </c:pt>
                <c:pt idx="2">
                  <c:v>244</c:v>
                </c:pt>
                <c:pt idx="3">
                  <c:v>241</c:v>
                </c:pt>
                <c:pt idx="4">
                  <c:v>238</c:v>
                </c:pt>
                <c:pt idx="5">
                  <c:v>235</c:v>
                </c:pt>
                <c:pt idx="6">
                  <c:v>232</c:v>
                </c:pt>
                <c:pt idx="7">
                  <c:v>229</c:v>
                </c:pt>
                <c:pt idx="8">
                  <c:v>226</c:v>
                </c:pt>
                <c:pt idx="9">
                  <c:v>223</c:v>
                </c:pt>
                <c:pt idx="10">
                  <c:v>220</c:v>
                </c:pt>
                <c:pt idx="11">
                  <c:v>217</c:v>
                </c:pt>
                <c:pt idx="12">
                  <c:v>214</c:v>
                </c:pt>
                <c:pt idx="13">
                  <c:v>211</c:v>
                </c:pt>
                <c:pt idx="14">
                  <c:v>208</c:v>
                </c:pt>
                <c:pt idx="15">
                  <c:v>205</c:v>
                </c:pt>
                <c:pt idx="16">
                  <c:v>202</c:v>
                </c:pt>
                <c:pt idx="17">
                  <c:v>199</c:v>
                </c:pt>
                <c:pt idx="18">
                  <c:v>196</c:v>
                </c:pt>
                <c:pt idx="19">
                  <c:v>193</c:v>
                </c:pt>
                <c:pt idx="20">
                  <c:v>190</c:v>
                </c:pt>
                <c:pt idx="21">
                  <c:v>187</c:v>
                </c:pt>
                <c:pt idx="22">
                  <c:v>184</c:v>
                </c:pt>
                <c:pt idx="23">
                  <c:v>181</c:v>
                </c:pt>
                <c:pt idx="24">
                  <c:v>178</c:v>
                </c:pt>
                <c:pt idx="25">
                  <c:v>175</c:v>
                </c:pt>
                <c:pt idx="26">
                  <c:v>172</c:v>
                </c:pt>
                <c:pt idx="27">
                  <c:v>169.1</c:v>
                </c:pt>
                <c:pt idx="28">
                  <c:v>166</c:v>
                </c:pt>
                <c:pt idx="29">
                  <c:v>163</c:v>
                </c:pt>
                <c:pt idx="30">
                  <c:v>160</c:v>
                </c:pt>
                <c:pt idx="31">
                  <c:v>157</c:v>
                </c:pt>
                <c:pt idx="32">
                  <c:v>154</c:v>
                </c:pt>
                <c:pt idx="33">
                  <c:v>151</c:v>
                </c:pt>
                <c:pt idx="34">
                  <c:v>148</c:v>
                </c:pt>
                <c:pt idx="35">
                  <c:v>145</c:v>
                </c:pt>
                <c:pt idx="36">
                  <c:v>142</c:v>
                </c:pt>
                <c:pt idx="37">
                  <c:v>139</c:v>
                </c:pt>
                <c:pt idx="38">
                  <c:v>136</c:v>
                </c:pt>
                <c:pt idx="39">
                  <c:v>133</c:v>
                </c:pt>
                <c:pt idx="40">
                  <c:v>130.1</c:v>
                </c:pt>
                <c:pt idx="41">
                  <c:v>127</c:v>
                </c:pt>
                <c:pt idx="42">
                  <c:v>124</c:v>
                </c:pt>
                <c:pt idx="43">
                  <c:v>121</c:v>
                </c:pt>
                <c:pt idx="44">
                  <c:v>118</c:v>
                </c:pt>
                <c:pt idx="45">
                  <c:v>115</c:v>
                </c:pt>
                <c:pt idx="46">
                  <c:v>112</c:v>
                </c:pt>
                <c:pt idx="47">
                  <c:v>109</c:v>
                </c:pt>
                <c:pt idx="48">
                  <c:v>106</c:v>
                </c:pt>
                <c:pt idx="49">
                  <c:v>103</c:v>
                </c:pt>
                <c:pt idx="50">
                  <c:v>100</c:v>
                </c:pt>
                <c:pt idx="51">
                  <c:v>97</c:v>
                </c:pt>
                <c:pt idx="52">
                  <c:v>94</c:v>
                </c:pt>
                <c:pt idx="53">
                  <c:v>91.1</c:v>
                </c:pt>
                <c:pt idx="54">
                  <c:v>88</c:v>
                </c:pt>
                <c:pt idx="55">
                  <c:v>85</c:v>
                </c:pt>
                <c:pt idx="56">
                  <c:v>82</c:v>
                </c:pt>
                <c:pt idx="57">
                  <c:v>79</c:v>
                </c:pt>
                <c:pt idx="58">
                  <c:v>76</c:v>
                </c:pt>
                <c:pt idx="59">
                  <c:v>73</c:v>
                </c:pt>
                <c:pt idx="60">
                  <c:v>70</c:v>
                </c:pt>
                <c:pt idx="61">
                  <c:v>67</c:v>
                </c:pt>
                <c:pt idx="62">
                  <c:v>63.9</c:v>
                </c:pt>
                <c:pt idx="63">
                  <c:v>61</c:v>
                </c:pt>
                <c:pt idx="64">
                  <c:v>58</c:v>
                </c:pt>
                <c:pt idx="65">
                  <c:v>54.9</c:v>
                </c:pt>
                <c:pt idx="66">
                  <c:v>51.9</c:v>
                </c:pt>
                <c:pt idx="67">
                  <c:v>48.9</c:v>
                </c:pt>
                <c:pt idx="68">
                  <c:v>45.9</c:v>
                </c:pt>
                <c:pt idx="69">
                  <c:v>42.9</c:v>
                </c:pt>
                <c:pt idx="70">
                  <c:v>39.9</c:v>
                </c:pt>
                <c:pt idx="71">
                  <c:v>36.9</c:v>
                </c:pt>
                <c:pt idx="72">
                  <c:v>33.9</c:v>
                </c:pt>
                <c:pt idx="73">
                  <c:v>30.9</c:v>
                </c:pt>
                <c:pt idx="74">
                  <c:v>27.9</c:v>
                </c:pt>
                <c:pt idx="75">
                  <c:v>24.9</c:v>
                </c:pt>
                <c:pt idx="76">
                  <c:v>21.9</c:v>
                </c:pt>
                <c:pt idx="77">
                  <c:v>20</c:v>
                </c:pt>
                <c:pt idx="78">
                  <c:v>20</c:v>
                </c:pt>
                <c:pt idx="79">
                  <c:v>19.8</c:v>
                </c:pt>
                <c:pt idx="80">
                  <c:v>19.8</c:v>
                </c:pt>
                <c:pt idx="81">
                  <c:v>19.7</c:v>
                </c:pt>
                <c:pt idx="82">
                  <c:v>19.600000000000001</c:v>
                </c:pt>
                <c:pt idx="83">
                  <c:v>19.5</c:v>
                </c:pt>
                <c:pt idx="84">
                  <c:v>19.399999999999999</c:v>
                </c:pt>
                <c:pt idx="85">
                  <c:v>19.2</c:v>
                </c:pt>
                <c:pt idx="86">
                  <c:v>19.2</c:v>
                </c:pt>
                <c:pt idx="87">
                  <c:v>19.100000000000001</c:v>
                </c:pt>
                <c:pt idx="88">
                  <c:v>19</c:v>
                </c:pt>
                <c:pt idx="89">
                  <c:v>18.8</c:v>
                </c:pt>
                <c:pt idx="90">
                  <c:v>18.8</c:v>
                </c:pt>
                <c:pt idx="91">
                  <c:v>18.7</c:v>
                </c:pt>
                <c:pt idx="92">
                  <c:v>18.600000000000001</c:v>
                </c:pt>
                <c:pt idx="93">
                  <c:v>18.399999999999999</c:v>
                </c:pt>
                <c:pt idx="94">
                  <c:v>18.399999999999999</c:v>
                </c:pt>
                <c:pt idx="95">
                  <c:v>18.2</c:v>
                </c:pt>
                <c:pt idx="96">
                  <c:v>18.2</c:v>
                </c:pt>
                <c:pt idx="97">
                  <c:v>18.100000000000001</c:v>
                </c:pt>
                <c:pt idx="98">
                  <c:v>18</c:v>
                </c:pt>
                <c:pt idx="99">
                  <c:v>17.899999999999999</c:v>
                </c:pt>
                <c:pt idx="100">
                  <c:v>17.7</c:v>
                </c:pt>
                <c:pt idx="101">
                  <c:v>17.7</c:v>
                </c:pt>
                <c:pt idx="102">
                  <c:v>17.5</c:v>
                </c:pt>
                <c:pt idx="103">
                  <c:v>17.5</c:v>
                </c:pt>
                <c:pt idx="104">
                  <c:v>17.399999999999999</c:v>
                </c:pt>
                <c:pt idx="105">
                  <c:v>17.3</c:v>
                </c:pt>
                <c:pt idx="106">
                  <c:v>17.2</c:v>
                </c:pt>
                <c:pt idx="107">
                  <c:v>17.100000000000001</c:v>
                </c:pt>
                <c:pt idx="108">
                  <c:v>17</c:v>
                </c:pt>
                <c:pt idx="109">
                  <c:v>16.8</c:v>
                </c:pt>
                <c:pt idx="110">
                  <c:v>16.8</c:v>
                </c:pt>
                <c:pt idx="111">
                  <c:v>16.7</c:v>
                </c:pt>
                <c:pt idx="112">
                  <c:v>16.5</c:v>
                </c:pt>
                <c:pt idx="113">
                  <c:v>16.399999999999999</c:v>
                </c:pt>
                <c:pt idx="114">
                  <c:v>16.399999999999999</c:v>
                </c:pt>
                <c:pt idx="115">
                  <c:v>16.2</c:v>
                </c:pt>
                <c:pt idx="116">
                  <c:v>16.100000000000001</c:v>
                </c:pt>
                <c:pt idx="117">
                  <c:v>16</c:v>
                </c:pt>
                <c:pt idx="118">
                  <c:v>16</c:v>
                </c:pt>
                <c:pt idx="119">
                  <c:v>15.9</c:v>
                </c:pt>
                <c:pt idx="120">
                  <c:v>15.7</c:v>
                </c:pt>
                <c:pt idx="121">
                  <c:v>15.7</c:v>
                </c:pt>
                <c:pt idx="122">
                  <c:v>15.5</c:v>
                </c:pt>
                <c:pt idx="123">
                  <c:v>15.5</c:v>
                </c:pt>
                <c:pt idx="124">
                  <c:v>15.3</c:v>
                </c:pt>
                <c:pt idx="125">
                  <c:v>15.2</c:v>
                </c:pt>
                <c:pt idx="126">
                  <c:v>15.1</c:v>
                </c:pt>
                <c:pt idx="127">
                  <c:v>15.1</c:v>
                </c:pt>
                <c:pt idx="128">
                  <c:v>15</c:v>
                </c:pt>
                <c:pt idx="129">
                  <c:v>14.9</c:v>
                </c:pt>
                <c:pt idx="130">
                  <c:v>14.7</c:v>
                </c:pt>
                <c:pt idx="131">
                  <c:v>14.6</c:v>
                </c:pt>
                <c:pt idx="132">
                  <c:v>14.6</c:v>
                </c:pt>
                <c:pt idx="133">
                  <c:v>14.4</c:v>
                </c:pt>
                <c:pt idx="134">
                  <c:v>14.3</c:v>
                </c:pt>
                <c:pt idx="135">
                  <c:v>14.2</c:v>
                </c:pt>
                <c:pt idx="136">
                  <c:v>14.1</c:v>
                </c:pt>
                <c:pt idx="137">
                  <c:v>14</c:v>
                </c:pt>
                <c:pt idx="138">
                  <c:v>13.9</c:v>
                </c:pt>
                <c:pt idx="139">
                  <c:v>13.9</c:v>
                </c:pt>
                <c:pt idx="140">
                  <c:v>13.7</c:v>
                </c:pt>
                <c:pt idx="141">
                  <c:v>13.7</c:v>
                </c:pt>
                <c:pt idx="142">
                  <c:v>13.5</c:v>
                </c:pt>
                <c:pt idx="143">
                  <c:v>13.4</c:v>
                </c:pt>
                <c:pt idx="144">
                  <c:v>13.3</c:v>
                </c:pt>
                <c:pt idx="145">
                  <c:v>13.3</c:v>
                </c:pt>
                <c:pt idx="146">
                  <c:v>13.1</c:v>
                </c:pt>
                <c:pt idx="147">
                  <c:v>13.1</c:v>
                </c:pt>
                <c:pt idx="148">
                  <c:v>12.9</c:v>
                </c:pt>
                <c:pt idx="149">
                  <c:v>12.8</c:v>
                </c:pt>
                <c:pt idx="150">
                  <c:v>12.7</c:v>
                </c:pt>
                <c:pt idx="151">
                  <c:v>12.6</c:v>
                </c:pt>
                <c:pt idx="152">
                  <c:v>12.5</c:v>
                </c:pt>
                <c:pt idx="153">
                  <c:v>12.5</c:v>
                </c:pt>
                <c:pt idx="154">
                  <c:v>12.4</c:v>
                </c:pt>
                <c:pt idx="155">
                  <c:v>12.3</c:v>
                </c:pt>
                <c:pt idx="156">
                  <c:v>12.1</c:v>
                </c:pt>
                <c:pt idx="157">
                  <c:v>12</c:v>
                </c:pt>
                <c:pt idx="158">
                  <c:v>11.9</c:v>
                </c:pt>
                <c:pt idx="159">
                  <c:v>11.9</c:v>
                </c:pt>
                <c:pt idx="160">
                  <c:v>11.7</c:v>
                </c:pt>
                <c:pt idx="161">
                  <c:v>11.6</c:v>
                </c:pt>
                <c:pt idx="162">
                  <c:v>11.5</c:v>
                </c:pt>
                <c:pt idx="163">
                  <c:v>11.4</c:v>
                </c:pt>
                <c:pt idx="164">
                  <c:v>11.3</c:v>
                </c:pt>
                <c:pt idx="165">
                  <c:v>11.2</c:v>
                </c:pt>
                <c:pt idx="166">
                  <c:v>11.1</c:v>
                </c:pt>
                <c:pt idx="167">
                  <c:v>11.1</c:v>
                </c:pt>
                <c:pt idx="168">
                  <c:v>10.9</c:v>
                </c:pt>
                <c:pt idx="169">
                  <c:v>10.8</c:v>
                </c:pt>
                <c:pt idx="170">
                  <c:v>10.7</c:v>
                </c:pt>
                <c:pt idx="171">
                  <c:v>10.6</c:v>
                </c:pt>
                <c:pt idx="172">
                  <c:v>10.5</c:v>
                </c:pt>
                <c:pt idx="173">
                  <c:v>10.4</c:v>
                </c:pt>
                <c:pt idx="174">
                  <c:v>10.3</c:v>
                </c:pt>
                <c:pt idx="175">
                  <c:v>10.199999999999999</c:v>
                </c:pt>
                <c:pt idx="176">
                  <c:v>10.1</c:v>
                </c:pt>
                <c:pt idx="177">
                  <c:v>10</c:v>
                </c:pt>
                <c:pt idx="178">
                  <c:v>9.9</c:v>
                </c:pt>
                <c:pt idx="179">
                  <c:v>9.8000000000000007</c:v>
                </c:pt>
                <c:pt idx="180">
                  <c:v>9.6999999999999993</c:v>
                </c:pt>
                <c:pt idx="181">
                  <c:v>9.6</c:v>
                </c:pt>
                <c:pt idx="182">
                  <c:v>9.6</c:v>
                </c:pt>
                <c:pt idx="183">
                  <c:v>9.4</c:v>
                </c:pt>
                <c:pt idx="184">
                  <c:v>9.3000000000000007</c:v>
                </c:pt>
                <c:pt idx="185">
                  <c:v>9.1999999999999993</c:v>
                </c:pt>
                <c:pt idx="186">
                  <c:v>9.1</c:v>
                </c:pt>
                <c:pt idx="187">
                  <c:v>9</c:v>
                </c:pt>
                <c:pt idx="188">
                  <c:v>8.9</c:v>
                </c:pt>
                <c:pt idx="189">
                  <c:v>8.8000000000000007</c:v>
                </c:pt>
                <c:pt idx="190">
                  <c:v>8.6999999999999993</c:v>
                </c:pt>
                <c:pt idx="191">
                  <c:v>8.6999999999999993</c:v>
                </c:pt>
                <c:pt idx="192">
                  <c:v>8.5</c:v>
                </c:pt>
                <c:pt idx="193">
                  <c:v>8.4</c:v>
                </c:pt>
                <c:pt idx="194">
                  <c:v>8.3000000000000007</c:v>
                </c:pt>
                <c:pt idx="195">
                  <c:v>8.1999999999999993</c:v>
                </c:pt>
                <c:pt idx="196">
                  <c:v>8.1</c:v>
                </c:pt>
                <c:pt idx="197">
                  <c:v>8</c:v>
                </c:pt>
                <c:pt idx="198">
                  <c:v>7.9</c:v>
                </c:pt>
                <c:pt idx="199">
                  <c:v>7.8</c:v>
                </c:pt>
                <c:pt idx="200">
                  <c:v>7.7</c:v>
                </c:pt>
                <c:pt idx="201">
                  <c:v>7.6</c:v>
                </c:pt>
                <c:pt idx="202">
                  <c:v>7.5</c:v>
                </c:pt>
                <c:pt idx="203">
                  <c:v>7.4</c:v>
                </c:pt>
                <c:pt idx="204">
                  <c:v>7.3</c:v>
                </c:pt>
                <c:pt idx="205">
                  <c:v>7.2</c:v>
                </c:pt>
                <c:pt idx="206">
                  <c:v>7.1</c:v>
                </c:pt>
                <c:pt idx="207">
                  <c:v>7</c:v>
                </c:pt>
                <c:pt idx="208">
                  <c:v>6.9</c:v>
                </c:pt>
                <c:pt idx="209">
                  <c:v>6.8</c:v>
                </c:pt>
                <c:pt idx="210">
                  <c:v>6.7</c:v>
                </c:pt>
                <c:pt idx="211">
                  <c:v>6.6</c:v>
                </c:pt>
                <c:pt idx="212">
                  <c:v>6.5</c:v>
                </c:pt>
                <c:pt idx="213">
                  <c:v>6.4</c:v>
                </c:pt>
                <c:pt idx="214">
                  <c:v>6.3</c:v>
                </c:pt>
                <c:pt idx="215">
                  <c:v>6.2</c:v>
                </c:pt>
                <c:pt idx="216">
                  <c:v>6.1</c:v>
                </c:pt>
                <c:pt idx="217">
                  <c:v>6</c:v>
                </c:pt>
                <c:pt idx="218">
                  <c:v>5.9</c:v>
                </c:pt>
                <c:pt idx="219">
                  <c:v>5.8</c:v>
                </c:pt>
                <c:pt idx="220">
                  <c:v>5.7</c:v>
                </c:pt>
                <c:pt idx="221">
                  <c:v>5.6</c:v>
                </c:pt>
                <c:pt idx="222">
                  <c:v>5.5</c:v>
                </c:pt>
                <c:pt idx="223">
                  <c:v>5.4</c:v>
                </c:pt>
                <c:pt idx="224">
                  <c:v>5.3</c:v>
                </c:pt>
                <c:pt idx="225">
                  <c:v>5.2</c:v>
                </c:pt>
                <c:pt idx="226">
                  <c:v>5.0999999999999996</c:v>
                </c:pt>
                <c:pt idx="227">
                  <c:v>5</c:v>
                </c:pt>
                <c:pt idx="228">
                  <c:v>4.9000000000000004</c:v>
                </c:pt>
                <c:pt idx="229">
                  <c:v>4.8</c:v>
                </c:pt>
                <c:pt idx="230">
                  <c:v>4.7</c:v>
                </c:pt>
                <c:pt idx="231">
                  <c:v>4.5999999999999996</c:v>
                </c:pt>
                <c:pt idx="232">
                  <c:v>4.5</c:v>
                </c:pt>
                <c:pt idx="233">
                  <c:v>4.4000000000000004</c:v>
                </c:pt>
                <c:pt idx="234">
                  <c:v>4.3</c:v>
                </c:pt>
                <c:pt idx="235">
                  <c:v>4.2</c:v>
                </c:pt>
                <c:pt idx="236">
                  <c:v>4.0999999999999996</c:v>
                </c:pt>
                <c:pt idx="237">
                  <c:v>4</c:v>
                </c:pt>
                <c:pt idx="238">
                  <c:v>3.9</c:v>
                </c:pt>
                <c:pt idx="239">
                  <c:v>3.8</c:v>
                </c:pt>
                <c:pt idx="240">
                  <c:v>3.7</c:v>
                </c:pt>
                <c:pt idx="241">
                  <c:v>3.6</c:v>
                </c:pt>
                <c:pt idx="242">
                  <c:v>3.5</c:v>
                </c:pt>
                <c:pt idx="243">
                  <c:v>3.4</c:v>
                </c:pt>
                <c:pt idx="244">
                  <c:v>3.3</c:v>
                </c:pt>
                <c:pt idx="245">
                  <c:v>3.2</c:v>
                </c:pt>
                <c:pt idx="246">
                  <c:v>3.1</c:v>
                </c:pt>
                <c:pt idx="247">
                  <c:v>3</c:v>
                </c:pt>
                <c:pt idx="248">
                  <c:v>2.9</c:v>
                </c:pt>
                <c:pt idx="249">
                  <c:v>2.8</c:v>
                </c:pt>
                <c:pt idx="250">
                  <c:v>2.7</c:v>
                </c:pt>
                <c:pt idx="251">
                  <c:v>2.6</c:v>
                </c:pt>
                <c:pt idx="252">
                  <c:v>2.5</c:v>
                </c:pt>
                <c:pt idx="253">
                  <c:v>2.4</c:v>
                </c:pt>
                <c:pt idx="254">
                  <c:v>2.2999999999999998</c:v>
                </c:pt>
                <c:pt idx="255">
                  <c:v>2.2000000000000002</c:v>
                </c:pt>
                <c:pt idx="256">
                  <c:v>2.1</c:v>
                </c:pt>
                <c:pt idx="257">
                  <c:v>2</c:v>
                </c:pt>
                <c:pt idx="258">
                  <c:v>1.9</c:v>
                </c:pt>
                <c:pt idx="259">
                  <c:v>1.8</c:v>
                </c:pt>
                <c:pt idx="260">
                  <c:v>1.7</c:v>
                </c:pt>
                <c:pt idx="261">
                  <c:v>1.6</c:v>
                </c:pt>
                <c:pt idx="262">
                  <c:v>1.5</c:v>
                </c:pt>
                <c:pt idx="263">
                  <c:v>1.4</c:v>
                </c:pt>
                <c:pt idx="264">
                  <c:v>1.3</c:v>
                </c:pt>
                <c:pt idx="265">
                  <c:v>1.2</c:v>
                </c:pt>
                <c:pt idx="266">
                  <c:v>1.1000000000000001</c:v>
                </c:pt>
                <c:pt idx="267">
                  <c:v>1</c:v>
                </c:pt>
                <c:pt idx="268">
                  <c:v>0.9</c:v>
                </c:pt>
                <c:pt idx="269">
                  <c:v>0.8</c:v>
                </c:pt>
                <c:pt idx="270">
                  <c:v>0.7</c:v>
                </c:pt>
                <c:pt idx="271">
                  <c:v>0.6</c:v>
                </c:pt>
                <c:pt idx="272">
                  <c:v>0.5</c:v>
                </c:pt>
                <c:pt idx="273">
                  <c:v>0.4</c:v>
                </c:pt>
                <c:pt idx="274">
                  <c:v>0.3</c:v>
                </c:pt>
                <c:pt idx="275">
                  <c:v>0.2</c:v>
                </c:pt>
                <c:pt idx="276">
                  <c:v>0.1</c:v>
                </c:pt>
                <c:pt idx="277">
                  <c:v>0</c:v>
                </c:pt>
                <c:pt idx="278">
                  <c:v>-0.1</c:v>
                </c:pt>
                <c:pt idx="279">
                  <c:v>-0.2</c:v>
                </c:pt>
                <c:pt idx="280">
                  <c:v>-0.3</c:v>
                </c:pt>
                <c:pt idx="281">
                  <c:v>-0.5</c:v>
                </c:pt>
              </c:numCache>
            </c:numRef>
          </c:xVal>
          <c:yVal>
            <c:numRef>
              <c:f>raw_data_champs_1!$Q$3:$Q$284</c:f>
              <c:numCache>
                <c:formatCode>General</c:formatCode>
                <c:ptCount val="282"/>
                <c:pt idx="0">
                  <c:v>17.445513449833104</c:v>
                </c:pt>
                <c:pt idx="1">
                  <c:v>17.838209306891812</c:v>
                </c:pt>
                <c:pt idx="2">
                  <c:v>18.19163557824465</c:v>
                </c:pt>
                <c:pt idx="3">
                  <c:v>18.623601021009229</c:v>
                </c:pt>
                <c:pt idx="4">
                  <c:v>18.977027292362063</c:v>
                </c:pt>
                <c:pt idx="5">
                  <c:v>19.418810131553112</c:v>
                </c:pt>
                <c:pt idx="6">
                  <c:v>19.752601610053013</c:v>
                </c:pt>
                <c:pt idx="7">
                  <c:v>20.145297467111721</c:v>
                </c:pt>
                <c:pt idx="8">
                  <c:v>20.518358531317492</c:v>
                </c:pt>
                <c:pt idx="9">
                  <c:v>20.989593559787945</c:v>
                </c:pt>
                <c:pt idx="10">
                  <c:v>21.421559002552524</c:v>
                </c:pt>
                <c:pt idx="11">
                  <c:v>21.853524445317106</c:v>
                </c:pt>
                <c:pt idx="12">
                  <c:v>22.295307284508151</c:v>
                </c:pt>
                <c:pt idx="13">
                  <c:v>22.776359709405064</c:v>
                </c:pt>
                <c:pt idx="14">
                  <c:v>23.208325152169646</c:v>
                </c:pt>
                <c:pt idx="15">
                  <c:v>23.689377577066562</c:v>
                </c:pt>
                <c:pt idx="16">
                  <c:v>24.190064794816415</c:v>
                </c:pt>
                <c:pt idx="17">
                  <c:v>24.700569408992735</c:v>
                </c:pt>
                <c:pt idx="18">
                  <c:v>25.269978401727862</c:v>
                </c:pt>
                <c:pt idx="19">
                  <c:v>25.809935205183589</c:v>
                </c:pt>
                <c:pt idx="20">
                  <c:v>26.271352837227568</c:v>
                </c:pt>
                <c:pt idx="21">
                  <c:v>26.840761829962695</c:v>
                </c:pt>
                <c:pt idx="22">
                  <c:v>27.400353426271352</c:v>
                </c:pt>
                <c:pt idx="23">
                  <c:v>27.910858040447671</c:v>
                </c:pt>
                <c:pt idx="24">
                  <c:v>28.558806204594539</c:v>
                </c:pt>
                <c:pt idx="25">
                  <c:v>29.12821519732967</c:v>
                </c:pt>
                <c:pt idx="26">
                  <c:v>29.736893775770668</c:v>
                </c:pt>
                <c:pt idx="27">
                  <c:v>30.384841939917536</c:v>
                </c:pt>
                <c:pt idx="28">
                  <c:v>31.101511879049674</c:v>
                </c:pt>
                <c:pt idx="29">
                  <c:v>31.729825250343609</c:v>
                </c:pt>
                <c:pt idx="30">
                  <c:v>32.466129982328681</c:v>
                </c:pt>
                <c:pt idx="31">
                  <c:v>33.192617317887297</c:v>
                </c:pt>
                <c:pt idx="32">
                  <c:v>33.762026310622424</c:v>
                </c:pt>
                <c:pt idx="33">
                  <c:v>34.576870214019237</c:v>
                </c:pt>
                <c:pt idx="34">
                  <c:v>35.34262713528372</c:v>
                </c:pt>
                <c:pt idx="35">
                  <c:v>36.0789318672688</c:v>
                </c:pt>
                <c:pt idx="36">
                  <c:v>36.805419202827409</c:v>
                </c:pt>
                <c:pt idx="37">
                  <c:v>37.728254466915374</c:v>
                </c:pt>
                <c:pt idx="38">
                  <c:v>38.405654820341645</c:v>
                </c:pt>
                <c:pt idx="39">
                  <c:v>39.338307480856081</c:v>
                </c:pt>
                <c:pt idx="40">
                  <c:v>40.241507952091112</c:v>
                </c:pt>
                <c:pt idx="41">
                  <c:v>41.125073630473196</c:v>
                </c:pt>
                <c:pt idx="42">
                  <c:v>42.008639308855287</c:v>
                </c:pt>
                <c:pt idx="43">
                  <c:v>43.0689181229138</c:v>
                </c:pt>
                <c:pt idx="44">
                  <c:v>43.785588062045946</c:v>
                </c:pt>
                <c:pt idx="45">
                  <c:v>44.816414686825048</c:v>
                </c:pt>
                <c:pt idx="46">
                  <c:v>45.847241311604165</c:v>
                </c:pt>
                <c:pt idx="47">
                  <c:v>46.946789711368545</c:v>
                </c:pt>
                <c:pt idx="48">
                  <c:v>47.87944237188298</c:v>
                </c:pt>
                <c:pt idx="49">
                  <c:v>48.988808168073831</c:v>
                </c:pt>
                <c:pt idx="50">
                  <c:v>50.039269585705867</c:v>
                </c:pt>
                <c:pt idx="51">
                  <c:v>51.256626742587862</c:v>
                </c:pt>
                <c:pt idx="52">
                  <c:v>52.297270763793449</c:v>
                </c:pt>
                <c:pt idx="53">
                  <c:v>53.642254074219522</c:v>
                </c:pt>
                <c:pt idx="54">
                  <c:v>54.84979383467504</c:v>
                </c:pt>
                <c:pt idx="55">
                  <c:v>56.165324955821717</c:v>
                </c:pt>
                <c:pt idx="56">
                  <c:v>57.323777734144912</c:v>
                </c:pt>
                <c:pt idx="57">
                  <c:v>58.776752405262123</c:v>
                </c:pt>
                <c:pt idx="58">
                  <c:v>60.072648733555859</c:v>
                </c:pt>
                <c:pt idx="59">
                  <c:v>61.613979972511288</c:v>
                </c:pt>
                <c:pt idx="60">
                  <c:v>62.821519732966827</c:v>
                </c:pt>
                <c:pt idx="61">
                  <c:v>64.43157274690752</c:v>
                </c:pt>
                <c:pt idx="62">
                  <c:v>65.776556057333593</c:v>
                </c:pt>
                <c:pt idx="63">
                  <c:v>67.465148242686041</c:v>
                </c:pt>
                <c:pt idx="64">
                  <c:v>69.026114274494404</c:v>
                </c:pt>
                <c:pt idx="65">
                  <c:v>70.714706459846852</c:v>
                </c:pt>
                <c:pt idx="66">
                  <c:v>72.344394266640492</c:v>
                </c:pt>
                <c:pt idx="67">
                  <c:v>74.003534262713515</c:v>
                </c:pt>
                <c:pt idx="68">
                  <c:v>75.87865698016887</c:v>
                </c:pt>
                <c:pt idx="69">
                  <c:v>77.665423129785978</c:v>
                </c:pt>
                <c:pt idx="70">
                  <c:v>79.599450225800112</c:v>
                </c:pt>
                <c:pt idx="71">
                  <c:v>81.415668564696659</c:v>
                </c:pt>
                <c:pt idx="72">
                  <c:v>83.388965246416646</c:v>
                </c:pt>
                <c:pt idx="73">
                  <c:v>85.480070685254262</c:v>
                </c:pt>
                <c:pt idx="74">
                  <c:v>87.473002159827203</c:v>
                </c:pt>
                <c:pt idx="75">
                  <c:v>89.789907716473579</c:v>
                </c:pt>
                <c:pt idx="76">
                  <c:v>91.67484783035539</c:v>
                </c:pt>
                <c:pt idx="77">
                  <c:v>93.010013744354993</c:v>
                </c:pt>
                <c:pt idx="78">
                  <c:v>93.098370312193197</c:v>
                </c:pt>
                <c:pt idx="79">
                  <c:v>93.108187708619681</c:v>
                </c:pt>
                <c:pt idx="80">
                  <c:v>93.206361672884356</c:v>
                </c:pt>
                <c:pt idx="81">
                  <c:v>93.30453563714903</c:v>
                </c:pt>
                <c:pt idx="82">
                  <c:v>93.412526997840189</c:v>
                </c:pt>
                <c:pt idx="83">
                  <c:v>93.579422737090113</c:v>
                </c:pt>
                <c:pt idx="84">
                  <c:v>93.520518358531319</c:v>
                </c:pt>
                <c:pt idx="85">
                  <c:v>93.559787944237186</c:v>
                </c:pt>
                <c:pt idx="86">
                  <c:v>93.648144512075405</c:v>
                </c:pt>
                <c:pt idx="87">
                  <c:v>93.88376202631062</c:v>
                </c:pt>
                <c:pt idx="88">
                  <c:v>93.756135872766549</c:v>
                </c:pt>
                <c:pt idx="89">
                  <c:v>93.88376202631062</c:v>
                </c:pt>
                <c:pt idx="90">
                  <c:v>93.923031612016501</c:v>
                </c:pt>
                <c:pt idx="91">
                  <c:v>93.991753387001765</c:v>
                </c:pt>
                <c:pt idx="92">
                  <c:v>94.12919693697232</c:v>
                </c:pt>
                <c:pt idx="93">
                  <c:v>94.315727469075199</c:v>
                </c:pt>
                <c:pt idx="94">
                  <c:v>94.305910072648729</c:v>
                </c:pt>
                <c:pt idx="95">
                  <c:v>94.413901433339873</c:v>
                </c:pt>
                <c:pt idx="96">
                  <c:v>94.325544865501669</c:v>
                </c:pt>
                <c:pt idx="97">
                  <c:v>94.462988415472211</c:v>
                </c:pt>
                <c:pt idx="98">
                  <c:v>94.521892794031032</c:v>
                </c:pt>
                <c:pt idx="99">
                  <c:v>94.737875515413322</c:v>
                </c:pt>
                <c:pt idx="100">
                  <c:v>94.757510308266248</c:v>
                </c:pt>
                <c:pt idx="101">
                  <c:v>94.885136461810333</c:v>
                </c:pt>
                <c:pt idx="102">
                  <c:v>94.875319065383863</c:v>
                </c:pt>
                <c:pt idx="103">
                  <c:v>94.875319065383863</c:v>
                </c:pt>
                <c:pt idx="104">
                  <c:v>95.14038876889849</c:v>
                </c:pt>
                <c:pt idx="105">
                  <c:v>95.169840958177886</c:v>
                </c:pt>
                <c:pt idx="106">
                  <c:v>95.199293147457297</c:v>
                </c:pt>
                <c:pt idx="107">
                  <c:v>95.209110543883767</c:v>
                </c:pt>
                <c:pt idx="108">
                  <c:v>95.268014922442575</c:v>
                </c:pt>
                <c:pt idx="109">
                  <c:v>95.228745336736694</c:v>
                </c:pt>
                <c:pt idx="110">
                  <c:v>95.415275868839572</c:v>
                </c:pt>
                <c:pt idx="111">
                  <c:v>95.474180247398394</c:v>
                </c:pt>
                <c:pt idx="112">
                  <c:v>95.601806400942465</c:v>
                </c:pt>
                <c:pt idx="113">
                  <c:v>95.601806400942465</c:v>
                </c:pt>
                <c:pt idx="114">
                  <c:v>95.729432554486564</c:v>
                </c:pt>
                <c:pt idx="115">
                  <c:v>95.71961515806008</c:v>
                </c:pt>
                <c:pt idx="116">
                  <c:v>95.955232672295296</c:v>
                </c:pt>
                <c:pt idx="117">
                  <c:v>96.023954447280573</c:v>
                </c:pt>
                <c:pt idx="118">
                  <c:v>95.915963086589443</c:v>
                </c:pt>
                <c:pt idx="119">
                  <c:v>96.082858825839395</c:v>
                </c:pt>
                <c:pt idx="120">
                  <c:v>96.073041429412925</c:v>
                </c:pt>
                <c:pt idx="121">
                  <c:v>96.377380718633418</c:v>
                </c:pt>
                <c:pt idx="122">
                  <c:v>96.298841547221684</c:v>
                </c:pt>
                <c:pt idx="123">
                  <c:v>96.387198115059888</c:v>
                </c:pt>
                <c:pt idx="124">
                  <c:v>96.397015511486345</c:v>
                </c:pt>
                <c:pt idx="125">
                  <c:v>96.652267818574529</c:v>
                </c:pt>
                <c:pt idx="126">
                  <c:v>96.730806989986263</c:v>
                </c:pt>
                <c:pt idx="127">
                  <c:v>96.662085215000985</c:v>
                </c:pt>
                <c:pt idx="128">
                  <c:v>96.632633025721589</c:v>
                </c:pt>
                <c:pt idx="129">
                  <c:v>96.711172197133322</c:v>
                </c:pt>
                <c:pt idx="130">
                  <c:v>96.828980954250937</c:v>
                </c:pt>
                <c:pt idx="131">
                  <c:v>96.907520125662671</c:v>
                </c:pt>
                <c:pt idx="132">
                  <c:v>96.956607107795023</c:v>
                </c:pt>
                <c:pt idx="133">
                  <c:v>97.290398586294913</c:v>
                </c:pt>
                <c:pt idx="134">
                  <c:v>97.113685450618505</c:v>
                </c:pt>
                <c:pt idx="135">
                  <c:v>97.378755154133117</c:v>
                </c:pt>
                <c:pt idx="136">
                  <c:v>97.241311604162576</c:v>
                </c:pt>
                <c:pt idx="137">
                  <c:v>97.202042018456709</c:v>
                </c:pt>
                <c:pt idx="138">
                  <c:v>97.516198704103672</c:v>
                </c:pt>
                <c:pt idx="139">
                  <c:v>97.496563911250746</c:v>
                </c:pt>
                <c:pt idx="140">
                  <c:v>97.535833496956599</c:v>
                </c:pt>
                <c:pt idx="141">
                  <c:v>97.535833496956599</c:v>
                </c:pt>
                <c:pt idx="142">
                  <c:v>97.732181425485948</c:v>
                </c:pt>
                <c:pt idx="143">
                  <c:v>97.889259768309429</c:v>
                </c:pt>
                <c:pt idx="144">
                  <c:v>97.82053799332418</c:v>
                </c:pt>
                <c:pt idx="145">
                  <c:v>97.80090320047124</c:v>
                </c:pt>
                <c:pt idx="146">
                  <c:v>98.036520714706455</c:v>
                </c:pt>
                <c:pt idx="147">
                  <c:v>97.977616336147662</c:v>
                </c:pt>
                <c:pt idx="148">
                  <c:v>97.957981543294721</c:v>
                </c:pt>
                <c:pt idx="149">
                  <c:v>98.007068525427059</c:v>
                </c:pt>
                <c:pt idx="150">
                  <c:v>98.15432947182407</c:v>
                </c:pt>
                <c:pt idx="151">
                  <c:v>98.360494796779889</c:v>
                </c:pt>
                <c:pt idx="152">
                  <c:v>98.223051246809348</c:v>
                </c:pt>
                <c:pt idx="153">
                  <c:v>98.252503436088745</c:v>
                </c:pt>
                <c:pt idx="154">
                  <c:v>98.517573139603371</c:v>
                </c:pt>
                <c:pt idx="155">
                  <c:v>98.497938346750431</c:v>
                </c:pt>
                <c:pt idx="156">
                  <c:v>98.448851364618108</c:v>
                </c:pt>
                <c:pt idx="157">
                  <c:v>98.72373846455919</c:v>
                </c:pt>
                <c:pt idx="158">
                  <c:v>98.596112311015133</c:v>
                </c:pt>
                <c:pt idx="159">
                  <c:v>98.605929707441589</c:v>
                </c:pt>
                <c:pt idx="160">
                  <c:v>98.664834086000397</c:v>
                </c:pt>
                <c:pt idx="161">
                  <c:v>98.851364618103275</c:v>
                </c:pt>
                <c:pt idx="162">
                  <c:v>98.920086393088553</c:v>
                </c:pt>
                <c:pt idx="163">
                  <c:v>98.812095032397423</c:v>
                </c:pt>
                <c:pt idx="164">
                  <c:v>98.880816807382672</c:v>
                </c:pt>
                <c:pt idx="165">
                  <c:v>99.096799528764961</c:v>
                </c:pt>
                <c:pt idx="166">
                  <c:v>99.018260357353228</c:v>
                </c:pt>
                <c:pt idx="167">
                  <c:v>99.106616925191432</c:v>
                </c:pt>
                <c:pt idx="168">
                  <c:v>99.18515609660318</c:v>
                </c:pt>
                <c:pt idx="169">
                  <c:v>99.116434321617902</c:v>
                </c:pt>
                <c:pt idx="170">
                  <c:v>99.106616925191432</c:v>
                </c:pt>
                <c:pt idx="171">
                  <c:v>99.155703907323783</c:v>
                </c:pt>
                <c:pt idx="172">
                  <c:v>99.273512664441398</c:v>
                </c:pt>
                <c:pt idx="173">
                  <c:v>99.597486746514832</c:v>
                </c:pt>
                <c:pt idx="174">
                  <c:v>99.312782250147251</c:v>
                </c:pt>
                <c:pt idx="175">
                  <c:v>99.528764971529554</c:v>
                </c:pt>
                <c:pt idx="176">
                  <c:v>99.420773610838395</c:v>
                </c:pt>
                <c:pt idx="177">
                  <c:v>99.499312782250144</c:v>
                </c:pt>
                <c:pt idx="178">
                  <c:v>99.695660710779492</c:v>
                </c:pt>
                <c:pt idx="179">
                  <c:v>99.499312782250144</c:v>
                </c:pt>
                <c:pt idx="180">
                  <c:v>99.754565089338314</c:v>
                </c:pt>
                <c:pt idx="181">
                  <c:v>99.617121539367758</c:v>
                </c:pt>
                <c:pt idx="182">
                  <c:v>99.65639112507364</c:v>
                </c:pt>
                <c:pt idx="183">
                  <c:v>99.685843314353036</c:v>
                </c:pt>
                <c:pt idx="184">
                  <c:v>99.499312782250144</c:v>
                </c:pt>
                <c:pt idx="185">
                  <c:v>99.892008639308855</c:v>
                </c:pt>
                <c:pt idx="186">
                  <c:v>99.77419988219124</c:v>
                </c:pt>
                <c:pt idx="187">
                  <c:v>99.872373846455915</c:v>
                </c:pt>
                <c:pt idx="188">
                  <c:v>99.99018260357353</c:v>
                </c:pt>
                <c:pt idx="189">
                  <c:v>99.842921657176518</c:v>
                </c:pt>
                <c:pt idx="190">
                  <c:v>99.784017278617711</c:v>
                </c:pt>
                <c:pt idx="191">
                  <c:v>99.587669350088362</c:v>
                </c:pt>
                <c:pt idx="192">
                  <c:v>99.734930296485373</c:v>
                </c:pt>
                <c:pt idx="193">
                  <c:v>99.793834675044181</c:v>
                </c:pt>
                <c:pt idx="194">
                  <c:v>99.685843314353036</c:v>
                </c:pt>
                <c:pt idx="195">
                  <c:v>100</c:v>
                </c:pt>
                <c:pt idx="196">
                  <c:v>99.646573728647155</c:v>
                </c:pt>
                <c:pt idx="197">
                  <c:v>99.744747692911844</c:v>
                </c:pt>
                <c:pt idx="198">
                  <c:v>99.469860592970733</c:v>
                </c:pt>
                <c:pt idx="199">
                  <c:v>99.636756332220685</c:v>
                </c:pt>
                <c:pt idx="200">
                  <c:v>99.744747692911844</c:v>
                </c:pt>
                <c:pt idx="201">
                  <c:v>99.666208521500096</c:v>
                </c:pt>
                <c:pt idx="202">
                  <c:v>99.607304142941288</c:v>
                </c:pt>
                <c:pt idx="203">
                  <c:v>99.558217160808951</c:v>
                </c:pt>
                <c:pt idx="204">
                  <c:v>99.391321421558999</c:v>
                </c:pt>
                <c:pt idx="205">
                  <c:v>99.538582367956025</c:v>
                </c:pt>
                <c:pt idx="206">
                  <c:v>99.371686628706072</c:v>
                </c:pt>
                <c:pt idx="207">
                  <c:v>99.361869232279602</c:v>
                </c:pt>
                <c:pt idx="208">
                  <c:v>99.450225800117806</c:v>
                </c:pt>
                <c:pt idx="209">
                  <c:v>99.086982132338505</c:v>
                </c:pt>
                <c:pt idx="210">
                  <c:v>99.136069114470843</c:v>
                </c:pt>
                <c:pt idx="211">
                  <c:v>99.175338700176709</c:v>
                </c:pt>
                <c:pt idx="212">
                  <c:v>98.880816807382672</c:v>
                </c:pt>
                <c:pt idx="213">
                  <c:v>98.969173375220905</c:v>
                </c:pt>
                <c:pt idx="214">
                  <c:v>98.782642843118012</c:v>
                </c:pt>
                <c:pt idx="215">
                  <c:v>98.507755743176915</c:v>
                </c:pt>
                <c:pt idx="216">
                  <c:v>98.566660121735723</c:v>
                </c:pt>
                <c:pt idx="217">
                  <c:v>98.223051246809348</c:v>
                </c:pt>
                <c:pt idx="218">
                  <c:v>98.16414686825054</c:v>
                </c:pt>
                <c:pt idx="219">
                  <c:v>98.1445120753976</c:v>
                </c:pt>
                <c:pt idx="220">
                  <c:v>97.928529354015311</c:v>
                </c:pt>
                <c:pt idx="221">
                  <c:v>97.80090320047124</c:v>
                </c:pt>
                <c:pt idx="222">
                  <c:v>97.634007461221287</c:v>
                </c:pt>
                <c:pt idx="223">
                  <c:v>97.221676811309649</c:v>
                </c:pt>
                <c:pt idx="224">
                  <c:v>97.044963675633227</c:v>
                </c:pt>
                <c:pt idx="225">
                  <c:v>96.76025917926566</c:v>
                </c:pt>
                <c:pt idx="226">
                  <c:v>96.632633025721589</c:v>
                </c:pt>
                <c:pt idx="227">
                  <c:v>96.446102493618696</c:v>
                </c:pt>
                <c:pt idx="228">
                  <c:v>96.082858825839395</c:v>
                </c:pt>
                <c:pt idx="229">
                  <c:v>95.73924995091302</c:v>
                </c:pt>
                <c:pt idx="230">
                  <c:v>95.49381504025132</c:v>
                </c:pt>
                <c:pt idx="231">
                  <c:v>95.287649715295515</c:v>
                </c:pt>
                <c:pt idx="232">
                  <c:v>94.796779893972115</c:v>
                </c:pt>
                <c:pt idx="233">
                  <c:v>94.669153740428044</c:v>
                </c:pt>
                <c:pt idx="234">
                  <c:v>94.374631847634006</c:v>
                </c:pt>
                <c:pt idx="235">
                  <c:v>93.844492440604753</c:v>
                </c:pt>
                <c:pt idx="236">
                  <c:v>93.333987826428427</c:v>
                </c:pt>
                <c:pt idx="237">
                  <c:v>92.862752797957981</c:v>
                </c:pt>
                <c:pt idx="238">
                  <c:v>92.587865698016884</c:v>
                </c:pt>
                <c:pt idx="239">
                  <c:v>92.214804633811127</c:v>
                </c:pt>
                <c:pt idx="240">
                  <c:v>91.517769487531908</c:v>
                </c:pt>
                <c:pt idx="241">
                  <c:v>90.997447476929111</c:v>
                </c:pt>
                <c:pt idx="242">
                  <c:v>90.477125466326328</c:v>
                </c:pt>
                <c:pt idx="243">
                  <c:v>89.780090320047123</c:v>
                </c:pt>
                <c:pt idx="244">
                  <c:v>89.181229138032606</c:v>
                </c:pt>
                <c:pt idx="245">
                  <c:v>88.641272334576882</c:v>
                </c:pt>
                <c:pt idx="246">
                  <c:v>88.022776359709397</c:v>
                </c:pt>
                <c:pt idx="247">
                  <c:v>87.217749852739061</c:v>
                </c:pt>
                <c:pt idx="248">
                  <c:v>86.314549381504023</c:v>
                </c:pt>
                <c:pt idx="249">
                  <c:v>85.607696838798347</c:v>
                </c:pt>
                <c:pt idx="250">
                  <c:v>85.028470449636757</c:v>
                </c:pt>
                <c:pt idx="251">
                  <c:v>83.565678382093083</c:v>
                </c:pt>
                <c:pt idx="252">
                  <c:v>82.780286667975645</c:v>
                </c:pt>
                <c:pt idx="253">
                  <c:v>81.749460043196535</c:v>
                </c:pt>
                <c:pt idx="254">
                  <c:v>80.738268211270366</c:v>
                </c:pt>
                <c:pt idx="255">
                  <c:v>79.520911054388378</c:v>
                </c:pt>
                <c:pt idx="256">
                  <c:v>78.352640879638727</c:v>
                </c:pt>
                <c:pt idx="257">
                  <c:v>76.958570587080317</c:v>
                </c:pt>
                <c:pt idx="258">
                  <c:v>75.731396033771844</c:v>
                </c:pt>
                <c:pt idx="259">
                  <c:v>73.983899469860589</c:v>
                </c:pt>
                <c:pt idx="260">
                  <c:v>72.314942077361081</c:v>
                </c:pt>
                <c:pt idx="261">
                  <c:v>70.714706459846852</c:v>
                </c:pt>
                <c:pt idx="262">
                  <c:v>68.957392499509126</c:v>
                </c:pt>
                <c:pt idx="263">
                  <c:v>66.630669546436295</c:v>
                </c:pt>
                <c:pt idx="264">
                  <c:v>65.00098173964264</c:v>
                </c:pt>
                <c:pt idx="265">
                  <c:v>63.901433339878267</c:v>
                </c:pt>
                <c:pt idx="266">
                  <c:v>63.430198311407814</c:v>
                </c:pt>
                <c:pt idx="267">
                  <c:v>63.361476536422543</c:v>
                </c:pt>
                <c:pt idx="268">
                  <c:v>63.8621637541724</c:v>
                </c:pt>
                <c:pt idx="269">
                  <c:v>63.842528961319459</c:v>
                </c:pt>
                <c:pt idx="270">
                  <c:v>64.08796387198116</c:v>
                </c:pt>
                <c:pt idx="271">
                  <c:v>64.176320439819364</c:v>
                </c:pt>
                <c:pt idx="272">
                  <c:v>64.215590025525231</c:v>
                </c:pt>
                <c:pt idx="273">
                  <c:v>64.195955232672304</c:v>
                </c:pt>
                <c:pt idx="274">
                  <c:v>64.225407421951701</c:v>
                </c:pt>
                <c:pt idx="275">
                  <c:v>64.402120557628109</c:v>
                </c:pt>
                <c:pt idx="276">
                  <c:v>64.323581386216361</c:v>
                </c:pt>
                <c:pt idx="277">
                  <c:v>64.500294521892798</c:v>
                </c:pt>
                <c:pt idx="278">
                  <c:v>64.333398782642846</c:v>
                </c:pt>
                <c:pt idx="279">
                  <c:v>64.294129196936964</c:v>
                </c:pt>
                <c:pt idx="280">
                  <c:v>64.313763989789919</c:v>
                </c:pt>
                <c:pt idx="281">
                  <c:v>64.392303161201653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71-4038-859D-05737F785AB0}"/>
            </c:ext>
          </c:extLst>
        </c:ser>
        <c:ser>
          <c:idx val="1"/>
          <c:order val="1"/>
          <c:tx>
            <c:strRef>
              <c:f>raw_data_champs_1!$AG$1</c:f>
              <c:strCache>
                <c:ptCount val="1"/>
                <c:pt idx="0">
                  <c:v>6FFF 1x1</c:v>
                </c:pt>
              </c:strCache>
            </c:strRef>
          </c:tx>
          <c:spPr>
            <a:ln w="2540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raw_data_champs_1!$AG$3:$AG$284</c:f>
              <c:numCache>
                <c:formatCode>General</c:formatCode>
                <c:ptCount val="282"/>
                <c:pt idx="0">
                  <c:v>250</c:v>
                </c:pt>
                <c:pt idx="1">
                  <c:v>247</c:v>
                </c:pt>
                <c:pt idx="2">
                  <c:v>244</c:v>
                </c:pt>
                <c:pt idx="3">
                  <c:v>241</c:v>
                </c:pt>
                <c:pt idx="4">
                  <c:v>238</c:v>
                </c:pt>
                <c:pt idx="5">
                  <c:v>235</c:v>
                </c:pt>
                <c:pt idx="6">
                  <c:v>232</c:v>
                </c:pt>
                <c:pt idx="7">
                  <c:v>229</c:v>
                </c:pt>
                <c:pt idx="8">
                  <c:v>226</c:v>
                </c:pt>
                <c:pt idx="9">
                  <c:v>223</c:v>
                </c:pt>
                <c:pt idx="10">
                  <c:v>220.1</c:v>
                </c:pt>
                <c:pt idx="11">
                  <c:v>217</c:v>
                </c:pt>
                <c:pt idx="12">
                  <c:v>214</c:v>
                </c:pt>
                <c:pt idx="13">
                  <c:v>211</c:v>
                </c:pt>
                <c:pt idx="14">
                  <c:v>207.9</c:v>
                </c:pt>
                <c:pt idx="15">
                  <c:v>205</c:v>
                </c:pt>
                <c:pt idx="16">
                  <c:v>202</c:v>
                </c:pt>
                <c:pt idx="17">
                  <c:v>199</c:v>
                </c:pt>
                <c:pt idx="18">
                  <c:v>196</c:v>
                </c:pt>
                <c:pt idx="19">
                  <c:v>193.1</c:v>
                </c:pt>
                <c:pt idx="20">
                  <c:v>190</c:v>
                </c:pt>
                <c:pt idx="21">
                  <c:v>187.1</c:v>
                </c:pt>
                <c:pt idx="22">
                  <c:v>184</c:v>
                </c:pt>
                <c:pt idx="23">
                  <c:v>181</c:v>
                </c:pt>
                <c:pt idx="24">
                  <c:v>178.1</c:v>
                </c:pt>
                <c:pt idx="25">
                  <c:v>175</c:v>
                </c:pt>
                <c:pt idx="26">
                  <c:v>172</c:v>
                </c:pt>
                <c:pt idx="27">
                  <c:v>169</c:v>
                </c:pt>
                <c:pt idx="28">
                  <c:v>166.1</c:v>
                </c:pt>
                <c:pt idx="29">
                  <c:v>163</c:v>
                </c:pt>
                <c:pt idx="30">
                  <c:v>160</c:v>
                </c:pt>
                <c:pt idx="31">
                  <c:v>157</c:v>
                </c:pt>
                <c:pt idx="32">
                  <c:v>154.1</c:v>
                </c:pt>
                <c:pt idx="33">
                  <c:v>151.1</c:v>
                </c:pt>
                <c:pt idx="34">
                  <c:v>148</c:v>
                </c:pt>
                <c:pt idx="35">
                  <c:v>145.1</c:v>
                </c:pt>
                <c:pt idx="36">
                  <c:v>142</c:v>
                </c:pt>
                <c:pt idx="37">
                  <c:v>139</c:v>
                </c:pt>
                <c:pt idx="38">
                  <c:v>136</c:v>
                </c:pt>
                <c:pt idx="39">
                  <c:v>133</c:v>
                </c:pt>
                <c:pt idx="40">
                  <c:v>130.1</c:v>
                </c:pt>
                <c:pt idx="41">
                  <c:v>127</c:v>
                </c:pt>
                <c:pt idx="42">
                  <c:v>124.1</c:v>
                </c:pt>
                <c:pt idx="43">
                  <c:v>121.1</c:v>
                </c:pt>
                <c:pt idx="44">
                  <c:v>118</c:v>
                </c:pt>
                <c:pt idx="45">
                  <c:v>115</c:v>
                </c:pt>
                <c:pt idx="46">
                  <c:v>112</c:v>
                </c:pt>
                <c:pt idx="47">
                  <c:v>109</c:v>
                </c:pt>
                <c:pt idx="48">
                  <c:v>106.1</c:v>
                </c:pt>
                <c:pt idx="49">
                  <c:v>103</c:v>
                </c:pt>
                <c:pt idx="50">
                  <c:v>100</c:v>
                </c:pt>
                <c:pt idx="51">
                  <c:v>97</c:v>
                </c:pt>
                <c:pt idx="52">
                  <c:v>94</c:v>
                </c:pt>
                <c:pt idx="53">
                  <c:v>91.1</c:v>
                </c:pt>
                <c:pt idx="54">
                  <c:v>88</c:v>
                </c:pt>
                <c:pt idx="55">
                  <c:v>85</c:v>
                </c:pt>
                <c:pt idx="56">
                  <c:v>82.1</c:v>
                </c:pt>
                <c:pt idx="57">
                  <c:v>79</c:v>
                </c:pt>
                <c:pt idx="58">
                  <c:v>76</c:v>
                </c:pt>
                <c:pt idx="59">
                  <c:v>73</c:v>
                </c:pt>
                <c:pt idx="60">
                  <c:v>70</c:v>
                </c:pt>
                <c:pt idx="61">
                  <c:v>67</c:v>
                </c:pt>
                <c:pt idx="62">
                  <c:v>64</c:v>
                </c:pt>
                <c:pt idx="63">
                  <c:v>61</c:v>
                </c:pt>
                <c:pt idx="64">
                  <c:v>58</c:v>
                </c:pt>
                <c:pt idx="65">
                  <c:v>54.9</c:v>
                </c:pt>
                <c:pt idx="66">
                  <c:v>51.9</c:v>
                </c:pt>
                <c:pt idx="67">
                  <c:v>48.9</c:v>
                </c:pt>
                <c:pt idx="68">
                  <c:v>45.9</c:v>
                </c:pt>
                <c:pt idx="69">
                  <c:v>42.9</c:v>
                </c:pt>
                <c:pt idx="70">
                  <c:v>39.9</c:v>
                </c:pt>
                <c:pt idx="71">
                  <c:v>36.9</c:v>
                </c:pt>
                <c:pt idx="72">
                  <c:v>33.9</c:v>
                </c:pt>
                <c:pt idx="73">
                  <c:v>30.9</c:v>
                </c:pt>
                <c:pt idx="74">
                  <c:v>27.9</c:v>
                </c:pt>
                <c:pt idx="75">
                  <c:v>24.9</c:v>
                </c:pt>
                <c:pt idx="76">
                  <c:v>21.9</c:v>
                </c:pt>
                <c:pt idx="77">
                  <c:v>20.100000000000001</c:v>
                </c:pt>
                <c:pt idx="78">
                  <c:v>20</c:v>
                </c:pt>
                <c:pt idx="79">
                  <c:v>19.899999999999999</c:v>
                </c:pt>
                <c:pt idx="80">
                  <c:v>19.7</c:v>
                </c:pt>
                <c:pt idx="81">
                  <c:v>19.7</c:v>
                </c:pt>
                <c:pt idx="82">
                  <c:v>19.600000000000001</c:v>
                </c:pt>
                <c:pt idx="83">
                  <c:v>19.399999999999999</c:v>
                </c:pt>
                <c:pt idx="84">
                  <c:v>19.3</c:v>
                </c:pt>
                <c:pt idx="85">
                  <c:v>19.3</c:v>
                </c:pt>
                <c:pt idx="86">
                  <c:v>19.100000000000001</c:v>
                </c:pt>
                <c:pt idx="87">
                  <c:v>19.100000000000001</c:v>
                </c:pt>
                <c:pt idx="88">
                  <c:v>18.899999999999999</c:v>
                </c:pt>
                <c:pt idx="89">
                  <c:v>18.899999999999999</c:v>
                </c:pt>
                <c:pt idx="90">
                  <c:v>18.8</c:v>
                </c:pt>
                <c:pt idx="91">
                  <c:v>18.7</c:v>
                </c:pt>
                <c:pt idx="92">
                  <c:v>18.600000000000001</c:v>
                </c:pt>
                <c:pt idx="93">
                  <c:v>18.399999999999999</c:v>
                </c:pt>
                <c:pt idx="94">
                  <c:v>18.3</c:v>
                </c:pt>
                <c:pt idx="95">
                  <c:v>18.3</c:v>
                </c:pt>
                <c:pt idx="96">
                  <c:v>18.2</c:v>
                </c:pt>
                <c:pt idx="97">
                  <c:v>18.100000000000001</c:v>
                </c:pt>
                <c:pt idx="98">
                  <c:v>17.899999999999999</c:v>
                </c:pt>
                <c:pt idx="99">
                  <c:v>17.899999999999999</c:v>
                </c:pt>
                <c:pt idx="100">
                  <c:v>17.7</c:v>
                </c:pt>
                <c:pt idx="101">
                  <c:v>17.7</c:v>
                </c:pt>
                <c:pt idx="102">
                  <c:v>17.600000000000001</c:v>
                </c:pt>
                <c:pt idx="103">
                  <c:v>17.5</c:v>
                </c:pt>
                <c:pt idx="104">
                  <c:v>17.399999999999999</c:v>
                </c:pt>
                <c:pt idx="105">
                  <c:v>17.3</c:v>
                </c:pt>
                <c:pt idx="106">
                  <c:v>17.2</c:v>
                </c:pt>
                <c:pt idx="107">
                  <c:v>17.100000000000001</c:v>
                </c:pt>
                <c:pt idx="108">
                  <c:v>17</c:v>
                </c:pt>
                <c:pt idx="109">
                  <c:v>16.899999999999999</c:v>
                </c:pt>
                <c:pt idx="110">
                  <c:v>16.8</c:v>
                </c:pt>
                <c:pt idx="111">
                  <c:v>16.7</c:v>
                </c:pt>
                <c:pt idx="112">
                  <c:v>16.5</c:v>
                </c:pt>
                <c:pt idx="113">
                  <c:v>16.5</c:v>
                </c:pt>
                <c:pt idx="114">
                  <c:v>16.3</c:v>
                </c:pt>
                <c:pt idx="115">
                  <c:v>16.3</c:v>
                </c:pt>
                <c:pt idx="116">
                  <c:v>16.2</c:v>
                </c:pt>
                <c:pt idx="117">
                  <c:v>16.100000000000001</c:v>
                </c:pt>
                <c:pt idx="118">
                  <c:v>16</c:v>
                </c:pt>
                <c:pt idx="119">
                  <c:v>15.9</c:v>
                </c:pt>
                <c:pt idx="120">
                  <c:v>15.8</c:v>
                </c:pt>
                <c:pt idx="121">
                  <c:v>15.7</c:v>
                </c:pt>
                <c:pt idx="122">
                  <c:v>15.6</c:v>
                </c:pt>
                <c:pt idx="123">
                  <c:v>15.5</c:v>
                </c:pt>
                <c:pt idx="124">
                  <c:v>15.4</c:v>
                </c:pt>
                <c:pt idx="125">
                  <c:v>15.3</c:v>
                </c:pt>
                <c:pt idx="126">
                  <c:v>15.1</c:v>
                </c:pt>
                <c:pt idx="127">
                  <c:v>15.1</c:v>
                </c:pt>
                <c:pt idx="128">
                  <c:v>14.9</c:v>
                </c:pt>
                <c:pt idx="129">
                  <c:v>14.9</c:v>
                </c:pt>
                <c:pt idx="130">
                  <c:v>14.7</c:v>
                </c:pt>
                <c:pt idx="131">
                  <c:v>14.6</c:v>
                </c:pt>
                <c:pt idx="132">
                  <c:v>14.5</c:v>
                </c:pt>
                <c:pt idx="133">
                  <c:v>14.5</c:v>
                </c:pt>
                <c:pt idx="134">
                  <c:v>14.4</c:v>
                </c:pt>
                <c:pt idx="135">
                  <c:v>14.2</c:v>
                </c:pt>
                <c:pt idx="136">
                  <c:v>14.1</c:v>
                </c:pt>
                <c:pt idx="137">
                  <c:v>14</c:v>
                </c:pt>
                <c:pt idx="138">
                  <c:v>13.9</c:v>
                </c:pt>
                <c:pt idx="139">
                  <c:v>13.9</c:v>
                </c:pt>
                <c:pt idx="140">
                  <c:v>13.7</c:v>
                </c:pt>
                <c:pt idx="141">
                  <c:v>13.7</c:v>
                </c:pt>
                <c:pt idx="142">
                  <c:v>13.6</c:v>
                </c:pt>
                <c:pt idx="143">
                  <c:v>13.4</c:v>
                </c:pt>
                <c:pt idx="144">
                  <c:v>13.4</c:v>
                </c:pt>
                <c:pt idx="145">
                  <c:v>13.3</c:v>
                </c:pt>
                <c:pt idx="146">
                  <c:v>13.1</c:v>
                </c:pt>
                <c:pt idx="147">
                  <c:v>13.1</c:v>
                </c:pt>
                <c:pt idx="148">
                  <c:v>12.9</c:v>
                </c:pt>
                <c:pt idx="149">
                  <c:v>12.9</c:v>
                </c:pt>
                <c:pt idx="150">
                  <c:v>12.7</c:v>
                </c:pt>
                <c:pt idx="151">
                  <c:v>12.6</c:v>
                </c:pt>
                <c:pt idx="152">
                  <c:v>12.5</c:v>
                </c:pt>
                <c:pt idx="153">
                  <c:v>12.4</c:v>
                </c:pt>
                <c:pt idx="154">
                  <c:v>12.3</c:v>
                </c:pt>
                <c:pt idx="155">
                  <c:v>12.2</c:v>
                </c:pt>
                <c:pt idx="156">
                  <c:v>12.1</c:v>
                </c:pt>
                <c:pt idx="157">
                  <c:v>12</c:v>
                </c:pt>
                <c:pt idx="158">
                  <c:v>12</c:v>
                </c:pt>
                <c:pt idx="159">
                  <c:v>11.9</c:v>
                </c:pt>
                <c:pt idx="160">
                  <c:v>11.7</c:v>
                </c:pt>
                <c:pt idx="161">
                  <c:v>11.6</c:v>
                </c:pt>
                <c:pt idx="162">
                  <c:v>11.5</c:v>
                </c:pt>
                <c:pt idx="163">
                  <c:v>11.4</c:v>
                </c:pt>
                <c:pt idx="164">
                  <c:v>11.3</c:v>
                </c:pt>
                <c:pt idx="165">
                  <c:v>11.2</c:v>
                </c:pt>
                <c:pt idx="166">
                  <c:v>11.2</c:v>
                </c:pt>
                <c:pt idx="167">
                  <c:v>11</c:v>
                </c:pt>
                <c:pt idx="168">
                  <c:v>10.9</c:v>
                </c:pt>
                <c:pt idx="169">
                  <c:v>10.8</c:v>
                </c:pt>
                <c:pt idx="170">
                  <c:v>10.7</c:v>
                </c:pt>
                <c:pt idx="171">
                  <c:v>10.6</c:v>
                </c:pt>
                <c:pt idx="172">
                  <c:v>10.5</c:v>
                </c:pt>
                <c:pt idx="173">
                  <c:v>10.4</c:v>
                </c:pt>
                <c:pt idx="174">
                  <c:v>10.3</c:v>
                </c:pt>
                <c:pt idx="175">
                  <c:v>10.199999999999999</c:v>
                </c:pt>
                <c:pt idx="176">
                  <c:v>10.1</c:v>
                </c:pt>
                <c:pt idx="177">
                  <c:v>10</c:v>
                </c:pt>
                <c:pt idx="178">
                  <c:v>9.9</c:v>
                </c:pt>
                <c:pt idx="179">
                  <c:v>9.9</c:v>
                </c:pt>
                <c:pt idx="180">
                  <c:v>9.6999999999999993</c:v>
                </c:pt>
                <c:pt idx="181">
                  <c:v>9.6</c:v>
                </c:pt>
                <c:pt idx="182">
                  <c:v>9.6</c:v>
                </c:pt>
                <c:pt idx="183">
                  <c:v>9.5</c:v>
                </c:pt>
                <c:pt idx="184">
                  <c:v>9.3000000000000007</c:v>
                </c:pt>
                <c:pt idx="185">
                  <c:v>9.3000000000000007</c:v>
                </c:pt>
                <c:pt idx="186">
                  <c:v>9.1</c:v>
                </c:pt>
                <c:pt idx="187">
                  <c:v>9.1</c:v>
                </c:pt>
                <c:pt idx="188">
                  <c:v>8.9</c:v>
                </c:pt>
                <c:pt idx="189">
                  <c:v>8.8000000000000007</c:v>
                </c:pt>
                <c:pt idx="190">
                  <c:v>8.6999999999999993</c:v>
                </c:pt>
                <c:pt idx="191">
                  <c:v>8.6</c:v>
                </c:pt>
                <c:pt idx="192">
                  <c:v>8.5</c:v>
                </c:pt>
                <c:pt idx="193">
                  <c:v>8.5</c:v>
                </c:pt>
                <c:pt idx="194">
                  <c:v>8.3000000000000007</c:v>
                </c:pt>
                <c:pt idx="195">
                  <c:v>8.1999999999999993</c:v>
                </c:pt>
                <c:pt idx="196">
                  <c:v>8.1</c:v>
                </c:pt>
                <c:pt idx="197">
                  <c:v>8</c:v>
                </c:pt>
                <c:pt idx="198">
                  <c:v>8</c:v>
                </c:pt>
                <c:pt idx="199">
                  <c:v>7.8</c:v>
                </c:pt>
                <c:pt idx="200">
                  <c:v>7.7</c:v>
                </c:pt>
                <c:pt idx="201">
                  <c:v>7.6</c:v>
                </c:pt>
                <c:pt idx="202">
                  <c:v>7.6</c:v>
                </c:pt>
                <c:pt idx="203">
                  <c:v>7.4</c:v>
                </c:pt>
                <c:pt idx="204">
                  <c:v>7.3</c:v>
                </c:pt>
                <c:pt idx="205">
                  <c:v>7.2</c:v>
                </c:pt>
                <c:pt idx="206">
                  <c:v>7.1</c:v>
                </c:pt>
                <c:pt idx="207">
                  <c:v>7</c:v>
                </c:pt>
                <c:pt idx="208">
                  <c:v>6.9</c:v>
                </c:pt>
                <c:pt idx="209">
                  <c:v>6.8</c:v>
                </c:pt>
                <c:pt idx="210">
                  <c:v>6.7</c:v>
                </c:pt>
                <c:pt idx="211">
                  <c:v>6.6</c:v>
                </c:pt>
                <c:pt idx="212">
                  <c:v>6.5</c:v>
                </c:pt>
                <c:pt idx="213">
                  <c:v>6.4</c:v>
                </c:pt>
                <c:pt idx="214">
                  <c:v>6.3</c:v>
                </c:pt>
                <c:pt idx="215">
                  <c:v>6.3</c:v>
                </c:pt>
                <c:pt idx="216">
                  <c:v>6.1</c:v>
                </c:pt>
                <c:pt idx="217">
                  <c:v>6</c:v>
                </c:pt>
                <c:pt idx="218">
                  <c:v>5.9</c:v>
                </c:pt>
                <c:pt idx="219">
                  <c:v>5.8</c:v>
                </c:pt>
                <c:pt idx="220">
                  <c:v>5.7</c:v>
                </c:pt>
                <c:pt idx="221">
                  <c:v>5.6</c:v>
                </c:pt>
                <c:pt idx="222">
                  <c:v>5.5</c:v>
                </c:pt>
                <c:pt idx="223">
                  <c:v>5.4</c:v>
                </c:pt>
                <c:pt idx="224">
                  <c:v>5.3</c:v>
                </c:pt>
                <c:pt idx="225">
                  <c:v>5.2</c:v>
                </c:pt>
                <c:pt idx="226">
                  <c:v>5.0999999999999996</c:v>
                </c:pt>
                <c:pt idx="227">
                  <c:v>5</c:v>
                </c:pt>
                <c:pt idx="228">
                  <c:v>4.9000000000000004</c:v>
                </c:pt>
                <c:pt idx="229">
                  <c:v>4.8</c:v>
                </c:pt>
                <c:pt idx="230">
                  <c:v>4.7</c:v>
                </c:pt>
                <c:pt idx="231">
                  <c:v>4.5999999999999996</c:v>
                </c:pt>
                <c:pt idx="232">
                  <c:v>4.5</c:v>
                </c:pt>
                <c:pt idx="233">
                  <c:v>4.4000000000000004</c:v>
                </c:pt>
                <c:pt idx="234">
                  <c:v>4.3</c:v>
                </c:pt>
                <c:pt idx="235">
                  <c:v>4.2</c:v>
                </c:pt>
                <c:pt idx="236">
                  <c:v>4.0999999999999996</c:v>
                </c:pt>
                <c:pt idx="237">
                  <c:v>4.0999999999999996</c:v>
                </c:pt>
                <c:pt idx="238">
                  <c:v>3.9</c:v>
                </c:pt>
                <c:pt idx="239">
                  <c:v>3.8</c:v>
                </c:pt>
                <c:pt idx="240">
                  <c:v>3.7</c:v>
                </c:pt>
                <c:pt idx="241">
                  <c:v>3.6</c:v>
                </c:pt>
                <c:pt idx="242">
                  <c:v>3.5</c:v>
                </c:pt>
                <c:pt idx="243">
                  <c:v>3.4</c:v>
                </c:pt>
                <c:pt idx="244">
                  <c:v>3.3</c:v>
                </c:pt>
                <c:pt idx="245">
                  <c:v>3.2</c:v>
                </c:pt>
                <c:pt idx="246">
                  <c:v>3.1</c:v>
                </c:pt>
                <c:pt idx="247">
                  <c:v>3</c:v>
                </c:pt>
                <c:pt idx="248">
                  <c:v>2.9</c:v>
                </c:pt>
                <c:pt idx="249">
                  <c:v>2.8</c:v>
                </c:pt>
                <c:pt idx="250">
                  <c:v>2.8</c:v>
                </c:pt>
                <c:pt idx="251">
                  <c:v>2.6</c:v>
                </c:pt>
                <c:pt idx="252">
                  <c:v>2.5</c:v>
                </c:pt>
                <c:pt idx="253">
                  <c:v>2.4</c:v>
                </c:pt>
                <c:pt idx="254">
                  <c:v>2.2999999999999998</c:v>
                </c:pt>
                <c:pt idx="255">
                  <c:v>2.2000000000000002</c:v>
                </c:pt>
                <c:pt idx="256">
                  <c:v>2.1</c:v>
                </c:pt>
                <c:pt idx="257">
                  <c:v>2</c:v>
                </c:pt>
                <c:pt idx="258">
                  <c:v>1.9</c:v>
                </c:pt>
                <c:pt idx="259">
                  <c:v>1.8</c:v>
                </c:pt>
                <c:pt idx="260">
                  <c:v>1.7</c:v>
                </c:pt>
                <c:pt idx="261">
                  <c:v>1.6</c:v>
                </c:pt>
                <c:pt idx="262">
                  <c:v>1.5</c:v>
                </c:pt>
                <c:pt idx="263">
                  <c:v>1.4</c:v>
                </c:pt>
                <c:pt idx="264">
                  <c:v>1.3</c:v>
                </c:pt>
                <c:pt idx="265">
                  <c:v>1.2</c:v>
                </c:pt>
                <c:pt idx="266">
                  <c:v>1.1000000000000001</c:v>
                </c:pt>
                <c:pt idx="267">
                  <c:v>1</c:v>
                </c:pt>
                <c:pt idx="268">
                  <c:v>0.9</c:v>
                </c:pt>
                <c:pt idx="269">
                  <c:v>0.8</c:v>
                </c:pt>
                <c:pt idx="270">
                  <c:v>0.7</c:v>
                </c:pt>
                <c:pt idx="271">
                  <c:v>0.6</c:v>
                </c:pt>
                <c:pt idx="272">
                  <c:v>0.5</c:v>
                </c:pt>
                <c:pt idx="273">
                  <c:v>0.4</c:v>
                </c:pt>
                <c:pt idx="274">
                  <c:v>0.3</c:v>
                </c:pt>
                <c:pt idx="275">
                  <c:v>0.2</c:v>
                </c:pt>
                <c:pt idx="276">
                  <c:v>0.1</c:v>
                </c:pt>
                <c:pt idx="277">
                  <c:v>0</c:v>
                </c:pt>
                <c:pt idx="278">
                  <c:v>-0.1</c:v>
                </c:pt>
                <c:pt idx="279">
                  <c:v>-0.2</c:v>
                </c:pt>
                <c:pt idx="280">
                  <c:v>-0.3</c:v>
                </c:pt>
                <c:pt idx="281">
                  <c:v>-0.5</c:v>
                </c:pt>
              </c:numCache>
            </c:numRef>
          </c:xVal>
          <c:yVal>
            <c:numRef>
              <c:f>raw_data_champs_1!$AI$3:$AI$284</c:f>
              <c:numCache>
                <c:formatCode>General</c:formatCode>
                <c:ptCount val="282"/>
                <c:pt idx="0">
                  <c:v>18.719572841961995</c:v>
                </c:pt>
                <c:pt idx="1">
                  <c:v>19.222111710202586</c:v>
                </c:pt>
                <c:pt idx="2">
                  <c:v>19.520494163220437</c:v>
                </c:pt>
                <c:pt idx="3">
                  <c:v>19.897398314400878</c:v>
                </c:pt>
                <c:pt idx="4">
                  <c:v>20.300476364968851</c:v>
                </c:pt>
                <c:pt idx="5">
                  <c:v>20.708789195414333</c:v>
                </c:pt>
                <c:pt idx="6">
                  <c:v>21.117102025859815</c:v>
                </c:pt>
                <c:pt idx="7">
                  <c:v>21.51494529655028</c:v>
                </c:pt>
                <c:pt idx="8">
                  <c:v>21.938962466628276</c:v>
                </c:pt>
                <c:pt idx="9">
                  <c:v>22.321101397686228</c:v>
                </c:pt>
                <c:pt idx="10">
                  <c:v>22.745118567764226</c:v>
                </c:pt>
                <c:pt idx="11">
                  <c:v>23.284300895147357</c:v>
                </c:pt>
                <c:pt idx="12">
                  <c:v>23.713552845102861</c:v>
                </c:pt>
                <c:pt idx="13">
                  <c:v>24.158509134690888</c:v>
                </c:pt>
                <c:pt idx="14">
                  <c:v>24.666282782808981</c:v>
                </c:pt>
                <c:pt idx="15">
                  <c:v>25.142647751662047</c:v>
                </c:pt>
                <c:pt idx="16">
                  <c:v>25.66612573941266</c:v>
                </c:pt>
                <c:pt idx="17">
                  <c:v>26.168664607653248</c:v>
                </c:pt>
                <c:pt idx="18">
                  <c:v>26.781133853321464</c:v>
                </c:pt>
                <c:pt idx="19">
                  <c:v>27.273203161807047</c:v>
                </c:pt>
                <c:pt idx="20">
                  <c:v>27.765272470292622</c:v>
                </c:pt>
                <c:pt idx="21">
                  <c:v>28.382976495838346</c:v>
                </c:pt>
                <c:pt idx="22">
                  <c:v>28.953567502486521</c:v>
                </c:pt>
                <c:pt idx="23">
                  <c:v>29.508454169502169</c:v>
                </c:pt>
                <c:pt idx="24">
                  <c:v>30.141862534680413</c:v>
                </c:pt>
                <c:pt idx="25">
                  <c:v>30.817149138878708</c:v>
                </c:pt>
                <c:pt idx="26">
                  <c:v>31.455792283934464</c:v>
                </c:pt>
                <c:pt idx="27">
                  <c:v>32.089200649112705</c:v>
                </c:pt>
                <c:pt idx="28">
                  <c:v>32.759252473433492</c:v>
                </c:pt>
                <c:pt idx="29">
                  <c:v>33.492121656284354</c:v>
                </c:pt>
                <c:pt idx="30">
                  <c:v>34.109825681830074</c:v>
                </c:pt>
                <c:pt idx="31">
                  <c:v>34.737999267130817</c:v>
                </c:pt>
                <c:pt idx="32">
                  <c:v>35.554624928021781</c:v>
                </c:pt>
                <c:pt idx="33">
                  <c:v>36.318902790137678</c:v>
                </c:pt>
                <c:pt idx="34">
                  <c:v>37.125058891273625</c:v>
                </c:pt>
                <c:pt idx="35">
                  <c:v>37.905041093022035</c:v>
                </c:pt>
                <c:pt idx="36">
                  <c:v>38.648379835627914</c:v>
                </c:pt>
                <c:pt idx="37">
                  <c:v>39.527822855048953</c:v>
                </c:pt>
                <c:pt idx="38">
                  <c:v>40.313039836674868</c:v>
                </c:pt>
                <c:pt idx="39">
                  <c:v>41.21865675548343</c:v>
                </c:pt>
                <c:pt idx="40">
                  <c:v>42.145212793802024</c:v>
                </c:pt>
                <c:pt idx="41">
                  <c:v>42.914725435795425</c:v>
                </c:pt>
                <c:pt idx="42">
                  <c:v>43.966916191174157</c:v>
                </c:pt>
                <c:pt idx="43">
                  <c:v>44.940585248390299</c:v>
                </c:pt>
                <c:pt idx="44">
                  <c:v>45.882845626341421</c:v>
                </c:pt>
                <c:pt idx="45">
                  <c:v>46.893158142700095</c:v>
                </c:pt>
                <c:pt idx="46">
                  <c:v>47.824948960896194</c:v>
                </c:pt>
                <c:pt idx="47">
                  <c:v>48.866670156519916</c:v>
                </c:pt>
                <c:pt idx="48">
                  <c:v>50.054965188713815</c:v>
                </c:pt>
                <c:pt idx="49">
                  <c:v>51.112390723970059</c:v>
                </c:pt>
                <c:pt idx="50">
                  <c:v>52.253572737266396</c:v>
                </c:pt>
                <c:pt idx="51">
                  <c:v>53.347641731665185</c:v>
                </c:pt>
                <c:pt idx="52">
                  <c:v>54.556875883369102</c:v>
                </c:pt>
                <c:pt idx="53">
                  <c:v>55.708527456420455</c:v>
                </c:pt>
                <c:pt idx="54">
                  <c:v>56.996283306286969</c:v>
                </c:pt>
                <c:pt idx="55">
                  <c:v>58.278804376275971</c:v>
                </c:pt>
                <c:pt idx="56">
                  <c:v>59.613673245040047</c:v>
                </c:pt>
                <c:pt idx="57">
                  <c:v>60.896194315029049</c:v>
                </c:pt>
                <c:pt idx="58">
                  <c:v>62.351463120975758</c:v>
                </c:pt>
                <c:pt idx="59">
                  <c:v>63.74914934826991</c:v>
                </c:pt>
                <c:pt idx="60">
                  <c:v>65.162539915196575</c:v>
                </c:pt>
                <c:pt idx="61">
                  <c:v>66.607339161388254</c:v>
                </c:pt>
                <c:pt idx="62">
                  <c:v>68.219651363660148</c:v>
                </c:pt>
                <c:pt idx="63">
                  <c:v>69.727267968381923</c:v>
                </c:pt>
                <c:pt idx="64">
                  <c:v>71.407632309061398</c:v>
                </c:pt>
                <c:pt idx="65">
                  <c:v>73.019944511333307</c:v>
                </c:pt>
                <c:pt idx="66">
                  <c:v>74.763126210542836</c:v>
                </c:pt>
                <c:pt idx="67">
                  <c:v>76.401612312202261</c:v>
                </c:pt>
                <c:pt idx="68">
                  <c:v>78.354185206512071</c:v>
                </c:pt>
                <c:pt idx="69">
                  <c:v>80.039784327069057</c:v>
                </c:pt>
                <c:pt idx="70">
                  <c:v>82.034235460398889</c:v>
                </c:pt>
                <c:pt idx="71">
                  <c:v>83.834999738261004</c:v>
                </c:pt>
                <c:pt idx="72">
                  <c:v>85.766633513060782</c:v>
                </c:pt>
                <c:pt idx="73">
                  <c:v>87.734910747003084</c:v>
                </c:pt>
                <c:pt idx="74">
                  <c:v>89.823587918128041</c:v>
                </c:pt>
                <c:pt idx="75">
                  <c:v>91.948908548395551</c:v>
                </c:pt>
                <c:pt idx="76">
                  <c:v>94.032350939642981</c:v>
                </c:pt>
                <c:pt idx="77">
                  <c:v>95.283463330366956</c:v>
                </c:pt>
                <c:pt idx="78">
                  <c:v>95.314872009631998</c:v>
                </c:pt>
                <c:pt idx="79">
                  <c:v>95.545202324242268</c:v>
                </c:pt>
                <c:pt idx="80">
                  <c:v>95.309637229754486</c:v>
                </c:pt>
                <c:pt idx="81">
                  <c:v>95.529497984609748</c:v>
                </c:pt>
                <c:pt idx="82">
                  <c:v>95.566141443752301</c:v>
                </c:pt>
                <c:pt idx="83">
                  <c:v>95.587080563262319</c:v>
                </c:pt>
                <c:pt idx="84">
                  <c:v>95.754593519342507</c:v>
                </c:pt>
                <c:pt idx="85">
                  <c:v>95.817410877872575</c:v>
                </c:pt>
                <c:pt idx="86">
                  <c:v>95.984923833952791</c:v>
                </c:pt>
                <c:pt idx="87">
                  <c:v>95.890697796157681</c:v>
                </c:pt>
                <c:pt idx="88">
                  <c:v>95.974454274197768</c:v>
                </c:pt>
                <c:pt idx="89">
                  <c:v>96.079149871747887</c:v>
                </c:pt>
                <c:pt idx="90">
                  <c:v>96.1681411296655</c:v>
                </c:pt>
                <c:pt idx="91">
                  <c:v>96.1681411296655</c:v>
                </c:pt>
                <c:pt idx="92">
                  <c:v>96.330419305868205</c:v>
                </c:pt>
                <c:pt idx="93">
                  <c:v>96.361827985133232</c:v>
                </c:pt>
                <c:pt idx="94">
                  <c:v>96.471758362560848</c:v>
                </c:pt>
                <c:pt idx="95">
                  <c:v>96.497932261948378</c:v>
                </c:pt>
                <c:pt idx="96">
                  <c:v>96.57121918023347</c:v>
                </c:pt>
                <c:pt idx="97">
                  <c:v>96.660210438151069</c:v>
                </c:pt>
                <c:pt idx="98">
                  <c:v>96.770140815578714</c:v>
                </c:pt>
                <c:pt idx="99">
                  <c:v>96.806784274721252</c:v>
                </c:pt>
                <c:pt idx="100">
                  <c:v>96.749201696068681</c:v>
                </c:pt>
                <c:pt idx="101">
                  <c:v>96.864366853373809</c:v>
                </c:pt>
                <c:pt idx="102">
                  <c:v>96.921949432026395</c:v>
                </c:pt>
                <c:pt idx="103">
                  <c:v>97.089462388106583</c:v>
                </c:pt>
                <c:pt idx="104">
                  <c:v>97.016175469821491</c:v>
                </c:pt>
                <c:pt idx="105">
                  <c:v>97.026645029576514</c:v>
                </c:pt>
                <c:pt idx="106">
                  <c:v>97.162749306391675</c:v>
                </c:pt>
                <c:pt idx="107">
                  <c:v>97.199392765534213</c:v>
                </c:pt>
                <c:pt idx="108">
                  <c:v>97.319792702716839</c:v>
                </c:pt>
                <c:pt idx="109">
                  <c:v>97.393079621001945</c:v>
                </c:pt>
                <c:pt idx="110">
                  <c:v>97.47160131916452</c:v>
                </c:pt>
                <c:pt idx="111">
                  <c:v>97.529183897817092</c:v>
                </c:pt>
                <c:pt idx="112">
                  <c:v>97.576296916714654</c:v>
                </c:pt>
                <c:pt idx="113">
                  <c:v>97.644349055122234</c:v>
                </c:pt>
                <c:pt idx="114">
                  <c:v>97.691462074019782</c:v>
                </c:pt>
                <c:pt idx="115">
                  <c:v>97.759514212427362</c:v>
                </c:pt>
                <c:pt idx="116">
                  <c:v>97.916557608752555</c:v>
                </c:pt>
                <c:pt idx="117">
                  <c:v>97.796157671569901</c:v>
                </c:pt>
                <c:pt idx="118">
                  <c:v>97.916557608752555</c:v>
                </c:pt>
                <c:pt idx="119">
                  <c:v>97.937496728262573</c:v>
                </c:pt>
                <c:pt idx="120">
                  <c:v>98.047427105690204</c:v>
                </c:pt>
                <c:pt idx="121">
                  <c:v>98.157357483117821</c:v>
                </c:pt>
                <c:pt idx="122">
                  <c:v>98.199235722137885</c:v>
                </c:pt>
                <c:pt idx="123">
                  <c:v>98.152122703240323</c:v>
                </c:pt>
                <c:pt idx="124">
                  <c:v>98.351044338585552</c:v>
                </c:pt>
                <c:pt idx="125">
                  <c:v>98.340574778830558</c:v>
                </c:pt>
                <c:pt idx="126">
                  <c:v>98.403392137360626</c:v>
                </c:pt>
                <c:pt idx="127">
                  <c:v>98.440035596503179</c:v>
                </c:pt>
                <c:pt idx="128">
                  <c:v>98.549965973930782</c:v>
                </c:pt>
                <c:pt idx="129">
                  <c:v>98.544731194053298</c:v>
                </c:pt>
                <c:pt idx="130">
                  <c:v>98.597078992828344</c:v>
                </c:pt>
                <c:pt idx="131">
                  <c:v>98.717478930010998</c:v>
                </c:pt>
                <c:pt idx="132">
                  <c:v>98.680835470868445</c:v>
                </c:pt>
                <c:pt idx="133">
                  <c:v>98.754122389153537</c:v>
                </c:pt>
                <c:pt idx="134">
                  <c:v>98.712244150133486</c:v>
                </c:pt>
                <c:pt idx="135">
                  <c:v>98.837878867193638</c:v>
                </c:pt>
                <c:pt idx="136">
                  <c:v>98.890226665968697</c:v>
                </c:pt>
                <c:pt idx="137">
                  <c:v>98.968748364131287</c:v>
                </c:pt>
                <c:pt idx="138">
                  <c:v>99.136261320211489</c:v>
                </c:pt>
                <c:pt idx="139">
                  <c:v>99.120556980578968</c:v>
                </c:pt>
                <c:pt idx="140">
                  <c:v>99.015861383028849</c:v>
                </c:pt>
                <c:pt idx="141">
                  <c:v>99.131026540333977</c:v>
                </c:pt>
                <c:pt idx="142">
                  <c:v>99.115322200701456</c:v>
                </c:pt>
                <c:pt idx="143">
                  <c:v>99.151965659843995</c:v>
                </c:pt>
                <c:pt idx="144">
                  <c:v>99.450348112861846</c:v>
                </c:pt>
                <c:pt idx="145">
                  <c:v>99.377061194576768</c:v>
                </c:pt>
                <c:pt idx="146">
                  <c:v>99.214783018374078</c:v>
                </c:pt>
                <c:pt idx="147">
                  <c:v>99.486991572004399</c:v>
                </c:pt>
                <c:pt idx="148">
                  <c:v>99.398000314086786</c:v>
                </c:pt>
                <c:pt idx="149">
                  <c:v>99.612626289064536</c:v>
                </c:pt>
                <c:pt idx="150">
                  <c:v>99.403235093964298</c:v>
                </c:pt>
                <c:pt idx="151">
                  <c:v>99.518400251269441</c:v>
                </c:pt>
                <c:pt idx="152">
                  <c:v>99.507930691514417</c:v>
                </c:pt>
                <c:pt idx="153">
                  <c:v>99.591687169554518</c:v>
                </c:pt>
                <c:pt idx="154">
                  <c:v>99.596921949432016</c:v>
                </c:pt>
                <c:pt idx="155">
                  <c:v>99.701617546982163</c:v>
                </c:pt>
                <c:pt idx="156">
                  <c:v>99.822017484164789</c:v>
                </c:pt>
                <c:pt idx="157">
                  <c:v>99.680678427472117</c:v>
                </c:pt>
                <c:pt idx="158">
                  <c:v>99.806313144532268</c:v>
                </c:pt>
                <c:pt idx="159">
                  <c:v>99.722556666492167</c:v>
                </c:pt>
                <c:pt idx="160">
                  <c:v>99.73302622624719</c:v>
                </c:pt>
                <c:pt idx="161">
                  <c:v>99.774904465267227</c:v>
                </c:pt>
                <c:pt idx="162">
                  <c:v>99.900539182327392</c:v>
                </c:pt>
                <c:pt idx="163">
                  <c:v>99.816782704287291</c:v>
                </c:pt>
                <c:pt idx="164">
                  <c:v>99.816782704287291</c:v>
                </c:pt>
                <c:pt idx="165">
                  <c:v>99.764434905512232</c:v>
                </c:pt>
                <c:pt idx="166">
                  <c:v>99.90577396220489</c:v>
                </c:pt>
                <c:pt idx="167">
                  <c:v>100</c:v>
                </c:pt>
                <c:pt idx="168">
                  <c:v>99.94765220122494</c:v>
                </c:pt>
                <c:pt idx="169">
                  <c:v>99.911008742082402</c:v>
                </c:pt>
                <c:pt idx="170">
                  <c:v>99.921478301837411</c:v>
                </c:pt>
                <c:pt idx="171">
                  <c:v>99.937182641469917</c:v>
                </c:pt>
                <c:pt idx="172">
                  <c:v>99.85342616342983</c:v>
                </c:pt>
                <c:pt idx="173">
                  <c:v>99.822017484164789</c:v>
                </c:pt>
                <c:pt idx="174">
                  <c:v>99.790608804899747</c:v>
                </c:pt>
                <c:pt idx="175">
                  <c:v>99.764434905512232</c:v>
                </c:pt>
                <c:pt idx="176">
                  <c:v>99.842956603674821</c:v>
                </c:pt>
                <c:pt idx="177">
                  <c:v>99.858660943307328</c:v>
                </c:pt>
                <c:pt idx="178">
                  <c:v>99.722556666492167</c:v>
                </c:pt>
                <c:pt idx="179">
                  <c:v>99.722556666492167</c:v>
                </c:pt>
                <c:pt idx="180">
                  <c:v>99.822017484164789</c:v>
                </c:pt>
                <c:pt idx="181">
                  <c:v>99.607391509187039</c:v>
                </c:pt>
                <c:pt idx="182">
                  <c:v>99.649269748207089</c:v>
                </c:pt>
                <c:pt idx="183">
                  <c:v>99.764434905512232</c:v>
                </c:pt>
                <c:pt idx="184">
                  <c:v>99.549808930534468</c:v>
                </c:pt>
                <c:pt idx="185">
                  <c:v>99.5707480500445</c:v>
                </c:pt>
                <c:pt idx="186">
                  <c:v>99.664974087839596</c:v>
                </c:pt>
                <c:pt idx="187">
                  <c:v>99.534104590901933</c:v>
                </c:pt>
                <c:pt idx="188">
                  <c:v>99.445113332984349</c:v>
                </c:pt>
                <c:pt idx="189">
                  <c:v>99.335182955556718</c:v>
                </c:pt>
                <c:pt idx="190">
                  <c:v>99.324713395801709</c:v>
                </c:pt>
                <c:pt idx="191">
                  <c:v>99.172904779354027</c:v>
                </c:pt>
                <c:pt idx="192">
                  <c:v>99.209548238496581</c:v>
                </c:pt>
                <c:pt idx="193">
                  <c:v>99.078678741558917</c:v>
                </c:pt>
                <c:pt idx="194">
                  <c:v>98.947809244621268</c:v>
                </c:pt>
                <c:pt idx="195">
                  <c:v>98.827409307438614</c:v>
                </c:pt>
                <c:pt idx="196">
                  <c:v>98.775061508663569</c:v>
                </c:pt>
                <c:pt idx="197">
                  <c:v>98.911165785478715</c:v>
                </c:pt>
                <c:pt idx="198">
                  <c:v>98.712244150133486</c:v>
                </c:pt>
                <c:pt idx="199">
                  <c:v>98.335339998953046</c:v>
                </c:pt>
                <c:pt idx="200">
                  <c:v>98.351044338585552</c:v>
                </c:pt>
                <c:pt idx="201">
                  <c:v>98.340574778830558</c:v>
                </c:pt>
                <c:pt idx="202">
                  <c:v>98.178296602627867</c:v>
                </c:pt>
                <c:pt idx="203">
                  <c:v>98.042192325812692</c:v>
                </c:pt>
                <c:pt idx="204">
                  <c:v>97.874679369732505</c:v>
                </c:pt>
                <c:pt idx="205">
                  <c:v>97.822331570957445</c:v>
                </c:pt>
                <c:pt idx="206">
                  <c:v>97.539653457572115</c:v>
                </c:pt>
                <c:pt idx="207">
                  <c:v>97.304088363084333</c:v>
                </c:pt>
                <c:pt idx="208">
                  <c:v>97.178453646024181</c:v>
                </c:pt>
                <c:pt idx="209">
                  <c:v>97.021410249699002</c:v>
                </c:pt>
                <c:pt idx="210">
                  <c:v>96.775375595456211</c:v>
                </c:pt>
                <c:pt idx="211">
                  <c:v>96.565984400355958</c:v>
                </c:pt>
                <c:pt idx="212">
                  <c:v>96.26236716746061</c:v>
                </c:pt>
                <c:pt idx="213">
                  <c:v>96.241428047950578</c:v>
                </c:pt>
                <c:pt idx="214">
                  <c:v>95.958749934565262</c:v>
                </c:pt>
                <c:pt idx="215">
                  <c:v>95.869758676647649</c:v>
                </c:pt>
                <c:pt idx="216">
                  <c:v>95.655132701669885</c:v>
                </c:pt>
                <c:pt idx="217">
                  <c:v>95.372454588284555</c:v>
                </c:pt>
                <c:pt idx="218">
                  <c:v>94.817567921268903</c:v>
                </c:pt>
                <c:pt idx="219">
                  <c:v>94.686698424331254</c:v>
                </c:pt>
                <c:pt idx="220">
                  <c:v>94.325498612783335</c:v>
                </c:pt>
                <c:pt idx="221">
                  <c:v>94.199863895723183</c:v>
                </c:pt>
                <c:pt idx="222">
                  <c:v>93.754907606135163</c:v>
                </c:pt>
                <c:pt idx="223">
                  <c:v>93.466994712872335</c:v>
                </c:pt>
                <c:pt idx="224">
                  <c:v>93.111029681201913</c:v>
                </c:pt>
                <c:pt idx="225">
                  <c:v>92.760299429408988</c:v>
                </c:pt>
                <c:pt idx="226">
                  <c:v>92.461916976391151</c:v>
                </c:pt>
                <c:pt idx="227">
                  <c:v>91.938438988640527</c:v>
                </c:pt>
                <c:pt idx="228">
                  <c:v>91.645291315500174</c:v>
                </c:pt>
                <c:pt idx="229">
                  <c:v>91.221274145422186</c:v>
                </c:pt>
                <c:pt idx="230">
                  <c:v>90.624509239386484</c:v>
                </c:pt>
                <c:pt idx="231">
                  <c:v>90.488404962571337</c:v>
                </c:pt>
                <c:pt idx="232">
                  <c:v>89.854996597393082</c:v>
                </c:pt>
                <c:pt idx="233">
                  <c:v>89.48332722609014</c:v>
                </c:pt>
                <c:pt idx="234">
                  <c:v>88.996492697482068</c:v>
                </c:pt>
                <c:pt idx="235">
                  <c:v>88.577710307281592</c:v>
                </c:pt>
                <c:pt idx="236">
                  <c:v>87.860545464063236</c:v>
                </c:pt>
                <c:pt idx="237">
                  <c:v>87.661623828718007</c:v>
                </c:pt>
                <c:pt idx="238">
                  <c:v>86.813589488562002</c:v>
                </c:pt>
                <c:pt idx="239">
                  <c:v>86.263937601423862</c:v>
                </c:pt>
                <c:pt idx="240">
                  <c:v>85.614824896613101</c:v>
                </c:pt>
                <c:pt idx="241">
                  <c:v>84.939538292414795</c:v>
                </c:pt>
                <c:pt idx="242">
                  <c:v>84.368947285766623</c:v>
                </c:pt>
                <c:pt idx="243">
                  <c:v>83.552321624875674</c:v>
                </c:pt>
                <c:pt idx="244">
                  <c:v>82.824687221902309</c:v>
                </c:pt>
                <c:pt idx="245">
                  <c:v>82.301209234151713</c:v>
                </c:pt>
                <c:pt idx="246">
                  <c:v>81.317070617180548</c:v>
                </c:pt>
                <c:pt idx="247">
                  <c:v>80.505679736167096</c:v>
                </c:pt>
                <c:pt idx="248">
                  <c:v>79.657645396011091</c:v>
                </c:pt>
                <c:pt idx="249">
                  <c:v>78.636863319897401</c:v>
                </c:pt>
                <c:pt idx="250">
                  <c:v>77.945872376066589</c:v>
                </c:pt>
                <c:pt idx="251">
                  <c:v>76.972203318850447</c:v>
                </c:pt>
                <c:pt idx="252">
                  <c:v>75.993299481756779</c:v>
                </c:pt>
                <c:pt idx="253">
                  <c:v>74.93587394650055</c:v>
                </c:pt>
                <c:pt idx="254">
                  <c:v>73.758048474061667</c:v>
                </c:pt>
                <c:pt idx="255">
                  <c:v>72.690153379050415</c:v>
                </c:pt>
                <c:pt idx="256">
                  <c:v>71.648432183426692</c:v>
                </c:pt>
                <c:pt idx="257">
                  <c:v>69.894780924462125</c:v>
                </c:pt>
                <c:pt idx="258">
                  <c:v>68.64366853373815</c:v>
                </c:pt>
                <c:pt idx="259">
                  <c:v>67.397790922891687</c:v>
                </c:pt>
                <c:pt idx="260">
                  <c:v>66.199026330942772</c:v>
                </c:pt>
                <c:pt idx="261">
                  <c:v>64.40873161283568</c:v>
                </c:pt>
                <c:pt idx="262">
                  <c:v>62.984871486154006</c:v>
                </c:pt>
                <c:pt idx="263">
                  <c:v>61.089881170496781</c:v>
                </c:pt>
                <c:pt idx="264">
                  <c:v>59.692194943202637</c:v>
                </c:pt>
                <c:pt idx="265">
                  <c:v>57.399361356854953</c:v>
                </c:pt>
                <c:pt idx="266">
                  <c:v>56.509448777678898</c:v>
                </c:pt>
                <c:pt idx="267">
                  <c:v>55.965031670418256</c:v>
                </c:pt>
                <c:pt idx="268">
                  <c:v>55.771344814950531</c:v>
                </c:pt>
                <c:pt idx="269">
                  <c:v>55.865570852745641</c:v>
                </c:pt>
                <c:pt idx="270">
                  <c:v>56.043553368580859</c:v>
                </c:pt>
                <c:pt idx="271">
                  <c:v>56.284353242946125</c:v>
                </c:pt>
                <c:pt idx="272">
                  <c:v>56.273883683191116</c:v>
                </c:pt>
                <c:pt idx="273">
                  <c:v>56.315761922211173</c:v>
                </c:pt>
                <c:pt idx="274">
                  <c:v>56.336701041721192</c:v>
                </c:pt>
                <c:pt idx="275">
                  <c:v>56.519918337433907</c:v>
                </c:pt>
                <c:pt idx="276">
                  <c:v>56.535622677066435</c:v>
                </c:pt>
                <c:pt idx="277">
                  <c:v>56.603674815474001</c:v>
                </c:pt>
                <c:pt idx="278">
                  <c:v>56.582735695963983</c:v>
                </c:pt>
                <c:pt idx="279">
                  <c:v>56.629848714861538</c:v>
                </c:pt>
                <c:pt idx="280">
                  <c:v>56.567031356331462</c:v>
                </c:pt>
                <c:pt idx="281">
                  <c:v>56.63508349473905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71-4038-859D-05737F785AB0}"/>
            </c:ext>
          </c:extLst>
        </c:ser>
        <c:ser>
          <c:idx val="2"/>
          <c:order val="2"/>
          <c:tx>
            <c:strRef>
              <c:f>raw_data_champs_1!$AY$1</c:f>
              <c:strCache>
                <c:ptCount val="1"/>
                <c:pt idx="0">
                  <c:v>6MV 1x1</c:v>
                </c:pt>
              </c:strCache>
              <c:extLst xmlns:c15="http://schemas.microsoft.com/office/drawing/2012/chart"/>
            </c:strRef>
          </c:tx>
          <c:spPr>
            <a:ln w="2540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raw_data_champs_1!$AY$3:$AY$284</c:f>
              <c:numCache>
                <c:formatCode>General</c:formatCode>
                <c:ptCount val="282"/>
                <c:pt idx="0">
                  <c:v>250</c:v>
                </c:pt>
                <c:pt idx="1">
                  <c:v>247</c:v>
                </c:pt>
                <c:pt idx="2">
                  <c:v>244</c:v>
                </c:pt>
                <c:pt idx="3">
                  <c:v>241</c:v>
                </c:pt>
                <c:pt idx="4">
                  <c:v>238</c:v>
                </c:pt>
                <c:pt idx="5">
                  <c:v>235</c:v>
                </c:pt>
                <c:pt idx="6">
                  <c:v>232</c:v>
                </c:pt>
                <c:pt idx="7">
                  <c:v>229</c:v>
                </c:pt>
                <c:pt idx="8">
                  <c:v>226</c:v>
                </c:pt>
                <c:pt idx="9">
                  <c:v>223.1</c:v>
                </c:pt>
                <c:pt idx="10">
                  <c:v>220</c:v>
                </c:pt>
                <c:pt idx="11">
                  <c:v>217</c:v>
                </c:pt>
                <c:pt idx="12">
                  <c:v>214</c:v>
                </c:pt>
                <c:pt idx="13">
                  <c:v>211</c:v>
                </c:pt>
                <c:pt idx="14">
                  <c:v>208</c:v>
                </c:pt>
                <c:pt idx="15">
                  <c:v>205</c:v>
                </c:pt>
                <c:pt idx="16">
                  <c:v>202</c:v>
                </c:pt>
                <c:pt idx="17">
                  <c:v>199</c:v>
                </c:pt>
                <c:pt idx="18">
                  <c:v>196</c:v>
                </c:pt>
                <c:pt idx="19">
                  <c:v>193</c:v>
                </c:pt>
                <c:pt idx="20">
                  <c:v>190</c:v>
                </c:pt>
                <c:pt idx="21">
                  <c:v>187</c:v>
                </c:pt>
                <c:pt idx="22">
                  <c:v>184</c:v>
                </c:pt>
                <c:pt idx="23">
                  <c:v>181</c:v>
                </c:pt>
                <c:pt idx="24">
                  <c:v>178.1</c:v>
                </c:pt>
                <c:pt idx="25">
                  <c:v>175.1</c:v>
                </c:pt>
                <c:pt idx="26">
                  <c:v>172</c:v>
                </c:pt>
                <c:pt idx="27">
                  <c:v>169.1</c:v>
                </c:pt>
                <c:pt idx="28">
                  <c:v>166</c:v>
                </c:pt>
                <c:pt idx="29">
                  <c:v>163</c:v>
                </c:pt>
                <c:pt idx="30">
                  <c:v>160</c:v>
                </c:pt>
                <c:pt idx="31">
                  <c:v>157</c:v>
                </c:pt>
                <c:pt idx="32">
                  <c:v>154</c:v>
                </c:pt>
                <c:pt idx="33">
                  <c:v>151</c:v>
                </c:pt>
                <c:pt idx="34">
                  <c:v>148</c:v>
                </c:pt>
                <c:pt idx="35">
                  <c:v>145</c:v>
                </c:pt>
                <c:pt idx="36">
                  <c:v>142</c:v>
                </c:pt>
                <c:pt idx="37">
                  <c:v>139</c:v>
                </c:pt>
                <c:pt idx="38">
                  <c:v>136</c:v>
                </c:pt>
                <c:pt idx="39">
                  <c:v>133</c:v>
                </c:pt>
                <c:pt idx="40">
                  <c:v>130.1</c:v>
                </c:pt>
                <c:pt idx="41">
                  <c:v>127.1</c:v>
                </c:pt>
                <c:pt idx="42">
                  <c:v>124.1</c:v>
                </c:pt>
                <c:pt idx="43">
                  <c:v>121</c:v>
                </c:pt>
                <c:pt idx="44">
                  <c:v>118</c:v>
                </c:pt>
                <c:pt idx="45">
                  <c:v>115</c:v>
                </c:pt>
                <c:pt idx="46">
                  <c:v>112</c:v>
                </c:pt>
                <c:pt idx="47">
                  <c:v>109</c:v>
                </c:pt>
                <c:pt idx="48">
                  <c:v>106</c:v>
                </c:pt>
                <c:pt idx="49">
                  <c:v>103</c:v>
                </c:pt>
                <c:pt idx="50">
                  <c:v>100</c:v>
                </c:pt>
                <c:pt idx="51">
                  <c:v>97</c:v>
                </c:pt>
                <c:pt idx="52">
                  <c:v>94</c:v>
                </c:pt>
                <c:pt idx="53">
                  <c:v>91.1</c:v>
                </c:pt>
                <c:pt idx="54">
                  <c:v>88</c:v>
                </c:pt>
                <c:pt idx="55">
                  <c:v>85</c:v>
                </c:pt>
                <c:pt idx="56">
                  <c:v>82.1</c:v>
                </c:pt>
                <c:pt idx="57">
                  <c:v>79</c:v>
                </c:pt>
                <c:pt idx="58">
                  <c:v>76</c:v>
                </c:pt>
                <c:pt idx="59">
                  <c:v>73</c:v>
                </c:pt>
                <c:pt idx="60">
                  <c:v>70</c:v>
                </c:pt>
                <c:pt idx="61">
                  <c:v>67</c:v>
                </c:pt>
                <c:pt idx="62">
                  <c:v>64</c:v>
                </c:pt>
                <c:pt idx="63">
                  <c:v>61</c:v>
                </c:pt>
                <c:pt idx="64">
                  <c:v>58</c:v>
                </c:pt>
                <c:pt idx="65">
                  <c:v>54.9</c:v>
                </c:pt>
                <c:pt idx="66">
                  <c:v>51.9</c:v>
                </c:pt>
                <c:pt idx="67">
                  <c:v>48.9</c:v>
                </c:pt>
                <c:pt idx="68">
                  <c:v>45.9</c:v>
                </c:pt>
                <c:pt idx="69">
                  <c:v>42.9</c:v>
                </c:pt>
                <c:pt idx="70">
                  <c:v>39.9</c:v>
                </c:pt>
                <c:pt idx="71">
                  <c:v>36.9</c:v>
                </c:pt>
                <c:pt idx="72">
                  <c:v>33.9</c:v>
                </c:pt>
                <c:pt idx="73">
                  <c:v>30.9</c:v>
                </c:pt>
                <c:pt idx="74">
                  <c:v>27.9</c:v>
                </c:pt>
                <c:pt idx="75">
                  <c:v>24.9</c:v>
                </c:pt>
                <c:pt idx="76">
                  <c:v>21.9</c:v>
                </c:pt>
                <c:pt idx="77">
                  <c:v>20</c:v>
                </c:pt>
                <c:pt idx="78">
                  <c:v>20</c:v>
                </c:pt>
                <c:pt idx="79">
                  <c:v>19.899999999999999</c:v>
                </c:pt>
                <c:pt idx="80">
                  <c:v>19.8</c:v>
                </c:pt>
                <c:pt idx="81">
                  <c:v>19.7</c:v>
                </c:pt>
                <c:pt idx="82">
                  <c:v>19.600000000000001</c:v>
                </c:pt>
                <c:pt idx="83">
                  <c:v>19.5</c:v>
                </c:pt>
                <c:pt idx="84">
                  <c:v>19.3</c:v>
                </c:pt>
                <c:pt idx="85">
                  <c:v>19.3</c:v>
                </c:pt>
                <c:pt idx="86">
                  <c:v>19.100000000000001</c:v>
                </c:pt>
                <c:pt idx="87">
                  <c:v>19</c:v>
                </c:pt>
                <c:pt idx="88">
                  <c:v>19</c:v>
                </c:pt>
                <c:pt idx="89">
                  <c:v>18.899999999999999</c:v>
                </c:pt>
                <c:pt idx="90">
                  <c:v>18.8</c:v>
                </c:pt>
                <c:pt idx="91">
                  <c:v>18.600000000000001</c:v>
                </c:pt>
                <c:pt idx="92">
                  <c:v>18.5</c:v>
                </c:pt>
                <c:pt idx="93">
                  <c:v>18.399999999999999</c:v>
                </c:pt>
                <c:pt idx="94">
                  <c:v>18.399999999999999</c:v>
                </c:pt>
                <c:pt idx="95">
                  <c:v>18.2</c:v>
                </c:pt>
                <c:pt idx="96">
                  <c:v>18.100000000000001</c:v>
                </c:pt>
                <c:pt idx="97">
                  <c:v>18</c:v>
                </c:pt>
                <c:pt idx="98">
                  <c:v>17.899999999999999</c:v>
                </c:pt>
                <c:pt idx="99">
                  <c:v>17.899999999999999</c:v>
                </c:pt>
                <c:pt idx="100">
                  <c:v>17.7</c:v>
                </c:pt>
                <c:pt idx="101">
                  <c:v>17.600000000000001</c:v>
                </c:pt>
                <c:pt idx="102">
                  <c:v>17.5</c:v>
                </c:pt>
                <c:pt idx="103">
                  <c:v>17.399999999999999</c:v>
                </c:pt>
                <c:pt idx="104">
                  <c:v>17.3</c:v>
                </c:pt>
                <c:pt idx="105">
                  <c:v>17.2</c:v>
                </c:pt>
                <c:pt idx="106">
                  <c:v>17.100000000000001</c:v>
                </c:pt>
                <c:pt idx="107">
                  <c:v>17</c:v>
                </c:pt>
                <c:pt idx="108">
                  <c:v>17</c:v>
                </c:pt>
                <c:pt idx="109">
                  <c:v>16.8</c:v>
                </c:pt>
                <c:pt idx="110">
                  <c:v>16.7</c:v>
                </c:pt>
                <c:pt idx="111">
                  <c:v>16.7</c:v>
                </c:pt>
                <c:pt idx="112">
                  <c:v>16.5</c:v>
                </c:pt>
                <c:pt idx="113">
                  <c:v>16.399999999999999</c:v>
                </c:pt>
                <c:pt idx="114">
                  <c:v>16.3</c:v>
                </c:pt>
                <c:pt idx="115">
                  <c:v>16.3</c:v>
                </c:pt>
                <c:pt idx="116">
                  <c:v>16.2</c:v>
                </c:pt>
                <c:pt idx="117">
                  <c:v>16</c:v>
                </c:pt>
                <c:pt idx="118">
                  <c:v>16</c:v>
                </c:pt>
                <c:pt idx="119">
                  <c:v>15.9</c:v>
                </c:pt>
                <c:pt idx="120">
                  <c:v>15.7</c:v>
                </c:pt>
                <c:pt idx="121">
                  <c:v>15.7</c:v>
                </c:pt>
                <c:pt idx="122">
                  <c:v>15.5</c:v>
                </c:pt>
                <c:pt idx="123">
                  <c:v>15.5</c:v>
                </c:pt>
                <c:pt idx="124">
                  <c:v>15.4</c:v>
                </c:pt>
                <c:pt idx="125">
                  <c:v>15.2</c:v>
                </c:pt>
                <c:pt idx="126">
                  <c:v>15.1</c:v>
                </c:pt>
                <c:pt idx="127">
                  <c:v>15.1</c:v>
                </c:pt>
                <c:pt idx="128">
                  <c:v>14.9</c:v>
                </c:pt>
                <c:pt idx="129">
                  <c:v>14.8</c:v>
                </c:pt>
                <c:pt idx="130">
                  <c:v>14.7</c:v>
                </c:pt>
                <c:pt idx="131">
                  <c:v>14.7</c:v>
                </c:pt>
                <c:pt idx="132">
                  <c:v>14.5</c:v>
                </c:pt>
                <c:pt idx="133">
                  <c:v>14.5</c:v>
                </c:pt>
                <c:pt idx="134">
                  <c:v>14.3</c:v>
                </c:pt>
                <c:pt idx="135">
                  <c:v>14.2</c:v>
                </c:pt>
                <c:pt idx="136">
                  <c:v>14.1</c:v>
                </c:pt>
                <c:pt idx="137">
                  <c:v>14</c:v>
                </c:pt>
                <c:pt idx="138">
                  <c:v>13.9</c:v>
                </c:pt>
                <c:pt idx="139">
                  <c:v>13.8</c:v>
                </c:pt>
                <c:pt idx="140">
                  <c:v>13.7</c:v>
                </c:pt>
                <c:pt idx="141">
                  <c:v>13.6</c:v>
                </c:pt>
                <c:pt idx="142">
                  <c:v>13.5</c:v>
                </c:pt>
                <c:pt idx="143">
                  <c:v>13.4</c:v>
                </c:pt>
                <c:pt idx="144">
                  <c:v>13.3</c:v>
                </c:pt>
                <c:pt idx="145">
                  <c:v>13.2</c:v>
                </c:pt>
                <c:pt idx="146">
                  <c:v>13.1</c:v>
                </c:pt>
                <c:pt idx="147">
                  <c:v>13</c:v>
                </c:pt>
                <c:pt idx="148">
                  <c:v>12.9</c:v>
                </c:pt>
                <c:pt idx="149">
                  <c:v>12.8</c:v>
                </c:pt>
                <c:pt idx="150">
                  <c:v>12.8</c:v>
                </c:pt>
                <c:pt idx="151">
                  <c:v>12.6</c:v>
                </c:pt>
                <c:pt idx="152">
                  <c:v>12.5</c:v>
                </c:pt>
                <c:pt idx="153">
                  <c:v>12.5</c:v>
                </c:pt>
                <c:pt idx="154">
                  <c:v>12.3</c:v>
                </c:pt>
                <c:pt idx="155">
                  <c:v>12.2</c:v>
                </c:pt>
                <c:pt idx="156">
                  <c:v>12.1</c:v>
                </c:pt>
                <c:pt idx="157">
                  <c:v>12</c:v>
                </c:pt>
                <c:pt idx="158">
                  <c:v>11.9</c:v>
                </c:pt>
                <c:pt idx="159">
                  <c:v>11.8</c:v>
                </c:pt>
                <c:pt idx="160">
                  <c:v>11.7</c:v>
                </c:pt>
                <c:pt idx="161">
                  <c:v>11.6</c:v>
                </c:pt>
                <c:pt idx="162">
                  <c:v>11.5</c:v>
                </c:pt>
                <c:pt idx="163">
                  <c:v>11.4</c:v>
                </c:pt>
                <c:pt idx="164">
                  <c:v>11.3</c:v>
                </c:pt>
                <c:pt idx="165">
                  <c:v>11.2</c:v>
                </c:pt>
                <c:pt idx="166">
                  <c:v>11.1</c:v>
                </c:pt>
                <c:pt idx="167">
                  <c:v>11</c:v>
                </c:pt>
                <c:pt idx="168">
                  <c:v>10.9</c:v>
                </c:pt>
                <c:pt idx="169">
                  <c:v>10.8</c:v>
                </c:pt>
                <c:pt idx="170">
                  <c:v>10.7</c:v>
                </c:pt>
                <c:pt idx="171">
                  <c:v>10.6</c:v>
                </c:pt>
                <c:pt idx="172">
                  <c:v>10.5</c:v>
                </c:pt>
                <c:pt idx="173">
                  <c:v>10.4</c:v>
                </c:pt>
                <c:pt idx="174">
                  <c:v>10.3</c:v>
                </c:pt>
                <c:pt idx="175">
                  <c:v>10.199999999999999</c:v>
                </c:pt>
                <c:pt idx="176">
                  <c:v>10.199999999999999</c:v>
                </c:pt>
                <c:pt idx="177">
                  <c:v>10</c:v>
                </c:pt>
                <c:pt idx="178">
                  <c:v>9.9</c:v>
                </c:pt>
                <c:pt idx="179">
                  <c:v>9.8000000000000007</c:v>
                </c:pt>
                <c:pt idx="180">
                  <c:v>9.6999999999999993</c:v>
                </c:pt>
                <c:pt idx="181">
                  <c:v>9.6</c:v>
                </c:pt>
                <c:pt idx="182">
                  <c:v>9.5</c:v>
                </c:pt>
                <c:pt idx="183">
                  <c:v>9.4</c:v>
                </c:pt>
                <c:pt idx="184">
                  <c:v>9.3000000000000007</c:v>
                </c:pt>
                <c:pt idx="185">
                  <c:v>9.1999999999999993</c:v>
                </c:pt>
                <c:pt idx="186">
                  <c:v>9.1</c:v>
                </c:pt>
                <c:pt idx="187">
                  <c:v>9</c:v>
                </c:pt>
                <c:pt idx="188">
                  <c:v>8.9</c:v>
                </c:pt>
                <c:pt idx="189">
                  <c:v>8.8000000000000007</c:v>
                </c:pt>
                <c:pt idx="190">
                  <c:v>8.6999999999999993</c:v>
                </c:pt>
                <c:pt idx="191">
                  <c:v>8.6</c:v>
                </c:pt>
                <c:pt idx="192">
                  <c:v>8.5</c:v>
                </c:pt>
                <c:pt idx="193">
                  <c:v>8.4</c:v>
                </c:pt>
                <c:pt idx="194">
                  <c:v>8.3000000000000007</c:v>
                </c:pt>
                <c:pt idx="195">
                  <c:v>8.1999999999999993</c:v>
                </c:pt>
                <c:pt idx="196">
                  <c:v>8.1</c:v>
                </c:pt>
                <c:pt idx="197">
                  <c:v>8</c:v>
                </c:pt>
                <c:pt idx="198">
                  <c:v>7.9</c:v>
                </c:pt>
                <c:pt idx="199">
                  <c:v>7.8</c:v>
                </c:pt>
                <c:pt idx="200">
                  <c:v>7.7</c:v>
                </c:pt>
                <c:pt idx="201">
                  <c:v>7.6</c:v>
                </c:pt>
                <c:pt idx="202">
                  <c:v>7.5</c:v>
                </c:pt>
                <c:pt idx="203">
                  <c:v>7.4</c:v>
                </c:pt>
                <c:pt idx="204">
                  <c:v>7.3</c:v>
                </c:pt>
                <c:pt idx="205">
                  <c:v>7.2</c:v>
                </c:pt>
                <c:pt idx="206">
                  <c:v>7.1</c:v>
                </c:pt>
                <c:pt idx="207">
                  <c:v>7</c:v>
                </c:pt>
                <c:pt idx="208">
                  <c:v>6.9</c:v>
                </c:pt>
                <c:pt idx="209">
                  <c:v>6.8</c:v>
                </c:pt>
                <c:pt idx="210">
                  <c:v>6.7</c:v>
                </c:pt>
                <c:pt idx="211">
                  <c:v>6.6</c:v>
                </c:pt>
                <c:pt idx="212">
                  <c:v>6.5</c:v>
                </c:pt>
                <c:pt idx="213">
                  <c:v>6.4</c:v>
                </c:pt>
                <c:pt idx="214">
                  <c:v>6.3</c:v>
                </c:pt>
                <c:pt idx="215">
                  <c:v>6.2</c:v>
                </c:pt>
                <c:pt idx="216">
                  <c:v>6.1</c:v>
                </c:pt>
                <c:pt idx="217">
                  <c:v>6</c:v>
                </c:pt>
                <c:pt idx="218">
                  <c:v>5.9</c:v>
                </c:pt>
                <c:pt idx="219">
                  <c:v>5.8</c:v>
                </c:pt>
                <c:pt idx="220">
                  <c:v>5.7</c:v>
                </c:pt>
                <c:pt idx="221">
                  <c:v>5.6</c:v>
                </c:pt>
                <c:pt idx="222">
                  <c:v>5.5</c:v>
                </c:pt>
                <c:pt idx="223">
                  <c:v>5.4</c:v>
                </c:pt>
                <c:pt idx="224">
                  <c:v>5.3</c:v>
                </c:pt>
                <c:pt idx="225">
                  <c:v>5.3</c:v>
                </c:pt>
                <c:pt idx="226">
                  <c:v>5.0999999999999996</c:v>
                </c:pt>
                <c:pt idx="227">
                  <c:v>5</c:v>
                </c:pt>
                <c:pt idx="228">
                  <c:v>4.9000000000000004</c:v>
                </c:pt>
                <c:pt idx="229">
                  <c:v>4.8</c:v>
                </c:pt>
                <c:pt idx="230">
                  <c:v>4.7</c:v>
                </c:pt>
                <c:pt idx="231">
                  <c:v>4.5999999999999996</c:v>
                </c:pt>
                <c:pt idx="232">
                  <c:v>4.5</c:v>
                </c:pt>
                <c:pt idx="233">
                  <c:v>4.4000000000000004</c:v>
                </c:pt>
                <c:pt idx="234">
                  <c:v>4.3</c:v>
                </c:pt>
                <c:pt idx="235">
                  <c:v>4.2</c:v>
                </c:pt>
                <c:pt idx="236">
                  <c:v>4.0999999999999996</c:v>
                </c:pt>
                <c:pt idx="237">
                  <c:v>4</c:v>
                </c:pt>
                <c:pt idx="238">
                  <c:v>3.9</c:v>
                </c:pt>
                <c:pt idx="239">
                  <c:v>3.8</c:v>
                </c:pt>
                <c:pt idx="240">
                  <c:v>3.7</c:v>
                </c:pt>
                <c:pt idx="241">
                  <c:v>3.6</c:v>
                </c:pt>
                <c:pt idx="242">
                  <c:v>3.5</c:v>
                </c:pt>
                <c:pt idx="243">
                  <c:v>3.4</c:v>
                </c:pt>
                <c:pt idx="244">
                  <c:v>3.3</c:v>
                </c:pt>
                <c:pt idx="245">
                  <c:v>3.2</c:v>
                </c:pt>
                <c:pt idx="246">
                  <c:v>3.1</c:v>
                </c:pt>
                <c:pt idx="247">
                  <c:v>3</c:v>
                </c:pt>
                <c:pt idx="248">
                  <c:v>2.9</c:v>
                </c:pt>
                <c:pt idx="249">
                  <c:v>2.8</c:v>
                </c:pt>
                <c:pt idx="250">
                  <c:v>2.7</c:v>
                </c:pt>
                <c:pt idx="251">
                  <c:v>2.6</c:v>
                </c:pt>
                <c:pt idx="252">
                  <c:v>2.5</c:v>
                </c:pt>
                <c:pt idx="253">
                  <c:v>2.4</c:v>
                </c:pt>
                <c:pt idx="254">
                  <c:v>2.2999999999999998</c:v>
                </c:pt>
                <c:pt idx="255">
                  <c:v>2.2000000000000002</c:v>
                </c:pt>
                <c:pt idx="256">
                  <c:v>2.1</c:v>
                </c:pt>
                <c:pt idx="257">
                  <c:v>2</c:v>
                </c:pt>
                <c:pt idx="258">
                  <c:v>1.9</c:v>
                </c:pt>
                <c:pt idx="259">
                  <c:v>1.8</c:v>
                </c:pt>
                <c:pt idx="260">
                  <c:v>1.7</c:v>
                </c:pt>
                <c:pt idx="261">
                  <c:v>1.6</c:v>
                </c:pt>
                <c:pt idx="262">
                  <c:v>1.5</c:v>
                </c:pt>
                <c:pt idx="263">
                  <c:v>1.4</c:v>
                </c:pt>
                <c:pt idx="264">
                  <c:v>1.3</c:v>
                </c:pt>
                <c:pt idx="265">
                  <c:v>1.2</c:v>
                </c:pt>
                <c:pt idx="266">
                  <c:v>1.1000000000000001</c:v>
                </c:pt>
                <c:pt idx="267">
                  <c:v>1</c:v>
                </c:pt>
                <c:pt idx="268">
                  <c:v>0.9</c:v>
                </c:pt>
                <c:pt idx="269">
                  <c:v>0.8</c:v>
                </c:pt>
                <c:pt idx="270">
                  <c:v>0.7</c:v>
                </c:pt>
                <c:pt idx="271">
                  <c:v>0.6</c:v>
                </c:pt>
                <c:pt idx="272">
                  <c:v>0.5</c:v>
                </c:pt>
                <c:pt idx="273">
                  <c:v>0.4</c:v>
                </c:pt>
                <c:pt idx="274">
                  <c:v>0.3</c:v>
                </c:pt>
                <c:pt idx="275">
                  <c:v>0.2</c:v>
                </c:pt>
                <c:pt idx="276">
                  <c:v>0.1</c:v>
                </c:pt>
                <c:pt idx="277">
                  <c:v>0</c:v>
                </c:pt>
                <c:pt idx="278">
                  <c:v>-0.1</c:v>
                </c:pt>
                <c:pt idx="279">
                  <c:v>-0.2</c:v>
                </c:pt>
                <c:pt idx="280">
                  <c:v>-0.3</c:v>
                </c:pt>
                <c:pt idx="281">
                  <c:v>-0.5</c:v>
                </c:pt>
              </c:numCache>
              <c:extLst xmlns:c15="http://schemas.microsoft.com/office/drawing/2012/chart"/>
            </c:numRef>
          </c:xVal>
          <c:yVal>
            <c:numRef>
              <c:f>raw_data_champs_1!$BA$3:$BA$463</c:f>
              <c:numCache>
                <c:formatCode>General</c:formatCode>
                <c:ptCount val="461"/>
                <c:pt idx="0">
                  <c:v>21.472392638036808</c:v>
                </c:pt>
                <c:pt idx="1">
                  <c:v>21.957253116960224</c:v>
                </c:pt>
                <c:pt idx="2">
                  <c:v>22.254106471403126</c:v>
                </c:pt>
                <c:pt idx="3">
                  <c:v>22.659806055808428</c:v>
                </c:pt>
                <c:pt idx="4">
                  <c:v>23.154561646546604</c:v>
                </c:pt>
                <c:pt idx="5">
                  <c:v>23.560261230951905</c:v>
                </c:pt>
                <c:pt idx="6">
                  <c:v>23.916485256283398</c:v>
                </c:pt>
                <c:pt idx="7">
                  <c:v>24.500296853354445</c:v>
                </c:pt>
                <c:pt idx="8">
                  <c:v>24.96536710864833</c:v>
                </c:pt>
                <c:pt idx="9">
                  <c:v>25.440332475756978</c:v>
                </c:pt>
                <c:pt idx="10">
                  <c:v>25.994458737383731</c:v>
                </c:pt>
                <c:pt idx="11">
                  <c:v>26.390263209974275</c:v>
                </c:pt>
                <c:pt idx="12">
                  <c:v>27.013655254304375</c:v>
                </c:pt>
                <c:pt idx="13">
                  <c:v>27.320403720562041</c:v>
                </c:pt>
                <c:pt idx="14">
                  <c:v>28.003166435780724</c:v>
                </c:pt>
                <c:pt idx="15">
                  <c:v>28.517712250148424</c:v>
                </c:pt>
                <c:pt idx="16">
                  <c:v>28.913516722738962</c:v>
                </c:pt>
                <c:pt idx="17">
                  <c:v>29.497328319810013</c:v>
                </c:pt>
                <c:pt idx="18">
                  <c:v>30.100930140510592</c:v>
                </c:pt>
                <c:pt idx="19">
                  <c:v>30.714427073025924</c:v>
                </c:pt>
                <c:pt idx="20">
                  <c:v>31.189392440134572</c:v>
                </c:pt>
                <c:pt idx="21">
                  <c:v>31.733623589946564</c:v>
                </c:pt>
                <c:pt idx="22">
                  <c:v>32.47575697605383</c:v>
                </c:pt>
                <c:pt idx="23">
                  <c:v>33.03977834949535</c:v>
                </c:pt>
                <c:pt idx="24">
                  <c:v>33.801701959232133</c:v>
                </c:pt>
                <c:pt idx="25">
                  <c:v>34.385513556303188</c:v>
                </c:pt>
                <c:pt idx="26">
                  <c:v>34.979220265188999</c:v>
                </c:pt>
                <c:pt idx="27">
                  <c:v>35.731248763111026</c:v>
                </c:pt>
                <c:pt idx="28">
                  <c:v>36.404116366514941</c:v>
                </c:pt>
                <c:pt idx="29">
                  <c:v>37.205620423510787</c:v>
                </c:pt>
                <c:pt idx="30">
                  <c:v>37.888383138729466</c:v>
                </c:pt>
                <c:pt idx="31">
                  <c:v>38.77894320205818</c:v>
                </c:pt>
                <c:pt idx="32">
                  <c:v>39.154957451019193</c:v>
                </c:pt>
                <c:pt idx="33">
                  <c:v>40.005937067088858</c:v>
                </c:pt>
                <c:pt idx="34">
                  <c:v>40.837126459528996</c:v>
                </c:pt>
                <c:pt idx="35">
                  <c:v>41.490203839303383</c:v>
                </c:pt>
                <c:pt idx="36">
                  <c:v>42.548980803483076</c:v>
                </c:pt>
                <c:pt idx="37">
                  <c:v>43.350484860478929</c:v>
                </c:pt>
                <c:pt idx="38">
                  <c:v>44.013457352068073</c:v>
                </c:pt>
                <c:pt idx="39">
                  <c:v>45.260241440728279</c:v>
                </c:pt>
                <c:pt idx="40">
                  <c:v>45.863843261428855</c:v>
                </c:pt>
                <c:pt idx="41">
                  <c:v>46.774193548387103</c:v>
                </c:pt>
                <c:pt idx="42">
                  <c:v>47.872550959825851</c:v>
                </c:pt>
                <c:pt idx="43">
                  <c:v>48.505838115970711</c:v>
                </c:pt>
                <c:pt idx="44">
                  <c:v>49.663566198298035</c:v>
                </c:pt>
                <c:pt idx="45">
                  <c:v>50.653077379774395</c:v>
                </c:pt>
                <c:pt idx="46">
                  <c:v>51.810805462101719</c:v>
                </c:pt>
                <c:pt idx="47">
                  <c:v>52.701365525430433</c:v>
                </c:pt>
                <c:pt idx="48">
                  <c:v>53.700771818721549</c:v>
                </c:pt>
                <c:pt idx="49">
                  <c:v>54.868395012863644</c:v>
                </c:pt>
                <c:pt idx="50">
                  <c:v>56.016227983376211</c:v>
                </c:pt>
                <c:pt idx="51">
                  <c:v>57.124480506629716</c:v>
                </c:pt>
                <c:pt idx="52">
                  <c:v>58.252523253512756</c:v>
                </c:pt>
                <c:pt idx="53">
                  <c:v>59.360775776766282</c:v>
                </c:pt>
                <c:pt idx="54">
                  <c:v>60.637245200870773</c:v>
                </c:pt>
                <c:pt idx="55">
                  <c:v>61.72570750049475</c:v>
                </c:pt>
                <c:pt idx="56">
                  <c:v>63.140708490005935</c:v>
                </c:pt>
                <c:pt idx="57">
                  <c:v>64.48644369681378</c:v>
                </c:pt>
                <c:pt idx="58">
                  <c:v>65.83217890362161</c:v>
                </c:pt>
                <c:pt idx="59">
                  <c:v>67.257075004947552</c:v>
                </c:pt>
                <c:pt idx="60">
                  <c:v>68.573124876311098</c:v>
                </c:pt>
                <c:pt idx="61">
                  <c:v>69.968335642192741</c:v>
                </c:pt>
                <c:pt idx="62">
                  <c:v>71.393231743518697</c:v>
                </c:pt>
                <c:pt idx="63">
                  <c:v>73.223827429249937</c:v>
                </c:pt>
                <c:pt idx="64">
                  <c:v>74.302394617059178</c:v>
                </c:pt>
                <c:pt idx="65">
                  <c:v>75.836136948347516</c:v>
                </c:pt>
                <c:pt idx="66">
                  <c:v>77.597466851375415</c:v>
                </c:pt>
                <c:pt idx="67">
                  <c:v>79.259845636255676</c:v>
                </c:pt>
                <c:pt idx="68">
                  <c:v>80.872748862062139</c:v>
                </c:pt>
                <c:pt idx="69">
                  <c:v>82.495547199683358</c:v>
                </c:pt>
                <c:pt idx="70">
                  <c:v>84.138135760934091</c:v>
                </c:pt>
                <c:pt idx="71">
                  <c:v>85.958836334850588</c:v>
                </c:pt>
                <c:pt idx="72">
                  <c:v>87.918068474173751</c:v>
                </c:pt>
                <c:pt idx="73">
                  <c:v>89.511181476350671</c:v>
                </c:pt>
                <c:pt idx="74">
                  <c:v>91.529784286562432</c:v>
                </c:pt>
                <c:pt idx="75">
                  <c:v>93.419750643182269</c:v>
                </c:pt>
                <c:pt idx="76">
                  <c:v>95.299821887987335</c:v>
                </c:pt>
                <c:pt idx="77">
                  <c:v>96.467445082129416</c:v>
                </c:pt>
                <c:pt idx="78">
                  <c:v>96.655452206609937</c:v>
                </c:pt>
                <c:pt idx="79">
                  <c:v>96.596081535721353</c:v>
                </c:pt>
                <c:pt idx="80">
                  <c:v>96.477340193944201</c:v>
                </c:pt>
                <c:pt idx="81">
                  <c:v>96.635661982980409</c:v>
                </c:pt>
                <c:pt idx="82">
                  <c:v>96.615871759350881</c:v>
                </c:pt>
                <c:pt idx="83">
                  <c:v>96.843459331090443</c:v>
                </c:pt>
                <c:pt idx="84">
                  <c:v>96.991886008311894</c:v>
                </c:pt>
                <c:pt idx="85">
                  <c:v>96.892934890164256</c:v>
                </c:pt>
                <c:pt idx="86">
                  <c:v>97.071046902829991</c:v>
                </c:pt>
                <c:pt idx="87">
                  <c:v>96.952305561052839</c:v>
                </c:pt>
                <c:pt idx="88">
                  <c:v>97.268949139125269</c:v>
                </c:pt>
                <c:pt idx="89">
                  <c:v>97.209578468236685</c:v>
                </c:pt>
                <c:pt idx="90">
                  <c:v>97.110627350089047</c:v>
                </c:pt>
                <c:pt idx="91">
                  <c:v>97.199683356421929</c:v>
                </c:pt>
                <c:pt idx="92">
                  <c:v>97.555907381753414</c:v>
                </c:pt>
                <c:pt idx="93">
                  <c:v>97.48664159905006</c:v>
                </c:pt>
                <c:pt idx="94">
                  <c:v>97.48664159905006</c:v>
                </c:pt>
                <c:pt idx="95">
                  <c:v>97.328319810013852</c:v>
                </c:pt>
                <c:pt idx="96">
                  <c:v>97.466851375420532</c:v>
                </c:pt>
                <c:pt idx="97">
                  <c:v>97.694438947160094</c:v>
                </c:pt>
                <c:pt idx="98">
                  <c:v>97.506431822679602</c:v>
                </c:pt>
                <c:pt idx="99">
                  <c:v>97.66475361171581</c:v>
                </c:pt>
                <c:pt idx="100">
                  <c:v>97.862655848011087</c:v>
                </c:pt>
                <c:pt idx="101">
                  <c:v>97.951711854343955</c:v>
                </c:pt>
                <c:pt idx="102">
                  <c:v>97.813180288937261</c:v>
                </c:pt>
                <c:pt idx="103">
                  <c:v>97.852760736196316</c:v>
                </c:pt>
                <c:pt idx="104">
                  <c:v>98.159509202453989</c:v>
                </c:pt>
                <c:pt idx="105">
                  <c:v>98.129823867009691</c:v>
                </c:pt>
                <c:pt idx="106">
                  <c:v>98.110033643380177</c:v>
                </c:pt>
                <c:pt idx="107">
                  <c:v>98.011082525232524</c:v>
                </c:pt>
                <c:pt idx="108">
                  <c:v>98.080348307935878</c:v>
                </c:pt>
                <c:pt idx="109">
                  <c:v>98.179299426083517</c:v>
                </c:pt>
                <c:pt idx="110">
                  <c:v>98.466257668711648</c:v>
                </c:pt>
                <c:pt idx="111">
                  <c:v>98.337621215119725</c:v>
                </c:pt>
                <c:pt idx="112">
                  <c:v>98.406886997823079</c:v>
                </c:pt>
                <c:pt idx="113">
                  <c:v>98.446467445082121</c:v>
                </c:pt>
                <c:pt idx="114">
                  <c:v>98.495943004155947</c:v>
                </c:pt>
                <c:pt idx="115">
                  <c:v>98.753215911339794</c:v>
                </c:pt>
                <c:pt idx="116">
                  <c:v>98.505838115970704</c:v>
                </c:pt>
                <c:pt idx="117">
                  <c:v>98.594894122303572</c:v>
                </c:pt>
                <c:pt idx="118">
                  <c:v>98.654264793192155</c:v>
                </c:pt>
                <c:pt idx="119">
                  <c:v>98.703740352265982</c:v>
                </c:pt>
                <c:pt idx="120">
                  <c:v>98.753215911339794</c:v>
                </c:pt>
                <c:pt idx="121">
                  <c:v>99.069859489412238</c:v>
                </c:pt>
                <c:pt idx="122">
                  <c:v>98.980803483079356</c:v>
                </c:pt>
                <c:pt idx="123">
                  <c:v>98.970908371264585</c:v>
                </c:pt>
                <c:pt idx="124">
                  <c:v>99.129230160300821</c:v>
                </c:pt>
                <c:pt idx="125">
                  <c:v>99.109439936671279</c:v>
                </c:pt>
                <c:pt idx="126">
                  <c:v>99.158915495745092</c:v>
                </c:pt>
                <c:pt idx="127">
                  <c:v>99.109439936671279</c:v>
                </c:pt>
                <c:pt idx="128">
                  <c:v>99.317237284781328</c:v>
                </c:pt>
                <c:pt idx="129">
                  <c:v>98.802691470413606</c:v>
                </c:pt>
                <c:pt idx="130">
                  <c:v>99.287551949337029</c:v>
                </c:pt>
                <c:pt idx="131">
                  <c:v>99.228181278448446</c:v>
                </c:pt>
                <c:pt idx="132">
                  <c:v>99.307342172966557</c:v>
                </c:pt>
                <c:pt idx="133">
                  <c:v>99.317237284781328</c:v>
                </c:pt>
                <c:pt idx="134">
                  <c:v>99.277656837522258</c:v>
                </c:pt>
                <c:pt idx="135">
                  <c:v>99.406293291114181</c:v>
                </c:pt>
                <c:pt idx="136">
                  <c:v>98.9412230358203</c:v>
                </c:pt>
                <c:pt idx="137">
                  <c:v>99.149020383930349</c:v>
                </c:pt>
                <c:pt idx="138">
                  <c:v>99.495349297447049</c:v>
                </c:pt>
                <c:pt idx="139">
                  <c:v>99.366712843855126</c:v>
                </c:pt>
                <c:pt idx="140">
                  <c:v>99.475559073817536</c:v>
                </c:pt>
                <c:pt idx="141">
                  <c:v>99.386503067484654</c:v>
                </c:pt>
                <c:pt idx="142">
                  <c:v>99.584405303779931</c:v>
                </c:pt>
                <c:pt idx="143">
                  <c:v>99.564615080150404</c:v>
                </c:pt>
                <c:pt idx="144">
                  <c:v>99.495349297447049</c:v>
                </c:pt>
                <c:pt idx="145">
                  <c:v>99.673461310112813</c:v>
                </c:pt>
                <c:pt idx="146">
                  <c:v>99.614090639224216</c:v>
                </c:pt>
                <c:pt idx="147">
                  <c:v>99.75262220463091</c:v>
                </c:pt>
                <c:pt idx="148">
                  <c:v>99.881258658222833</c:v>
                </c:pt>
                <c:pt idx="149">
                  <c:v>99.851573322778535</c:v>
                </c:pt>
                <c:pt idx="150">
                  <c:v>99.584405303779931</c:v>
                </c:pt>
                <c:pt idx="151">
                  <c:v>99.703146645557098</c:v>
                </c:pt>
                <c:pt idx="152">
                  <c:v>100</c:v>
                </c:pt>
                <c:pt idx="153">
                  <c:v>99.871363546408077</c:v>
                </c:pt>
                <c:pt idx="154">
                  <c:v>99.722936869186611</c:v>
                </c:pt>
                <c:pt idx="155">
                  <c:v>99.663566198298042</c:v>
                </c:pt>
                <c:pt idx="156">
                  <c:v>99.831783099149021</c:v>
                </c:pt>
                <c:pt idx="157">
                  <c:v>99.970314664555701</c:v>
                </c:pt>
                <c:pt idx="158">
                  <c:v>99.75262220463091</c:v>
                </c:pt>
                <c:pt idx="159">
                  <c:v>99.831783099149021</c:v>
                </c:pt>
                <c:pt idx="160">
                  <c:v>99.742727092816139</c:v>
                </c:pt>
                <c:pt idx="161">
                  <c:v>99.851573322778535</c:v>
                </c:pt>
                <c:pt idx="162">
                  <c:v>99.891153770037604</c:v>
                </c:pt>
                <c:pt idx="163">
                  <c:v>99.792202651889966</c:v>
                </c:pt>
                <c:pt idx="164">
                  <c:v>99.772412428260438</c:v>
                </c:pt>
                <c:pt idx="165">
                  <c:v>99.663566198298042</c:v>
                </c:pt>
                <c:pt idx="166">
                  <c:v>99.475559073817536</c:v>
                </c:pt>
                <c:pt idx="167">
                  <c:v>99.732831981001397</c:v>
                </c:pt>
                <c:pt idx="168">
                  <c:v>99.416188402928952</c:v>
                </c:pt>
                <c:pt idx="169">
                  <c:v>99.693251533742327</c:v>
                </c:pt>
                <c:pt idx="170">
                  <c:v>99.505244409261834</c:v>
                </c:pt>
                <c:pt idx="171">
                  <c:v>99.614090639224216</c:v>
                </c:pt>
                <c:pt idx="172">
                  <c:v>99.495349297447049</c:v>
                </c:pt>
                <c:pt idx="173">
                  <c:v>99.149020383930349</c:v>
                </c:pt>
                <c:pt idx="174">
                  <c:v>99.257866613892745</c:v>
                </c:pt>
                <c:pt idx="175">
                  <c:v>99.366712843855126</c:v>
                </c:pt>
                <c:pt idx="176">
                  <c:v>99.475559073817536</c:v>
                </c:pt>
                <c:pt idx="177">
                  <c:v>99.109439936671279</c:v>
                </c:pt>
                <c:pt idx="178">
                  <c:v>99.040174153967939</c:v>
                </c:pt>
                <c:pt idx="179">
                  <c:v>98.881852364931731</c:v>
                </c:pt>
                <c:pt idx="180">
                  <c:v>98.891747476746488</c:v>
                </c:pt>
                <c:pt idx="181">
                  <c:v>98.951118147635071</c:v>
                </c:pt>
                <c:pt idx="182">
                  <c:v>98.476152780526419</c:v>
                </c:pt>
                <c:pt idx="183">
                  <c:v>98.822481694043134</c:v>
                </c:pt>
                <c:pt idx="184">
                  <c:v>98.357411438749267</c:v>
                </c:pt>
                <c:pt idx="185">
                  <c:v>98.377201662378795</c:v>
                </c:pt>
                <c:pt idx="186">
                  <c:v>98.307935879675441</c:v>
                </c:pt>
                <c:pt idx="187">
                  <c:v>98.208984761527802</c:v>
                </c:pt>
                <c:pt idx="188">
                  <c:v>98.110033643380177</c:v>
                </c:pt>
                <c:pt idx="189">
                  <c:v>98.307935879675441</c:v>
                </c:pt>
                <c:pt idx="190">
                  <c:v>98.001187413417782</c:v>
                </c:pt>
                <c:pt idx="191">
                  <c:v>97.931921630714427</c:v>
                </c:pt>
                <c:pt idx="192">
                  <c:v>97.66475361171581</c:v>
                </c:pt>
                <c:pt idx="193">
                  <c:v>97.684543835345337</c:v>
                </c:pt>
                <c:pt idx="194">
                  <c:v>97.456956263605775</c:v>
                </c:pt>
                <c:pt idx="195">
                  <c:v>97.27884425094004</c:v>
                </c:pt>
                <c:pt idx="196">
                  <c:v>96.823669107460901</c:v>
                </c:pt>
                <c:pt idx="197">
                  <c:v>96.695032653868978</c:v>
                </c:pt>
                <c:pt idx="198">
                  <c:v>96.892934890164256</c:v>
                </c:pt>
                <c:pt idx="199">
                  <c:v>96.081535721353646</c:v>
                </c:pt>
                <c:pt idx="200">
                  <c:v>96.53671086483277</c:v>
                </c:pt>
                <c:pt idx="201">
                  <c:v>95.90342370868791</c:v>
                </c:pt>
                <c:pt idx="202">
                  <c:v>95.962794379576493</c:v>
                </c:pt>
                <c:pt idx="203">
                  <c:v>95.754997031466445</c:v>
                </c:pt>
                <c:pt idx="204">
                  <c:v>95.418563229764501</c:v>
                </c:pt>
                <c:pt idx="205">
                  <c:v>95.497724124282612</c:v>
                </c:pt>
                <c:pt idx="206">
                  <c:v>94.626954284583405</c:v>
                </c:pt>
                <c:pt idx="207">
                  <c:v>95.032653868988731</c:v>
                </c:pt>
                <c:pt idx="208">
                  <c:v>94.310310706510975</c:v>
                </c:pt>
                <c:pt idx="209">
                  <c:v>94.211359588363337</c:v>
                </c:pt>
                <c:pt idx="210">
                  <c:v>93.924401345735205</c:v>
                </c:pt>
                <c:pt idx="211">
                  <c:v>93.479121314070852</c:v>
                </c:pt>
                <c:pt idx="212">
                  <c:v>93.587967544033248</c:v>
                </c:pt>
                <c:pt idx="213">
                  <c:v>92.994260835147429</c:v>
                </c:pt>
                <c:pt idx="214">
                  <c:v>92.519295468038791</c:v>
                </c:pt>
                <c:pt idx="215">
                  <c:v>92.370868790817326</c:v>
                </c:pt>
                <c:pt idx="216">
                  <c:v>92.004749653671098</c:v>
                </c:pt>
                <c:pt idx="217">
                  <c:v>91.371462497526224</c:v>
                </c:pt>
                <c:pt idx="218">
                  <c:v>91.124084702157134</c:v>
                </c:pt>
                <c:pt idx="219">
                  <c:v>91.064714031268551</c:v>
                </c:pt>
                <c:pt idx="220">
                  <c:v>90.362161092420337</c:v>
                </c:pt>
                <c:pt idx="221">
                  <c:v>89.8575103898674</c:v>
                </c:pt>
                <c:pt idx="222">
                  <c:v>89.521076588165442</c:v>
                </c:pt>
                <c:pt idx="223">
                  <c:v>89.075796556501089</c:v>
                </c:pt>
                <c:pt idx="224">
                  <c:v>88.412824064911916</c:v>
                </c:pt>
                <c:pt idx="225">
                  <c:v>88.244607164060966</c:v>
                </c:pt>
                <c:pt idx="226">
                  <c:v>87.492578666138925</c:v>
                </c:pt>
                <c:pt idx="227">
                  <c:v>87.146249752622197</c:v>
                </c:pt>
                <c:pt idx="228">
                  <c:v>86.57233326736592</c:v>
                </c:pt>
                <c:pt idx="229">
                  <c:v>86.186423906590136</c:v>
                </c:pt>
                <c:pt idx="230">
                  <c:v>85.12764694241045</c:v>
                </c:pt>
                <c:pt idx="231">
                  <c:v>84.781318028893722</c:v>
                </c:pt>
                <c:pt idx="232">
                  <c:v>84.177716208193146</c:v>
                </c:pt>
                <c:pt idx="233">
                  <c:v>83.564219275677814</c:v>
                </c:pt>
                <c:pt idx="234">
                  <c:v>82.921037007718184</c:v>
                </c:pt>
                <c:pt idx="235">
                  <c:v>82.188798733425685</c:v>
                </c:pt>
                <c:pt idx="236">
                  <c:v>81.515931130021769</c:v>
                </c:pt>
                <c:pt idx="237">
                  <c:v>80.852958638432597</c:v>
                </c:pt>
                <c:pt idx="238">
                  <c:v>80.219671482287751</c:v>
                </c:pt>
                <c:pt idx="239">
                  <c:v>79.249950524440919</c:v>
                </c:pt>
                <c:pt idx="240">
                  <c:v>78.606768256481303</c:v>
                </c:pt>
                <c:pt idx="241">
                  <c:v>77.55788640411636</c:v>
                </c:pt>
                <c:pt idx="242">
                  <c:v>76.825648129823861</c:v>
                </c:pt>
                <c:pt idx="243">
                  <c:v>75.855927171977029</c:v>
                </c:pt>
                <c:pt idx="244">
                  <c:v>74.668513754205406</c:v>
                </c:pt>
                <c:pt idx="245">
                  <c:v>73.906590144468638</c:v>
                </c:pt>
                <c:pt idx="246">
                  <c:v>72.917078962992278</c:v>
                </c:pt>
                <c:pt idx="247">
                  <c:v>71.917672669701176</c:v>
                </c:pt>
                <c:pt idx="248">
                  <c:v>70.967741935483858</c:v>
                </c:pt>
                <c:pt idx="249">
                  <c:v>69.859489412230346</c:v>
                </c:pt>
                <c:pt idx="250">
                  <c:v>68.573124876311098</c:v>
                </c:pt>
                <c:pt idx="251">
                  <c:v>67.672669701167621</c:v>
                </c:pt>
                <c:pt idx="252">
                  <c:v>66.178507817138339</c:v>
                </c:pt>
                <c:pt idx="253">
                  <c:v>64.882248169404306</c:v>
                </c:pt>
                <c:pt idx="254">
                  <c:v>63.467247179893128</c:v>
                </c:pt>
                <c:pt idx="255">
                  <c:v>61.913714624975256</c:v>
                </c:pt>
                <c:pt idx="256">
                  <c:v>60.617454977241238</c:v>
                </c:pt>
                <c:pt idx="257">
                  <c:v>59.034237086879081</c:v>
                </c:pt>
                <c:pt idx="258">
                  <c:v>57.797348110033639</c:v>
                </c:pt>
                <c:pt idx="259">
                  <c:v>55.610528398970914</c:v>
                </c:pt>
                <c:pt idx="260">
                  <c:v>54.284583415792596</c:v>
                </c:pt>
                <c:pt idx="261">
                  <c:v>52.305561052839899</c:v>
                </c:pt>
                <c:pt idx="262">
                  <c:v>50.910350286958241</c:v>
                </c:pt>
                <c:pt idx="263">
                  <c:v>48.654264793192162</c:v>
                </c:pt>
                <c:pt idx="264">
                  <c:v>47.041361567385707</c:v>
                </c:pt>
                <c:pt idx="265">
                  <c:v>45.982584603206014</c:v>
                </c:pt>
                <c:pt idx="266">
                  <c:v>45.853948149614091</c:v>
                </c:pt>
                <c:pt idx="267">
                  <c:v>45.794577478725515</c:v>
                </c:pt>
                <c:pt idx="268">
                  <c:v>46.328913516722736</c:v>
                </c:pt>
                <c:pt idx="269">
                  <c:v>46.477340193944187</c:v>
                </c:pt>
                <c:pt idx="270">
                  <c:v>46.487235305758951</c:v>
                </c:pt>
                <c:pt idx="271">
                  <c:v>46.507025529388478</c:v>
                </c:pt>
                <c:pt idx="272">
                  <c:v>46.408074411240847</c:v>
                </c:pt>
                <c:pt idx="273">
                  <c:v>46.744508212942812</c:v>
                </c:pt>
                <c:pt idx="274">
                  <c:v>46.714822877498513</c:v>
                </c:pt>
                <c:pt idx="275">
                  <c:v>46.487235305758951</c:v>
                </c:pt>
                <c:pt idx="276">
                  <c:v>46.437759746685138</c:v>
                </c:pt>
                <c:pt idx="277">
                  <c:v>46.685137542054221</c:v>
                </c:pt>
                <c:pt idx="278">
                  <c:v>46.744508212942812</c:v>
                </c:pt>
                <c:pt idx="279">
                  <c:v>46.764298436572332</c:v>
                </c:pt>
                <c:pt idx="280">
                  <c:v>46.704927765683749</c:v>
                </c:pt>
                <c:pt idx="281">
                  <c:v>46.556501088462291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7971-4038-859D-05737F785AB0}"/>
            </c:ext>
          </c:extLst>
        </c:ser>
        <c:ser>
          <c:idx val="3"/>
          <c:order val="3"/>
          <c:tx>
            <c:strRef>
              <c:f>raw_data_champs_1!$BQ$1</c:f>
              <c:strCache>
                <c:ptCount val="1"/>
                <c:pt idx="0">
                  <c:v>6FFF 3x3</c:v>
                </c:pt>
              </c:strCache>
            </c:strRef>
          </c:tx>
          <c:spPr>
            <a:ln w="2540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raw_data_champs_1!$BQ$3:$BQ$284</c:f>
              <c:numCache>
                <c:formatCode>General</c:formatCode>
                <c:ptCount val="282"/>
                <c:pt idx="0">
                  <c:v>250</c:v>
                </c:pt>
                <c:pt idx="1">
                  <c:v>247</c:v>
                </c:pt>
                <c:pt idx="2">
                  <c:v>244</c:v>
                </c:pt>
                <c:pt idx="3">
                  <c:v>241</c:v>
                </c:pt>
                <c:pt idx="4">
                  <c:v>238</c:v>
                </c:pt>
                <c:pt idx="5">
                  <c:v>235</c:v>
                </c:pt>
                <c:pt idx="6">
                  <c:v>232</c:v>
                </c:pt>
                <c:pt idx="7">
                  <c:v>229</c:v>
                </c:pt>
                <c:pt idx="8">
                  <c:v>226</c:v>
                </c:pt>
                <c:pt idx="9">
                  <c:v>223</c:v>
                </c:pt>
                <c:pt idx="10">
                  <c:v>220</c:v>
                </c:pt>
                <c:pt idx="11">
                  <c:v>217</c:v>
                </c:pt>
                <c:pt idx="12">
                  <c:v>214</c:v>
                </c:pt>
                <c:pt idx="13">
                  <c:v>211</c:v>
                </c:pt>
                <c:pt idx="14">
                  <c:v>208</c:v>
                </c:pt>
                <c:pt idx="15">
                  <c:v>205</c:v>
                </c:pt>
                <c:pt idx="16">
                  <c:v>202</c:v>
                </c:pt>
                <c:pt idx="17">
                  <c:v>199</c:v>
                </c:pt>
                <c:pt idx="18">
                  <c:v>196</c:v>
                </c:pt>
                <c:pt idx="19">
                  <c:v>193</c:v>
                </c:pt>
                <c:pt idx="20">
                  <c:v>190</c:v>
                </c:pt>
                <c:pt idx="21">
                  <c:v>187</c:v>
                </c:pt>
                <c:pt idx="22">
                  <c:v>184</c:v>
                </c:pt>
                <c:pt idx="23">
                  <c:v>181</c:v>
                </c:pt>
                <c:pt idx="24">
                  <c:v>178</c:v>
                </c:pt>
                <c:pt idx="25">
                  <c:v>175.1</c:v>
                </c:pt>
                <c:pt idx="26">
                  <c:v>172.1</c:v>
                </c:pt>
                <c:pt idx="27">
                  <c:v>169.1</c:v>
                </c:pt>
                <c:pt idx="28">
                  <c:v>166</c:v>
                </c:pt>
                <c:pt idx="29">
                  <c:v>163</c:v>
                </c:pt>
                <c:pt idx="30">
                  <c:v>160</c:v>
                </c:pt>
                <c:pt idx="31">
                  <c:v>157</c:v>
                </c:pt>
                <c:pt idx="32">
                  <c:v>154</c:v>
                </c:pt>
                <c:pt idx="33">
                  <c:v>151</c:v>
                </c:pt>
                <c:pt idx="34">
                  <c:v>148</c:v>
                </c:pt>
                <c:pt idx="35">
                  <c:v>145.1</c:v>
                </c:pt>
                <c:pt idx="36">
                  <c:v>142</c:v>
                </c:pt>
                <c:pt idx="37">
                  <c:v>139</c:v>
                </c:pt>
                <c:pt idx="38">
                  <c:v>136</c:v>
                </c:pt>
                <c:pt idx="39">
                  <c:v>133</c:v>
                </c:pt>
                <c:pt idx="40">
                  <c:v>130.1</c:v>
                </c:pt>
                <c:pt idx="41">
                  <c:v>127.1</c:v>
                </c:pt>
                <c:pt idx="42">
                  <c:v>124</c:v>
                </c:pt>
                <c:pt idx="43">
                  <c:v>121.1</c:v>
                </c:pt>
                <c:pt idx="44">
                  <c:v>118</c:v>
                </c:pt>
                <c:pt idx="45">
                  <c:v>115</c:v>
                </c:pt>
                <c:pt idx="46">
                  <c:v>112</c:v>
                </c:pt>
                <c:pt idx="47">
                  <c:v>109</c:v>
                </c:pt>
                <c:pt idx="48">
                  <c:v>106</c:v>
                </c:pt>
                <c:pt idx="49">
                  <c:v>103</c:v>
                </c:pt>
                <c:pt idx="50">
                  <c:v>100.1</c:v>
                </c:pt>
                <c:pt idx="51">
                  <c:v>97</c:v>
                </c:pt>
                <c:pt idx="52">
                  <c:v>94</c:v>
                </c:pt>
                <c:pt idx="53">
                  <c:v>91.1</c:v>
                </c:pt>
                <c:pt idx="54">
                  <c:v>88</c:v>
                </c:pt>
                <c:pt idx="55">
                  <c:v>85</c:v>
                </c:pt>
                <c:pt idx="56">
                  <c:v>82</c:v>
                </c:pt>
                <c:pt idx="57">
                  <c:v>79</c:v>
                </c:pt>
                <c:pt idx="58">
                  <c:v>76</c:v>
                </c:pt>
                <c:pt idx="59">
                  <c:v>73</c:v>
                </c:pt>
                <c:pt idx="60">
                  <c:v>70</c:v>
                </c:pt>
                <c:pt idx="61">
                  <c:v>67</c:v>
                </c:pt>
                <c:pt idx="62">
                  <c:v>64</c:v>
                </c:pt>
                <c:pt idx="63">
                  <c:v>61</c:v>
                </c:pt>
                <c:pt idx="64">
                  <c:v>58</c:v>
                </c:pt>
                <c:pt idx="65">
                  <c:v>55</c:v>
                </c:pt>
                <c:pt idx="66">
                  <c:v>51.9</c:v>
                </c:pt>
                <c:pt idx="67">
                  <c:v>48.9</c:v>
                </c:pt>
                <c:pt idx="68">
                  <c:v>45.9</c:v>
                </c:pt>
                <c:pt idx="69">
                  <c:v>42.9</c:v>
                </c:pt>
                <c:pt idx="70">
                  <c:v>39.9</c:v>
                </c:pt>
                <c:pt idx="71">
                  <c:v>36.9</c:v>
                </c:pt>
                <c:pt idx="72">
                  <c:v>33.9</c:v>
                </c:pt>
                <c:pt idx="73">
                  <c:v>30.9</c:v>
                </c:pt>
                <c:pt idx="74">
                  <c:v>27.9</c:v>
                </c:pt>
                <c:pt idx="75">
                  <c:v>24.9</c:v>
                </c:pt>
                <c:pt idx="76">
                  <c:v>21.9</c:v>
                </c:pt>
                <c:pt idx="77">
                  <c:v>20</c:v>
                </c:pt>
                <c:pt idx="78">
                  <c:v>20</c:v>
                </c:pt>
                <c:pt idx="79">
                  <c:v>19.899999999999999</c:v>
                </c:pt>
                <c:pt idx="80">
                  <c:v>19.8</c:v>
                </c:pt>
                <c:pt idx="81">
                  <c:v>19.7</c:v>
                </c:pt>
                <c:pt idx="82">
                  <c:v>19.600000000000001</c:v>
                </c:pt>
                <c:pt idx="83">
                  <c:v>19.5</c:v>
                </c:pt>
                <c:pt idx="84">
                  <c:v>19.399999999999999</c:v>
                </c:pt>
                <c:pt idx="85">
                  <c:v>19.2</c:v>
                </c:pt>
                <c:pt idx="86">
                  <c:v>19.2</c:v>
                </c:pt>
                <c:pt idx="87">
                  <c:v>19</c:v>
                </c:pt>
                <c:pt idx="88">
                  <c:v>18.899999999999999</c:v>
                </c:pt>
                <c:pt idx="89">
                  <c:v>18.899999999999999</c:v>
                </c:pt>
                <c:pt idx="90">
                  <c:v>18.8</c:v>
                </c:pt>
                <c:pt idx="91">
                  <c:v>18.7</c:v>
                </c:pt>
                <c:pt idx="92">
                  <c:v>18.600000000000001</c:v>
                </c:pt>
                <c:pt idx="93">
                  <c:v>18.5</c:v>
                </c:pt>
                <c:pt idx="94">
                  <c:v>18.3</c:v>
                </c:pt>
                <c:pt idx="95">
                  <c:v>18.2</c:v>
                </c:pt>
                <c:pt idx="96">
                  <c:v>18.2</c:v>
                </c:pt>
                <c:pt idx="97">
                  <c:v>18</c:v>
                </c:pt>
                <c:pt idx="98">
                  <c:v>18</c:v>
                </c:pt>
                <c:pt idx="99">
                  <c:v>17.899999999999999</c:v>
                </c:pt>
                <c:pt idx="100">
                  <c:v>17.8</c:v>
                </c:pt>
                <c:pt idx="101">
                  <c:v>17.7</c:v>
                </c:pt>
                <c:pt idx="102">
                  <c:v>17.5</c:v>
                </c:pt>
                <c:pt idx="103">
                  <c:v>17.399999999999999</c:v>
                </c:pt>
                <c:pt idx="104">
                  <c:v>17.3</c:v>
                </c:pt>
                <c:pt idx="105">
                  <c:v>17.2</c:v>
                </c:pt>
                <c:pt idx="106">
                  <c:v>17.2</c:v>
                </c:pt>
                <c:pt idx="107">
                  <c:v>17</c:v>
                </c:pt>
                <c:pt idx="108">
                  <c:v>17</c:v>
                </c:pt>
                <c:pt idx="109">
                  <c:v>16.8</c:v>
                </c:pt>
                <c:pt idx="110">
                  <c:v>16.7</c:v>
                </c:pt>
                <c:pt idx="111">
                  <c:v>16.7</c:v>
                </c:pt>
                <c:pt idx="112">
                  <c:v>16.5</c:v>
                </c:pt>
                <c:pt idx="113">
                  <c:v>16.5</c:v>
                </c:pt>
                <c:pt idx="114">
                  <c:v>16.399999999999999</c:v>
                </c:pt>
                <c:pt idx="115">
                  <c:v>16.3</c:v>
                </c:pt>
                <c:pt idx="116">
                  <c:v>16.2</c:v>
                </c:pt>
                <c:pt idx="117">
                  <c:v>16</c:v>
                </c:pt>
                <c:pt idx="118">
                  <c:v>15.9</c:v>
                </c:pt>
                <c:pt idx="119">
                  <c:v>15.9</c:v>
                </c:pt>
                <c:pt idx="120">
                  <c:v>15.8</c:v>
                </c:pt>
                <c:pt idx="121">
                  <c:v>15.7</c:v>
                </c:pt>
                <c:pt idx="122">
                  <c:v>15.5</c:v>
                </c:pt>
                <c:pt idx="123">
                  <c:v>15.4</c:v>
                </c:pt>
                <c:pt idx="124">
                  <c:v>15.3</c:v>
                </c:pt>
                <c:pt idx="125">
                  <c:v>15.2</c:v>
                </c:pt>
                <c:pt idx="126">
                  <c:v>15.1</c:v>
                </c:pt>
                <c:pt idx="127">
                  <c:v>15.1</c:v>
                </c:pt>
                <c:pt idx="128">
                  <c:v>15</c:v>
                </c:pt>
                <c:pt idx="129">
                  <c:v>14.8</c:v>
                </c:pt>
                <c:pt idx="130">
                  <c:v>14.7</c:v>
                </c:pt>
                <c:pt idx="131">
                  <c:v>14.6</c:v>
                </c:pt>
                <c:pt idx="132">
                  <c:v>14.6</c:v>
                </c:pt>
                <c:pt idx="133">
                  <c:v>14.5</c:v>
                </c:pt>
                <c:pt idx="134">
                  <c:v>14.3</c:v>
                </c:pt>
                <c:pt idx="135">
                  <c:v>14.2</c:v>
                </c:pt>
                <c:pt idx="136">
                  <c:v>14.1</c:v>
                </c:pt>
                <c:pt idx="137">
                  <c:v>14</c:v>
                </c:pt>
                <c:pt idx="138">
                  <c:v>13.9</c:v>
                </c:pt>
                <c:pt idx="139">
                  <c:v>13.9</c:v>
                </c:pt>
                <c:pt idx="140">
                  <c:v>13.7</c:v>
                </c:pt>
                <c:pt idx="141">
                  <c:v>13.7</c:v>
                </c:pt>
                <c:pt idx="142">
                  <c:v>13.5</c:v>
                </c:pt>
                <c:pt idx="143">
                  <c:v>13.5</c:v>
                </c:pt>
                <c:pt idx="144">
                  <c:v>13.4</c:v>
                </c:pt>
                <c:pt idx="145">
                  <c:v>13.2</c:v>
                </c:pt>
                <c:pt idx="146">
                  <c:v>13.1</c:v>
                </c:pt>
                <c:pt idx="147">
                  <c:v>13.1</c:v>
                </c:pt>
                <c:pt idx="148">
                  <c:v>13</c:v>
                </c:pt>
                <c:pt idx="149">
                  <c:v>12.8</c:v>
                </c:pt>
                <c:pt idx="150">
                  <c:v>12.7</c:v>
                </c:pt>
                <c:pt idx="151">
                  <c:v>12.6</c:v>
                </c:pt>
                <c:pt idx="152">
                  <c:v>12.5</c:v>
                </c:pt>
                <c:pt idx="153">
                  <c:v>12.4</c:v>
                </c:pt>
                <c:pt idx="154">
                  <c:v>12.3</c:v>
                </c:pt>
                <c:pt idx="155">
                  <c:v>12.2</c:v>
                </c:pt>
                <c:pt idx="156">
                  <c:v>12.1</c:v>
                </c:pt>
                <c:pt idx="157">
                  <c:v>12</c:v>
                </c:pt>
                <c:pt idx="158">
                  <c:v>12</c:v>
                </c:pt>
                <c:pt idx="159">
                  <c:v>11.8</c:v>
                </c:pt>
                <c:pt idx="160">
                  <c:v>11.7</c:v>
                </c:pt>
                <c:pt idx="161">
                  <c:v>11.6</c:v>
                </c:pt>
                <c:pt idx="162">
                  <c:v>11.5</c:v>
                </c:pt>
                <c:pt idx="163">
                  <c:v>11.4</c:v>
                </c:pt>
                <c:pt idx="164">
                  <c:v>11.4</c:v>
                </c:pt>
                <c:pt idx="165">
                  <c:v>11.2</c:v>
                </c:pt>
                <c:pt idx="166">
                  <c:v>11.1</c:v>
                </c:pt>
                <c:pt idx="167">
                  <c:v>11</c:v>
                </c:pt>
                <c:pt idx="168">
                  <c:v>10.9</c:v>
                </c:pt>
                <c:pt idx="169">
                  <c:v>10.8</c:v>
                </c:pt>
                <c:pt idx="170">
                  <c:v>10.7</c:v>
                </c:pt>
                <c:pt idx="171">
                  <c:v>10.6</c:v>
                </c:pt>
                <c:pt idx="172">
                  <c:v>10.5</c:v>
                </c:pt>
                <c:pt idx="173">
                  <c:v>10.4</c:v>
                </c:pt>
                <c:pt idx="174">
                  <c:v>10.3</c:v>
                </c:pt>
                <c:pt idx="175">
                  <c:v>10.199999999999999</c:v>
                </c:pt>
                <c:pt idx="176">
                  <c:v>10.1</c:v>
                </c:pt>
                <c:pt idx="177">
                  <c:v>10</c:v>
                </c:pt>
                <c:pt idx="178">
                  <c:v>9.9</c:v>
                </c:pt>
                <c:pt idx="179">
                  <c:v>9.8000000000000007</c:v>
                </c:pt>
                <c:pt idx="180">
                  <c:v>9.6999999999999993</c:v>
                </c:pt>
                <c:pt idx="181">
                  <c:v>9.6</c:v>
                </c:pt>
                <c:pt idx="182">
                  <c:v>9.5</c:v>
                </c:pt>
                <c:pt idx="183">
                  <c:v>9.4</c:v>
                </c:pt>
                <c:pt idx="184">
                  <c:v>9.3000000000000007</c:v>
                </c:pt>
                <c:pt idx="185">
                  <c:v>9.1999999999999993</c:v>
                </c:pt>
                <c:pt idx="186">
                  <c:v>9.1</c:v>
                </c:pt>
                <c:pt idx="187">
                  <c:v>9</c:v>
                </c:pt>
                <c:pt idx="188">
                  <c:v>8.9</c:v>
                </c:pt>
                <c:pt idx="189">
                  <c:v>8.8000000000000007</c:v>
                </c:pt>
                <c:pt idx="190">
                  <c:v>8.6999999999999993</c:v>
                </c:pt>
                <c:pt idx="191">
                  <c:v>8.6</c:v>
                </c:pt>
                <c:pt idx="192">
                  <c:v>8.5</c:v>
                </c:pt>
                <c:pt idx="193">
                  <c:v>8.4</c:v>
                </c:pt>
                <c:pt idx="194">
                  <c:v>8.3000000000000007</c:v>
                </c:pt>
                <c:pt idx="195">
                  <c:v>8.1999999999999993</c:v>
                </c:pt>
                <c:pt idx="196">
                  <c:v>8.1</c:v>
                </c:pt>
                <c:pt idx="197">
                  <c:v>8</c:v>
                </c:pt>
                <c:pt idx="198">
                  <c:v>7.9</c:v>
                </c:pt>
                <c:pt idx="199">
                  <c:v>7.8</c:v>
                </c:pt>
                <c:pt idx="200">
                  <c:v>7.7</c:v>
                </c:pt>
                <c:pt idx="201">
                  <c:v>7.6</c:v>
                </c:pt>
                <c:pt idx="202">
                  <c:v>7.5</c:v>
                </c:pt>
                <c:pt idx="203">
                  <c:v>7.4</c:v>
                </c:pt>
                <c:pt idx="204">
                  <c:v>7.3</c:v>
                </c:pt>
                <c:pt idx="205">
                  <c:v>7.2</c:v>
                </c:pt>
                <c:pt idx="206">
                  <c:v>7.1</c:v>
                </c:pt>
                <c:pt idx="207">
                  <c:v>7</c:v>
                </c:pt>
                <c:pt idx="208">
                  <c:v>6.9</c:v>
                </c:pt>
                <c:pt idx="209">
                  <c:v>6.8</c:v>
                </c:pt>
                <c:pt idx="210">
                  <c:v>6.8</c:v>
                </c:pt>
                <c:pt idx="211">
                  <c:v>6.6</c:v>
                </c:pt>
                <c:pt idx="212">
                  <c:v>6.5</c:v>
                </c:pt>
                <c:pt idx="213">
                  <c:v>6.4</c:v>
                </c:pt>
                <c:pt idx="214">
                  <c:v>6.3</c:v>
                </c:pt>
                <c:pt idx="215">
                  <c:v>6.2</c:v>
                </c:pt>
                <c:pt idx="216">
                  <c:v>6.1</c:v>
                </c:pt>
                <c:pt idx="217">
                  <c:v>6</c:v>
                </c:pt>
                <c:pt idx="218">
                  <c:v>5.9</c:v>
                </c:pt>
                <c:pt idx="219">
                  <c:v>5.8</c:v>
                </c:pt>
                <c:pt idx="220">
                  <c:v>5.7</c:v>
                </c:pt>
                <c:pt idx="221">
                  <c:v>5.6</c:v>
                </c:pt>
                <c:pt idx="222">
                  <c:v>5.5</c:v>
                </c:pt>
                <c:pt idx="223">
                  <c:v>5.4</c:v>
                </c:pt>
                <c:pt idx="224">
                  <c:v>5.3</c:v>
                </c:pt>
                <c:pt idx="225">
                  <c:v>5.2</c:v>
                </c:pt>
                <c:pt idx="226">
                  <c:v>5.0999999999999996</c:v>
                </c:pt>
                <c:pt idx="227">
                  <c:v>5</c:v>
                </c:pt>
                <c:pt idx="228">
                  <c:v>4.9000000000000004</c:v>
                </c:pt>
                <c:pt idx="229">
                  <c:v>4.8</c:v>
                </c:pt>
                <c:pt idx="230">
                  <c:v>4.7</c:v>
                </c:pt>
                <c:pt idx="231">
                  <c:v>4.5999999999999996</c:v>
                </c:pt>
                <c:pt idx="232">
                  <c:v>4.5</c:v>
                </c:pt>
                <c:pt idx="233">
                  <c:v>4.4000000000000004</c:v>
                </c:pt>
                <c:pt idx="234">
                  <c:v>4.3</c:v>
                </c:pt>
                <c:pt idx="235">
                  <c:v>4.2</c:v>
                </c:pt>
                <c:pt idx="236">
                  <c:v>4.0999999999999996</c:v>
                </c:pt>
                <c:pt idx="237">
                  <c:v>4</c:v>
                </c:pt>
                <c:pt idx="238">
                  <c:v>3.9</c:v>
                </c:pt>
                <c:pt idx="239">
                  <c:v>3.8</c:v>
                </c:pt>
                <c:pt idx="240">
                  <c:v>3.7</c:v>
                </c:pt>
                <c:pt idx="241">
                  <c:v>3.7</c:v>
                </c:pt>
                <c:pt idx="242">
                  <c:v>3.5</c:v>
                </c:pt>
                <c:pt idx="243">
                  <c:v>3.4</c:v>
                </c:pt>
                <c:pt idx="244">
                  <c:v>3.3</c:v>
                </c:pt>
                <c:pt idx="245">
                  <c:v>3.2</c:v>
                </c:pt>
                <c:pt idx="246">
                  <c:v>3.1</c:v>
                </c:pt>
                <c:pt idx="247">
                  <c:v>3</c:v>
                </c:pt>
                <c:pt idx="248">
                  <c:v>2.9</c:v>
                </c:pt>
                <c:pt idx="249">
                  <c:v>2.8</c:v>
                </c:pt>
                <c:pt idx="250">
                  <c:v>2.7</c:v>
                </c:pt>
                <c:pt idx="251">
                  <c:v>2.6</c:v>
                </c:pt>
                <c:pt idx="252">
                  <c:v>2.5</c:v>
                </c:pt>
                <c:pt idx="253">
                  <c:v>2.4</c:v>
                </c:pt>
                <c:pt idx="254">
                  <c:v>2.2999999999999998</c:v>
                </c:pt>
                <c:pt idx="255">
                  <c:v>2.2000000000000002</c:v>
                </c:pt>
                <c:pt idx="256">
                  <c:v>2.1</c:v>
                </c:pt>
                <c:pt idx="257">
                  <c:v>2</c:v>
                </c:pt>
                <c:pt idx="258">
                  <c:v>1.9</c:v>
                </c:pt>
                <c:pt idx="259">
                  <c:v>1.8</c:v>
                </c:pt>
                <c:pt idx="260">
                  <c:v>1.7</c:v>
                </c:pt>
                <c:pt idx="261">
                  <c:v>1.6</c:v>
                </c:pt>
                <c:pt idx="262">
                  <c:v>1.5</c:v>
                </c:pt>
                <c:pt idx="263">
                  <c:v>1.4</c:v>
                </c:pt>
                <c:pt idx="264">
                  <c:v>1.3</c:v>
                </c:pt>
                <c:pt idx="265">
                  <c:v>1.2</c:v>
                </c:pt>
                <c:pt idx="266">
                  <c:v>1.1000000000000001</c:v>
                </c:pt>
                <c:pt idx="267">
                  <c:v>1</c:v>
                </c:pt>
                <c:pt idx="268">
                  <c:v>0.9</c:v>
                </c:pt>
                <c:pt idx="269">
                  <c:v>0.8</c:v>
                </c:pt>
                <c:pt idx="270">
                  <c:v>0.6</c:v>
                </c:pt>
                <c:pt idx="271">
                  <c:v>0.6</c:v>
                </c:pt>
                <c:pt idx="272">
                  <c:v>0.5</c:v>
                </c:pt>
                <c:pt idx="273">
                  <c:v>0.4</c:v>
                </c:pt>
                <c:pt idx="274">
                  <c:v>0.3</c:v>
                </c:pt>
                <c:pt idx="275">
                  <c:v>0.2</c:v>
                </c:pt>
                <c:pt idx="276">
                  <c:v>0.1</c:v>
                </c:pt>
                <c:pt idx="277">
                  <c:v>0</c:v>
                </c:pt>
                <c:pt idx="278">
                  <c:v>-0.1</c:v>
                </c:pt>
                <c:pt idx="279">
                  <c:v>-0.2</c:v>
                </c:pt>
                <c:pt idx="280">
                  <c:v>-0.3</c:v>
                </c:pt>
                <c:pt idx="281">
                  <c:v>-0.5</c:v>
                </c:pt>
              </c:numCache>
            </c:numRef>
          </c:xVal>
          <c:yVal>
            <c:numRef>
              <c:f>raw_data_champs_1!$BS$3:$BS$284</c:f>
              <c:numCache>
                <c:formatCode>General</c:formatCode>
                <c:ptCount val="282"/>
                <c:pt idx="0">
                  <c:v>20.017998200179981</c:v>
                </c:pt>
                <c:pt idx="1">
                  <c:v>20.447955204479552</c:v>
                </c:pt>
                <c:pt idx="2">
                  <c:v>20.847915208479154</c:v>
                </c:pt>
                <c:pt idx="3">
                  <c:v>21.257874212578741</c:v>
                </c:pt>
                <c:pt idx="4">
                  <c:v>21.647835216478349</c:v>
                </c:pt>
                <c:pt idx="5">
                  <c:v>22.107789221077891</c:v>
                </c:pt>
                <c:pt idx="6">
                  <c:v>22.577742225777421</c:v>
                </c:pt>
                <c:pt idx="7">
                  <c:v>22.997700229976999</c:v>
                </c:pt>
                <c:pt idx="8">
                  <c:v>23.447655234476549</c:v>
                </c:pt>
                <c:pt idx="9">
                  <c:v>23.957604239576042</c:v>
                </c:pt>
                <c:pt idx="10">
                  <c:v>24.357564243575641</c:v>
                </c:pt>
                <c:pt idx="11">
                  <c:v>24.917508249175082</c:v>
                </c:pt>
                <c:pt idx="12">
                  <c:v>25.357464253574641</c:v>
                </c:pt>
                <c:pt idx="13">
                  <c:v>25.897410258974102</c:v>
                </c:pt>
                <c:pt idx="14">
                  <c:v>26.37736226377362</c:v>
                </c:pt>
                <c:pt idx="15">
                  <c:v>26.95730426957304</c:v>
                </c:pt>
                <c:pt idx="16">
                  <c:v>27.497250274972501</c:v>
                </c:pt>
                <c:pt idx="17">
                  <c:v>27.987201279872011</c:v>
                </c:pt>
                <c:pt idx="18">
                  <c:v>28.587141285871411</c:v>
                </c:pt>
                <c:pt idx="19">
                  <c:v>29.127087291270868</c:v>
                </c:pt>
                <c:pt idx="20">
                  <c:v>29.767023297670232</c:v>
                </c:pt>
                <c:pt idx="21">
                  <c:v>30.346965303469652</c:v>
                </c:pt>
                <c:pt idx="22">
                  <c:v>30.946905309469052</c:v>
                </c:pt>
                <c:pt idx="23">
                  <c:v>31.586841315868412</c:v>
                </c:pt>
                <c:pt idx="24">
                  <c:v>32.176782321767824</c:v>
                </c:pt>
                <c:pt idx="25">
                  <c:v>32.956704329567046</c:v>
                </c:pt>
                <c:pt idx="26">
                  <c:v>33.526647335266475</c:v>
                </c:pt>
                <c:pt idx="27">
                  <c:v>34.296570342965701</c:v>
                </c:pt>
                <c:pt idx="28">
                  <c:v>35.016498350164987</c:v>
                </c:pt>
                <c:pt idx="29">
                  <c:v>35.796420357964195</c:v>
                </c:pt>
                <c:pt idx="30">
                  <c:v>36.456354364563545</c:v>
                </c:pt>
                <c:pt idx="31">
                  <c:v>37.246275372462748</c:v>
                </c:pt>
                <c:pt idx="32">
                  <c:v>37.936206379362062</c:v>
                </c:pt>
                <c:pt idx="33">
                  <c:v>38.766123387661231</c:v>
                </c:pt>
                <c:pt idx="34">
                  <c:v>39.596040395960401</c:v>
                </c:pt>
                <c:pt idx="35">
                  <c:v>40.395960403959599</c:v>
                </c:pt>
                <c:pt idx="36">
                  <c:v>41.275872412758723</c:v>
                </c:pt>
                <c:pt idx="37">
                  <c:v>42.135786421357864</c:v>
                </c:pt>
                <c:pt idx="38">
                  <c:v>43.065693430656928</c:v>
                </c:pt>
                <c:pt idx="39">
                  <c:v>43.985601439856012</c:v>
                </c:pt>
                <c:pt idx="40">
                  <c:v>44.875512448755124</c:v>
                </c:pt>
                <c:pt idx="41">
                  <c:v>45.87541245875412</c:v>
                </c:pt>
                <c:pt idx="42">
                  <c:v>46.805319468053199</c:v>
                </c:pt>
                <c:pt idx="43">
                  <c:v>47.855214478552142</c:v>
                </c:pt>
                <c:pt idx="44">
                  <c:v>48.885111488851116</c:v>
                </c:pt>
                <c:pt idx="45">
                  <c:v>49.865013498650129</c:v>
                </c:pt>
                <c:pt idx="46">
                  <c:v>50.944905509449057</c:v>
                </c:pt>
                <c:pt idx="47">
                  <c:v>51.964803519648029</c:v>
                </c:pt>
                <c:pt idx="48">
                  <c:v>53.224677532246766</c:v>
                </c:pt>
                <c:pt idx="49">
                  <c:v>54.334566543345666</c:v>
                </c:pt>
                <c:pt idx="50">
                  <c:v>55.424457554244576</c:v>
                </c:pt>
                <c:pt idx="51">
                  <c:v>56.644335566443345</c:v>
                </c:pt>
                <c:pt idx="52">
                  <c:v>57.854214578542141</c:v>
                </c:pt>
                <c:pt idx="53">
                  <c:v>59.194080591940804</c:v>
                </c:pt>
                <c:pt idx="54">
                  <c:v>60.433956604339556</c:v>
                </c:pt>
                <c:pt idx="55">
                  <c:v>61.823817618238174</c:v>
                </c:pt>
                <c:pt idx="56">
                  <c:v>63.163683631636836</c:v>
                </c:pt>
                <c:pt idx="57">
                  <c:v>64.49355064493551</c:v>
                </c:pt>
                <c:pt idx="58">
                  <c:v>65.843415658434139</c:v>
                </c:pt>
                <c:pt idx="59">
                  <c:v>67.323267673232664</c:v>
                </c:pt>
                <c:pt idx="60">
                  <c:v>68.803119688031202</c:v>
                </c:pt>
                <c:pt idx="61">
                  <c:v>70.262973702629722</c:v>
                </c:pt>
                <c:pt idx="62">
                  <c:v>71.772822717728218</c:v>
                </c:pt>
                <c:pt idx="63">
                  <c:v>73.332666733326661</c:v>
                </c:pt>
                <c:pt idx="64">
                  <c:v>75.022497750224971</c:v>
                </c:pt>
                <c:pt idx="65">
                  <c:v>76.692330766923305</c:v>
                </c:pt>
                <c:pt idx="66">
                  <c:v>78.412158784121587</c:v>
                </c:pt>
                <c:pt idx="67">
                  <c:v>79.95200479952004</c:v>
                </c:pt>
                <c:pt idx="68">
                  <c:v>81.691830816918312</c:v>
                </c:pt>
                <c:pt idx="69">
                  <c:v>83.551644835516441</c:v>
                </c:pt>
                <c:pt idx="70">
                  <c:v>85.261473852614728</c:v>
                </c:pt>
                <c:pt idx="71">
                  <c:v>87.20127987201279</c:v>
                </c:pt>
                <c:pt idx="72">
                  <c:v>88.711128887111272</c:v>
                </c:pt>
                <c:pt idx="73">
                  <c:v>90.780921907809216</c:v>
                </c:pt>
                <c:pt idx="74">
                  <c:v>92.640735926407359</c:v>
                </c:pt>
                <c:pt idx="75">
                  <c:v>94.360563943605641</c:v>
                </c:pt>
                <c:pt idx="76">
                  <c:v>96.320367963203665</c:v>
                </c:pt>
                <c:pt idx="77">
                  <c:v>97.370262973702609</c:v>
                </c:pt>
                <c:pt idx="78">
                  <c:v>97.360263973602628</c:v>
                </c:pt>
                <c:pt idx="79">
                  <c:v>97.410258974102575</c:v>
                </c:pt>
                <c:pt idx="80">
                  <c:v>97.420257974202585</c:v>
                </c:pt>
                <c:pt idx="81">
                  <c:v>97.52024797520248</c:v>
                </c:pt>
                <c:pt idx="82">
                  <c:v>97.590240975902404</c:v>
                </c:pt>
                <c:pt idx="83">
                  <c:v>97.610238976102394</c:v>
                </c:pt>
                <c:pt idx="84">
                  <c:v>97.690230976902299</c:v>
                </c:pt>
                <c:pt idx="85">
                  <c:v>97.730226977302266</c:v>
                </c:pt>
                <c:pt idx="86">
                  <c:v>97.810218978102185</c:v>
                </c:pt>
                <c:pt idx="87">
                  <c:v>97.800219978002204</c:v>
                </c:pt>
                <c:pt idx="88">
                  <c:v>97.900209979002099</c:v>
                </c:pt>
                <c:pt idx="89">
                  <c:v>98.020197980201971</c:v>
                </c:pt>
                <c:pt idx="90">
                  <c:v>98.020197980201971</c:v>
                </c:pt>
                <c:pt idx="91">
                  <c:v>98.060193980601923</c:v>
                </c:pt>
                <c:pt idx="92">
                  <c:v>98.090190980901909</c:v>
                </c:pt>
                <c:pt idx="93">
                  <c:v>98.160183981601833</c:v>
                </c:pt>
                <c:pt idx="94">
                  <c:v>98.110188981101885</c:v>
                </c:pt>
                <c:pt idx="95">
                  <c:v>98.22017798220179</c:v>
                </c:pt>
                <c:pt idx="96">
                  <c:v>98.330166983301666</c:v>
                </c:pt>
                <c:pt idx="97">
                  <c:v>98.320167983201685</c:v>
                </c:pt>
                <c:pt idx="98">
                  <c:v>98.250174982501747</c:v>
                </c:pt>
                <c:pt idx="99">
                  <c:v>98.440155984401557</c:v>
                </c:pt>
                <c:pt idx="100">
                  <c:v>98.550144985501447</c:v>
                </c:pt>
                <c:pt idx="101">
                  <c:v>98.560143985601428</c:v>
                </c:pt>
                <c:pt idx="102">
                  <c:v>98.650134986501342</c:v>
                </c:pt>
                <c:pt idx="103">
                  <c:v>98.61013898610139</c:v>
                </c:pt>
                <c:pt idx="104">
                  <c:v>98.670132986701333</c:v>
                </c:pt>
                <c:pt idx="105">
                  <c:v>98.630136986301366</c:v>
                </c:pt>
                <c:pt idx="106">
                  <c:v>98.8001199880012</c:v>
                </c:pt>
                <c:pt idx="107">
                  <c:v>98.840115988401152</c:v>
                </c:pt>
                <c:pt idx="108">
                  <c:v>98.770122987701228</c:v>
                </c:pt>
                <c:pt idx="109">
                  <c:v>98.950104989501042</c:v>
                </c:pt>
                <c:pt idx="110">
                  <c:v>98.960103989601038</c:v>
                </c:pt>
                <c:pt idx="111">
                  <c:v>98.820117988201176</c:v>
                </c:pt>
                <c:pt idx="112">
                  <c:v>98.930106989301052</c:v>
                </c:pt>
                <c:pt idx="113">
                  <c:v>98.970102989701019</c:v>
                </c:pt>
                <c:pt idx="114">
                  <c:v>99.110088991100881</c:v>
                </c:pt>
                <c:pt idx="115">
                  <c:v>99.120087991200862</c:v>
                </c:pt>
                <c:pt idx="116">
                  <c:v>99.230076992300766</c:v>
                </c:pt>
                <c:pt idx="117">
                  <c:v>99.160083991600828</c:v>
                </c:pt>
                <c:pt idx="118">
                  <c:v>99.130086991300871</c:v>
                </c:pt>
                <c:pt idx="119">
                  <c:v>99.260073992600724</c:v>
                </c:pt>
                <c:pt idx="120">
                  <c:v>99.330066993300676</c:v>
                </c:pt>
                <c:pt idx="121">
                  <c:v>99.230076992300766</c:v>
                </c:pt>
                <c:pt idx="122">
                  <c:v>99.30006999300069</c:v>
                </c:pt>
                <c:pt idx="123">
                  <c:v>99.470052994700524</c:v>
                </c:pt>
                <c:pt idx="124">
                  <c:v>99.400059994000586</c:v>
                </c:pt>
                <c:pt idx="125">
                  <c:v>99.440055994400552</c:v>
                </c:pt>
                <c:pt idx="126">
                  <c:v>99.550044995500443</c:v>
                </c:pt>
                <c:pt idx="127">
                  <c:v>99.430056994300571</c:v>
                </c:pt>
                <c:pt idx="128">
                  <c:v>99.470052994700524</c:v>
                </c:pt>
                <c:pt idx="129">
                  <c:v>99.590040995900395</c:v>
                </c:pt>
                <c:pt idx="130">
                  <c:v>99.560043995600438</c:v>
                </c:pt>
                <c:pt idx="131">
                  <c:v>99.530046995300467</c:v>
                </c:pt>
                <c:pt idx="132">
                  <c:v>99.660033996600333</c:v>
                </c:pt>
                <c:pt idx="133">
                  <c:v>99.620037996200367</c:v>
                </c:pt>
                <c:pt idx="134">
                  <c:v>99.680031996800309</c:v>
                </c:pt>
                <c:pt idx="135">
                  <c:v>99.7900209979002</c:v>
                </c:pt>
                <c:pt idx="136">
                  <c:v>99.640035996400357</c:v>
                </c:pt>
                <c:pt idx="137">
                  <c:v>99.690030996900305</c:v>
                </c:pt>
                <c:pt idx="138">
                  <c:v>99.650034996500338</c:v>
                </c:pt>
                <c:pt idx="139">
                  <c:v>99.720027997200276</c:v>
                </c:pt>
                <c:pt idx="140">
                  <c:v>99.750024997500248</c:v>
                </c:pt>
                <c:pt idx="141">
                  <c:v>99.570042995700419</c:v>
                </c:pt>
                <c:pt idx="142">
                  <c:v>99.690030996900305</c:v>
                </c:pt>
                <c:pt idx="143">
                  <c:v>99.720027997200276</c:v>
                </c:pt>
                <c:pt idx="144">
                  <c:v>99.750024997500248</c:v>
                </c:pt>
                <c:pt idx="145">
                  <c:v>99.760023997600229</c:v>
                </c:pt>
                <c:pt idx="146">
                  <c:v>99.670032996700328</c:v>
                </c:pt>
                <c:pt idx="147">
                  <c:v>99.810018998100176</c:v>
                </c:pt>
                <c:pt idx="148">
                  <c:v>99.800019998000195</c:v>
                </c:pt>
                <c:pt idx="149">
                  <c:v>100</c:v>
                </c:pt>
                <c:pt idx="150">
                  <c:v>99.870012998700119</c:v>
                </c:pt>
                <c:pt idx="151">
                  <c:v>99.950004999500038</c:v>
                </c:pt>
                <c:pt idx="152">
                  <c:v>99.810018998100176</c:v>
                </c:pt>
                <c:pt idx="153">
                  <c:v>99.840015998400148</c:v>
                </c:pt>
                <c:pt idx="154">
                  <c:v>99.750024997500248</c:v>
                </c:pt>
                <c:pt idx="155">
                  <c:v>99.670032996700328</c:v>
                </c:pt>
                <c:pt idx="156">
                  <c:v>99.780021997800219</c:v>
                </c:pt>
                <c:pt idx="157">
                  <c:v>99.650034996500338</c:v>
                </c:pt>
                <c:pt idx="158">
                  <c:v>99.710028997100281</c:v>
                </c:pt>
                <c:pt idx="159">
                  <c:v>99.620037996200367</c:v>
                </c:pt>
                <c:pt idx="160">
                  <c:v>99.680031996800309</c:v>
                </c:pt>
                <c:pt idx="161">
                  <c:v>99.720027997200276</c:v>
                </c:pt>
                <c:pt idx="162">
                  <c:v>99.550044995500443</c:v>
                </c:pt>
                <c:pt idx="163">
                  <c:v>99.550044995500443</c:v>
                </c:pt>
                <c:pt idx="164">
                  <c:v>99.520047995200471</c:v>
                </c:pt>
                <c:pt idx="165">
                  <c:v>99.320067993200681</c:v>
                </c:pt>
                <c:pt idx="166">
                  <c:v>99.370062993700628</c:v>
                </c:pt>
                <c:pt idx="167">
                  <c:v>99.460053994600543</c:v>
                </c:pt>
                <c:pt idx="168">
                  <c:v>99.430056994300571</c:v>
                </c:pt>
                <c:pt idx="169">
                  <c:v>99.250074992500743</c:v>
                </c:pt>
                <c:pt idx="170">
                  <c:v>99.290070992900709</c:v>
                </c:pt>
                <c:pt idx="171">
                  <c:v>99.170082991700838</c:v>
                </c:pt>
                <c:pt idx="172">
                  <c:v>99.1000899910009</c:v>
                </c:pt>
                <c:pt idx="173">
                  <c:v>99.140085991400866</c:v>
                </c:pt>
                <c:pt idx="174">
                  <c:v>99.090090990900904</c:v>
                </c:pt>
                <c:pt idx="175">
                  <c:v>98.920107989201085</c:v>
                </c:pt>
                <c:pt idx="176">
                  <c:v>98.980101989801</c:v>
                </c:pt>
                <c:pt idx="177">
                  <c:v>98.770122987701228</c:v>
                </c:pt>
                <c:pt idx="178">
                  <c:v>98.70012998700129</c:v>
                </c:pt>
                <c:pt idx="179">
                  <c:v>98.690130986901309</c:v>
                </c:pt>
                <c:pt idx="180">
                  <c:v>98.580141985801419</c:v>
                </c:pt>
                <c:pt idx="181">
                  <c:v>98.550144985501447</c:v>
                </c:pt>
                <c:pt idx="182">
                  <c:v>98.310168983101676</c:v>
                </c:pt>
                <c:pt idx="183">
                  <c:v>98.340165983401647</c:v>
                </c:pt>
                <c:pt idx="184">
                  <c:v>98.22017798220179</c:v>
                </c:pt>
                <c:pt idx="185">
                  <c:v>98.180181981801823</c:v>
                </c:pt>
                <c:pt idx="186">
                  <c:v>98.060193980601923</c:v>
                </c:pt>
                <c:pt idx="187">
                  <c:v>98.080191980801928</c:v>
                </c:pt>
                <c:pt idx="188">
                  <c:v>97.860213978602133</c:v>
                </c:pt>
                <c:pt idx="189">
                  <c:v>97.660233976602342</c:v>
                </c:pt>
                <c:pt idx="190">
                  <c:v>97.410258974102575</c:v>
                </c:pt>
                <c:pt idx="191">
                  <c:v>97.390260973902613</c:v>
                </c:pt>
                <c:pt idx="192">
                  <c:v>97.170282971702832</c:v>
                </c:pt>
                <c:pt idx="193">
                  <c:v>97.160283971602837</c:v>
                </c:pt>
                <c:pt idx="194">
                  <c:v>97.01029897010298</c:v>
                </c:pt>
                <c:pt idx="195">
                  <c:v>96.840315968403146</c:v>
                </c:pt>
                <c:pt idx="196">
                  <c:v>96.640335966403356</c:v>
                </c:pt>
                <c:pt idx="197">
                  <c:v>96.450354964503532</c:v>
                </c:pt>
                <c:pt idx="198">
                  <c:v>96.490350964903499</c:v>
                </c:pt>
                <c:pt idx="199">
                  <c:v>96.030396960303975</c:v>
                </c:pt>
                <c:pt idx="200">
                  <c:v>96.100389961003899</c:v>
                </c:pt>
                <c:pt idx="201">
                  <c:v>95.770422957704227</c:v>
                </c:pt>
                <c:pt idx="202">
                  <c:v>95.560443955604427</c:v>
                </c:pt>
                <c:pt idx="203">
                  <c:v>95.490450954904503</c:v>
                </c:pt>
                <c:pt idx="204">
                  <c:v>95.450454954504536</c:v>
                </c:pt>
                <c:pt idx="205">
                  <c:v>95.270472952704722</c:v>
                </c:pt>
                <c:pt idx="206">
                  <c:v>94.890510948905117</c:v>
                </c:pt>
                <c:pt idx="207">
                  <c:v>94.450554944505541</c:v>
                </c:pt>
                <c:pt idx="208">
                  <c:v>94.460553944605536</c:v>
                </c:pt>
                <c:pt idx="209">
                  <c:v>94.000599940005998</c:v>
                </c:pt>
                <c:pt idx="210">
                  <c:v>94.020597940205974</c:v>
                </c:pt>
                <c:pt idx="211">
                  <c:v>93.670632936706326</c:v>
                </c:pt>
                <c:pt idx="212">
                  <c:v>93.570642935706431</c:v>
                </c:pt>
                <c:pt idx="213">
                  <c:v>93.04069593040694</c:v>
                </c:pt>
                <c:pt idx="214">
                  <c:v>92.790720927907202</c:v>
                </c:pt>
                <c:pt idx="215">
                  <c:v>92.560743925607426</c:v>
                </c:pt>
                <c:pt idx="216">
                  <c:v>92.390760923907607</c:v>
                </c:pt>
                <c:pt idx="217">
                  <c:v>91.920807919208087</c:v>
                </c:pt>
                <c:pt idx="218">
                  <c:v>91.730826917308264</c:v>
                </c:pt>
                <c:pt idx="219">
                  <c:v>91.36086391360864</c:v>
                </c:pt>
                <c:pt idx="220">
                  <c:v>91.120887911208868</c:v>
                </c:pt>
                <c:pt idx="221">
                  <c:v>90.800919908009192</c:v>
                </c:pt>
                <c:pt idx="222">
                  <c:v>90.280971902809725</c:v>
                </c:pt>
                <c:pt idx="223">
                  <c:v>89.89101089891011</c:v>
                </c:pt>
                <c:pt idx="224">
                  <c:v>89.491050894910501</c:v>
                </c:pt>
                <c:pt idx="225">
                  <c:v>89.301069893010691</c:v>
                </c:pt>
                <c:pt idx="226">
                  <c:v>88.821117888211177</c:v>
                </c:pt>
                <c:pt idx="227">
                  <c:v>88.491150884911505</c:v>
                </c:pt>
                <c:pt idx="228">
                  <c:v>87.901209879012086</c:v>
                </c:pt>
                <c:pt idx="229">
                  <c:v>87.471252874712519</c:v>
                </c:pt>
                <c:pt idx="230">
                  <c:v>87.101289871012895</c:v>
                </c:pt>
                <c:pt idx="231">
                  <c:v>86.771322867713224</c:v>
                </c:pt>
                <c:pt idx="232">
                  <c:v>86.171382861713823</c:v>
                </c:pt>
                <c:pt idx="233">
                  <c:v>85.671432856714333</c:v>
                </c:pt>
                <c:pt idx="234">
                  <c:v>85.141485851414856</c:v>
                </c:pt>
                <c:pt idx="235">
                  <c:v>84.63153684631537</c:v>
                </c:pt>
                <c:pt idx="236">
                  <c:v>84.161583841615837</c:v>
                </c:pt>
                <c:pt idx="237">
                  <c:v>83.611638836116384</c:v>
                </c:pt>
                <c:pt idx="238">
                  <c:v>82.94170582941706</c:v>
                </c:pt>
                <c:pt idx="239">
                  <c:v>82.351764823517641</c:v>
                </c:pt>
                <c:pt idx="240">
                  <c:v>81.721827817218269</c:v>
                </c:pt>
                <c:pt idx="241">
                  <c:v>81.391860813918612</c:v>
                </c:pt>
                <c:pt idx="242">
                  <c:v>80.471952804719521</c:v>
                </c:pt>
                <c:pt idx="243">
                  <c:v>79.832016798320169</c:v>
                </c:pt>
                <c:pt idx="244">
                  <c:v>79.092090790920906</c:v>
                </c:pt>
                <c:pt idx="245">
                  <c:v>78.28217178282172</c:v>
                </c:pt>
                <c:pt idx="246">
                  <c:v>77.602239776022401</c:v>
                </c:pt>
                <c:pt idx="247">
                  <c:v>76.772322767723225</c:v>
                </c:pt>
                <c:pt idx="248">
                  <c:v>76.152384761523834</c:v>
                </c:pt>
                <c:pt idx="249">
                  <c:v>75.142485751424857</c:v>
                </c:pt>
                <c:pt idx="250">
                  <c:v>74.452554744525528</c:v>
                </c:pt>
                <c:pt idx="251">
                  <c:v>73.242675732426761</c:v>
                </c:pt>
                <c:pt idx="252">
                  <c:v>72.482751724827509</c:v>
                </c:pt>
                <c:pt idx="253">
                  <c:v>71.582841715828422</c:v>
                </c:pt>
                <c:pt idx="254">
                  <c:v>70.002999700030003</c:v>
                </c:pt>
                <c:pt idx="255">
                  <c:v>69.123087691230864</c:v>
                </c:pt>
                <c:pt idx="256">
                  <c:v>68.103189681031893</c:v>
                </c:pt>
                <c:pt idx="257">
                  <c:v>66.883311668833116</c:v>
                </c:pt>
                <c:pt idx="258">
                  <c:v>65.503449655034501</c:v>
                </c:pt>
                <c:pt idx="259">
                  <c:v>64.503549645035491</c:v>
                </c:pt>
                <c:pt idx="260">
                  <c:v>62.793720627937198</c:v>
                </c:pt>
                <c:pt idx="261">
                  <c:v>61.143885611438854</c:v>
                </c:pt>
                <c:pt idx="262">
                  <c:v>59.66403359664033</c:v>
                </c:pt>
                <c:pt idx="263">
                  <c:v>58.114188581141882</c:v>
                </c:pt>
                <c:pt idx="264">
                  <c:v>56.444355564443562</c:v>
                </c:pt>
                <c:pt idx="265">
                  <c:v>54.874512548745123</c:v>
                </c:pt>
                <c:pt idx="266">
                  <c:v>54.554544545545447</c:v>
                </c:pt>
                <c:pt idx="267">
                  <c:v>54.444555544445564</c:v>
                </c:pt>
                <c:pt idx="268">
                  <c:v>54.444555544445564</c:v>
                </c:pt>
                <c:pt idx="269">
                  <c:v>54.654534546545342</c:v>
                </c:pt>
                <c:pt idx="270">
                  <c:v>54.674532546745326</c:v>
                </c:pt>
                <c:pt idx="271">
                  <c:v>54.774522547745221</c:v>
                </c:pt>
                <c:pt idx="272">
                  <c:v>54.884511548845119</c:v>
                </c:pt>
                <c:pt idx="273">
                  <c:v>54.954504549545049</c:v>
                </c:pt>
                <c:pt idx="274">
                  <c:v>54.954504549545049</c:v>
                </c:pt>
                <c:pt idx="275">
                  <c:v>54.844515548445152</c:v>
                </c:pt>
                <c:pt idx="276">
                  <c:v>54.934506549345066</c:v>
                </c:pt>
                <c:pt idx="277">
                  <c:v>54.994500549945002</c:v>
                </c:pt>
                <c:pt idx="278">
                  <c:v>54.914508549145083</c:v>
                </c:pt>
                <c:pt idx="279">
                  <c:v>54.974502549745019</c:v>
                </c:pt>
                <c:pt idx="280">
                  <c:v>54.8945105489451</c:v>
                </c:pt>
                <c:pt idx="281">
                  <c:v>54.954504549545049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971-4038-859D-05737F785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502191"/>
        <c:axId val="2057502607"/>
        <c:extLst/>
      </c:scatterChart>
      <c:valAx>
        <c:axId val="2057502191"/>
        <c:scaling>
          <c:orientation val="minMax"/>
          <c:max val="2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Profondeur</a:t>
                </a:r>
                <a:r>
                  <a:rPr lang="fr-FR" baseline="0"/>
                  <a:t>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57502607"/>
        <c:crosses val="autoZero"/>
        <c:crossBetween val="midCat"/>
      </c:valAx>
      <c:valAx>
        <c:axId val="205750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Dose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575021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52569386360161"/>
          <c:y val="0.25298168080328015"/>
          <c:w val="0.13374045214806043"/>
          <c:h val="0.23106705466432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Profil</a:t>
            </a:r>
            <a:r>
              <a:rPr lang="fr-FR" baseline="0"/>
              <a:t> crossline 6FFF, pour différentes tailles de champs, 10cm profondeur, MD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4458442694663165E-2"/>
          <c:y val="0.1018397808969531"/>
          <c:w val="0.79197396935552544"/>
          <c:h val="0.69721898893073153"/>
        </c:manualLayout>
      </c:layout>
      <c:scatterChart>
        <c:scatterStyle val="lineMarker"/>
        <c:varyColors val="0"/>
        <c:ser>
          <c:idx val="0"/>
          <c:order val="0"/>
          <c:tx>
            <c:strRef>
              <c:f>raw_data_champs_1!$S$1</c:f>
              <c:strCache>
                <c:ptCount val="1"/>
                <c:pt idx="0">
                  <c:v>6FFF 1x1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raw_data_champs_1!$S$3:$S$203</c:f>
              <c:numCache>
                <c:formatCode>General</c:formatCode>
                <c:ptCount val="201"/>
                <c:pt idx="0">
                  <c:v>10</c:v>
                </c:pt>
                <c:pt idx="1">
                  <c:v>9.8000000000000007</c:v>
                </c:pt>
                <c:pt idx="2">
                  <c:v>9.8000000000000007</c:v>
                </c:pt>
                <c:pt idx="3">
                  <c:v>9.6999999999999993</c:v>
                </c:pt>
                <c:pt idx="4">
                  <c:v>9.6999999999999993</c:v>
                </c:pt>
                <c:pt idx="5">
                  <c:v>9.6</c:v>
                </c:pt>
                <c:pt idx="6">
                  <c:v>9.4</c:v>
                </c:pt>
                <c:pt idx="7">
                  <c:v>9.4</c:v>
                </c:pt>
                <c:pt idx="8">
                  <c:v>9.3000000000000007</c:v>
                </c:pt>
                <c:pt idx="9">
                  <c:v>9.1</c:v>
                </c:pt>
                <c:pt idx="10">
                  <c:v>9</c:v>
                </c:pt>
                <c:pt idx="11">
                  <c:v>8.9</c:v>
                </c:pt>
                <c:pt idx="12">
                  <c:v>8.8000000000000007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8.5</c:v>
                </c:pt>
                <c:pt idx="16">
                  <c:v>8.5</c:v>
                </c:pt>
                <c:pt idx="17">
                  <c:v>8.4</c:v>
                </c:pt>
                <c:pt idx="18">
                  <c:v>8.1999999999999993</c:v>
                </c:pt>
                <c:pt idx="19">
                  <c:v>8.1999999999999993</c:v>
                </c:pt>
                <c:pt idx="20">
                  <c:v>8</c:v>
                </c:pt>
                <c:pt idx="21">
                  <c:v>7.9</c:v>
                </c:pt>
                <c:pt idx="22">
                  <c:v>7.8</c:v>
                </c:pt>
                <c:pt idx="23">
                  <c:v>7.8</c:v>
                </c:pt>
                <c:pt idx="24">
                  <c:v>7.6</c:v>
                </c:pt>
                <c:pt idx="25">
                  <c:v>7.6</c:v>
                </c:pt>
                <c:pt idx="26">
                  <c:v>7.4</c:v>
                </c:pt>
                <c:pt idx="27">
                  <c:v>7.4</c:v>
                </c:pt>
                <c:pt idx="28">
                  <c:v>7.2</c:v>
                </c:pt>
                <c:pt idx="29">
                  <c:v>7.1</c:v>
                </c:pt>
                <c:pt idx="30">
                  <c:v>7.1</c:v>
                </c:pt>
                <c:pt idx="31">
                  <c:v>7</c:v>
                </c:pt>
                <c:pt idx="32">
                  <c:v>6.8</c:v>
                </c:pt>
                <c:pt idx="33">
                  <c:v>6.8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6.3</c:v>
                </c:pt>
                <c:pt idx="38">
                  <c:v>6.3</c:v>
                </c:pt>
                <c:pt idx="39">
                  <c:v>6.1</c:v>
                </c:pt>
                <c:pt idx="40">
                  <c:v>6.1</c:v>
                </c:pt>
                <c:pt idx="41">
                  <c:v>6</c:v>
                </c:pt>
                <c:pt idx="42">
                  <c:v>5.8</c:v>
                </c:pt>
                <c:pt idx="43">
                  <c:v>5.8</c:v>
                </c:pt>
                <c:pt idx="44">
                  <c:v>5.6</c:v>
                </c:pt>
                <c:pt idx="45">
                  <c:v>5.5</c:v>
                </c:pt>
                <c:pt idx="46">
                  <c:v>5.5</c:v>
                </c:pt>
                <c:pt idx="47">
                  <c:v>5.3</c:v>
                </c:pt>
                <c:pt idx="48">
                  <c:v>5.3</c:v>
                </c:pt>
                <c:pt idx="49">
                  <c:v>5.0999999999999996</c:v>
                </c:pt>
                <c:pt idx="50">
                  <c:v>5.0999999999999996</c:v>
                </c:pt>
                <c:pt idx="51">
                  <c:v>5</c:v>
                </c:pt>
                <c:pt idx="52">
                  <c:v>4.9000000000000004</c:v>
                </c:pt>
                <c:pt idx="53">
                  <c:v>4.8</c:v>
                </c:pt>
                <c:pt idx="54">
                  <c:v>4.5</c:v>
                </c:pt>
                <c:pt idx="55">
                  <c:v>4.5999999999999996</c:v>
                </c:pt>
                <c:pt idx="56">
                  <c:v>4.5</c:v>
                </c:pt>
                <c:pt idx="57">
                  <c:v>4.3</c:v>
                </c:pt>
                <c:pt idx="58">
                  <c:v>4.3</c:v>
                </c:pt>
                <c:pt idx="59">
                  <c:v>4.2</c:v>
                </c:pt>
                <c:pt idx="60">
                  <c:v>4</c:v>
                </c:pt>
                <c:pt idx="61">
                  <c:v>3.9</c:v>
                </c:pt>
                <c:pt idx="62">
                  <c:v>3.9</c:v>
                </c:pt>
                <c:pt idx="63">
                  <c:v>3.7</c:v>
                </c:pt>
                <c:pt idx="64">
                  <c:v>3.6</c:v>
                </c:pt>
                <c:pt idx="65">
                  <c:v>3.6</c:v>
                </c:pt>
                <c:pt idx="66">
                  <c:v>3.5</c:v>
                </c:pt>
                <c:pt idx="67">
                  <c:v>3.2</c:v>
                </c:pt>
                <c:pt idx="68">
                  <c:v>3.2</c:v>
                </c:pt>
                <c:pt idx="69">
                  <c:v>3.1</c:v>
                </c:pt>
                <c:pt idx="70">
                  <c:v>3</c:v>
                </c:pt>
                <c:pt idx="71">
                  <c:v>3</c:v>
                </c:pt>
                <c:pt idx="72">
                  <c:v>2.8</c:v>
                </c:pt>
                <c:pt idx="73">
                  <c:v>2.7</c:v>
                </c:pt>
                <c:pt idx="74">
                  <c:v>2.6</c:v>
                </c:pt>
                <c:pt idx="75">
                  <c:v>2.6</c:v>
                </c:pt>
                <c:pt idx="76">
                  <c:v>2.4</c:v>
                </c:pt>
                <c:pt idx="77">
                  <c:v>2.4</c:v>
                </c:pt>
                <c:pt idx="78">
                  <c:v>2.2999999999999998</c:v>
                </c:pt>
                <c:pt idx="79">
                  <c:v>2.1</c:v>
                </c:pt>
                <c:pt idx="80">
                  <c:v>2</c:v>
                </c:pt>
                <c:pt idx="81">
                  <c:v>1.9</c:v>
                </c:pt>
                <c:pt idx="82">
                  <c:v>1.9</c:v>
                </c:pt>
                <c:pt idx="83">
                  <c:v>1.7</c:v>
                </c:pt>
                <c:pt idx="84">
                  <c:v>1.6</c:v>
                </c:pt>
                <c:pt idx="85">
                  <c:v>1.6</c:v>
                </c:pt>
                <c:pt idx="86">
                  <c:v>1.5</c:v>
                </c:pt>
                <c:pt idx="87">
                  <c:v>1.4</c:v>
                </c:pt>
                <c:pt idx="88">
                  <c:v>1.3</c:v>
                </c:pt>
                <c:pt idx="89">
                  <c:v>1.2</c:v>
                </c:pt>
                <c:pt idx="90">
                  <c:v>1</c:v>
                </c:pt>
                <c:pt idx="91">
                  <c:v>0.9</c:v>
                </c:pt>
                <c:pt idx="92">
                  <c:v>0.9</c:v>
                </c:pt>
                <c:pt idx="93">
                  <c:v>0.8</c:v>
                </c:pt>
                <c:pt idx="94">
                  <c:v>0.6</c:v>
                </c:pt>
                <c:pt idx="95">
                  <c:v>0.6</c:v>
                </c:pt>
                <c:pt idx="96">
                  <c:v>0.5</c:v>
                </c:pt>
                <c:pt idx="97">
                  <c:v>0.3</c:v>
                </c:pt>
                <c:pt idx="98">
                  <c:v>0.3</c:v>
                </c:pt>
                <c:pt idx="99">
                  <c:v>0.2</c:v>
                </c:pt>
                <c:pt idx="100">
                  <c:v>0</c:v>
                </c:pt>
                <c:pt idx="101">
                  <c:v>-0.1</c:v>
                </c:pt>
                <c:pt idx="102">
                  <c:v>-0.2</c:v>
                </c:pt>
                <c:pt idx="103">
                  <c:v>-0.2</c:v>
                </c:pt>
                <c:pt idx="104">
                  <c:v>-0.3</c:v>
                </c:pt>
                <c:pt idx="105">
                  <c:v>-0.5</c:v>
                </c:pt>
                <c:pt idx="106">
                  <c:v>-0.6</c:v>
                </c:pt>
                <c:pt idx="107">
                  <c:v>-0.7</c:v>
                </c:pt>
                <c:pt idx="108">
                  <c:v>-0.7</c:v>
                </c:pt>
                <c:pt idx="109">
                  <c:v>-0.9</c:v>
                </c:pt>
                <c:pt idx="110">
                  <c:v>-0.9</c:v>
                </c:pt>
                <c:pt idx="111">
                  <c:v>-1.1000000000000001</c:v>
                </c:pt>
                <c:pt idx="112">
                  <c:v>-1.1000000000000001</c:v>
                </c:pt>
                <c:pt idx="113">
                  <c:v>-1.3</c:v>
                </c:pt>
                <c:pt idx="114">
                  <c:v>-1.5</c:v>
                </c:pt>
                <c:pt idx="115">
                  <c:v>-1.5</c:v>
                </c:pt>
                <c:pt idx="116">
                  <c:v>-1.5</c:v>
                </c:pt>
                <c:pt idx="117">
                  <c:v>-1.6</c:v>
                </c:pt>
                <c:pt idx="118">
                  <c:v>-1.8</c:v>
                </c:pt>
                <c:pt idx="119">
                  <c:v>-1.9</c:v>
                </c:pt>
                <c:pt idx="120">
                  <c:v>-1.9</c:v>
                </c:pt>
                <c:pt idx="121">
                  <c:v>-2.1</c:v>
                </c:pt>
                <c:pt idx="122">
                  <c:v>-2.2000000000000002</c:v>
                </c:pt>
                <c:pt idx="123">
                  <c:v>-2.2999999999999998</c:v>
                </c:pt>
                <c:pt idx="124">
                  <c:v>-2.4</c:v>
                </c:pt>
                <c:pt idx="125">
                  <c:v>-2.4</c:v>
                </c:pt>
                <c:pt idx="126">
                  <c:v>-2.7</c:v>
                </c:pt>
                <c:pt idx="127">
                  <c:v>-2.7</c:v>
                </c:pt>
                <c:pt idx="128">
                  <c:v>-2.7</c:v>
                </c:pt>
                <c:pt idx="129">
                  <c:v>-2.9</c:v>
                </c:pt>
                <c:pt idx="130">
                  <c:v>-2.9</c:v>
                </c:pt>
                <c:pt idx="131">
                  <c:v>-3.1</c:v>
                </c:pt>
                <c:pt idx="132">
                  <c:v>-3.2</c:v>
                </c:pt>
                <c:pt idx="133">
                  <c:v>-3.2</c:v>
                </c:pt>
                <c:pt idx="134">
                  <c:v>-3.3</c:v>
                </c:pt>
                <c:pt idx="135">
                  <c:v>-3.5</c:v>
                </c:pt>
                <c:pt idx="136">
                  <c:v>-3.5</c:v>
                </c:pt>
                <c:pt idx="137">
                  <c:v>-3.8</c:v>
                </c:pt>
                <c:pt idx="138">
                  <c:v>-3.8</c:v>
                </c:pt>
                <c:pt idx="139">
                  <c:v>-3.8</c:v>
                </c:pt>
                <c:pt idx="140">
                  <c:v>-4</c:v>
                </c:pt>
                <c:pt idx="141">
                  <c:v>-4</c:v>
                </c:pt>
                <c:pt idx="142">
                  <c:v>-4.0999999999999996</c:v>
                </c:pt>
                <c:pt idx="143">
                  <c:v>-4.2</c:v>
                </c:pt>
                <c:pt idx="144">
                  <c:v>-4.4000000000000004</c:v>
                </c:pt>
                <c:pt idx="145">
                  <c:v>-4.5</c:v>
                </c:pt>
                <c:pt idx="146">
                  <c:v>-4.5</c:v>
                </c:pt>
                <c:pt idx="147">
                  <c:v>-4.5999999999999996</c:v>
                </c:pt>
                <c:pt idx="148">
                  <c:v>-4.8</c:v>
                </c:pt>
                <c:pt idx="149">
                  <c:v>-4.9000000000000004</c:v>
                </c:pt>
                <c:pt idx="150">
                  <c:v>-5.0999999999999996</c:v>
                </c:pt>
                <c:pt idx="151">
                  <c:v>-5.0999999999999996</c:v>
                </c:pt>
                <c:pt idx="152">
                  <c:v>-5.2</c:v>
                </c:pt>
                <c:pt idx="153">
                  <c:v>-5.3</c:v>
                </c:pt>
                <c:pt idx="154">
                  <c:v>-5.4</c:v>
                </c:pt>
                <c:pt idx="155">
                  <c:v>-5.5</c:v>
                </c:pt>
                <c:pt idx="156">
                  <c:v>-5.6</c:v>
                </c:pt>
                <c:pt idx="157">
                  <c:v>-5.6</c:v>
                </c:pt>
                <c:pt idx="158">
                  <c:v>-5.8</c:v>
                </c:pt>
                <c:pt idx="159">
                  <c:v>-5.8</c:v>
                </c:pt>
                <c:pt idx="160">
                  <c:v>-6</c:v>
                </c:pt>
                <c:pt idx="161">
                  <c:v>-6</c:v>
                </c:pt>
                <c:pt idx="162">
                  <c:v>-6.1</c:v>
                </c:pt>
                <c:pt idx="163">
                  <c:v>-6.3</c:v>
                </c:pt>
                <c:pt idx="164">
                  <c:v>-6.4</c:v>
                </c:pt>
                <c:pt idx="165">
                  <c:v>-6.5</c:v>
                </c:pt>
                <c:pt idx="166">
                  <c:v>-6.5</c:v>
                </c:pt>
                <c:pt idx="167">
                  <c:v>-6.7</c:v>
                </c:pt>
                <c:pt idx="168">
                  <c:v>-6.8</c:v>
                </c:pt>
                <c:pt idx="169">
                  <c:v>-6.8</c:v>
                </c:pt>
                <c:pt idx="170">
                  <c:v>-7</c:v>
                </c:pt>
                <c:pt idx="171">
                  <c:v>-7</c:v>
                </c:pt>
                <c:pt idx="172">
                  <c:v>-7.2</c:v>
                </c:pt>
                <c:pt idx="173">
                  <c:v>-7.3</c:v>
                </c:pt>
                <c:pt idx="174">
                  <c:v>-7.3</c:v>
                </c:pt>
                <c:pt idx="175">
                  <c:v>-7.6</c:v>
                </c:pt>
                <c:pt idx="176">
                  <c:v>-7.6</c:v>
                </c:pt>
                <c:pt idx="177">
                  <c:v>-7.7</c:v>
                </c:pt>
                <c:pt idx="178">
                  <c:v>-7.8</c:v>
                </c:pt>
                <c:pt idx="179">
                  <c:v>-7.9</c:v>
                </c:pt>
                <c:pt idx="180">
                  <c:v>-7.9</c:v>
                </c:pt>
                <c:pt idx="181">
                  <c:v>-8.1</c:v>
                </c:pt>
                <c:pt idx="182">
                  <c:v>-8.1</c:v>
                </c:pt>
                <c:pt idx="183">
                  <c:v>-8.4</c:v>
                </c:pt>
                <c:pt idx="184">
                  <c:v>-8.4</c:v>
                </c:pt>
                <c:pt idx="185">
                  <c:v>-8.4</c:v>
                </c:pt>
                <c:pt idx="186">
                  <c:v>-8.6</c:v>
                </c:pt>
                <c:pt idx="187">
                  <c:v>-8.6</c:v>
                </c:pt>
                <c:pt idx="188">
                  <c:v>-8.8000000000000007</c:v>
                </c:pt>
                <c:pt idx="189">
                  <c:v>-8.8000000000000007</c:v>
                </c:pt>
                <c:pt idx="190">
                  <c:v>-9</c:v>
                </c:pt>
                <c:pt idx="191">
                  <c:v>-9.1</c:v>
                </c:pt>
                <c:pt idx="192">
                  <c:v>-9.1999999999999993</c:v>
                </c:pt>
                <c:pt idx="193">
                  <c:v>-9.3000000000000007</c:v>
                </c:pt>
                <c:pt idx="194">
                  <c:v>-9.3000000000000007</c:v>
                </c:pt>
                <c:pt idx="195">
                  <c:v>-9.5</c:v>
                </c:pt>
                <c:pt idx="196">
                  <c:v>-9.5</c:v>
                </c:pt>
                <c:pt idx="197">
                  <c:v>-9.6999999999999993</c:v>
                </c:pt>
                <c:pt idx="198">
                  <c:v>-9.6999999999999993</c:v>
                </c:pt>
                <c:pt idx="199">
                  <c:v>-9.8000000000000007</c:v>
                </c:pt>
                <c:pt idx="200">
                  <c:v>-10</c:v>
                </c:pt>
              </c:numCache>
            </c:numRef>
          </c:xVal>
          <c:yVal>
            <c:numRef>
              <c:f>raw_data_champs_1!$T$3:$T$203</c:f>
              <c:numCache>
                <c:formatCode>General</c:formatCode>
                <c:ptCount val="201"/>
                <c:pt idx="0">
                  <c:v>2.87</c:v>
                </c:pt>
                <c:pt idx="1">
                  <c:v>3.14</c:v>
                </c:pt>
                <c:pt idx="2">
                  <c:v>3.17</c:v>
                </c:pt>
                <c:pt idx="3">
                  <c:v>3.36</c:v>
                </c:pt>
                <c:pt idx="4">
                  <c:v>3.42</c:v>
                </c:pt>
                <c:pt idx="5">
                  <c:v>3.56</c:v>
                </c:pt>
                <c:pt idx="6">
                  <c:v>3.68</c:v>
                </c:pt>
                <c:pt idx="7">
                  <c:v>3.79</c:v>
                </c:pt>
                <c:pt idx="8">
                  <c:v>3.97</c:v>
                </c:pt>
                <c:pt idx="9">
                  <c:v>4.32</c:v>
                </c:pt>
                <c:pt idx="10">
                  <c:v>4.33</c:v>
                </c:pt>
                <c:pt idx="11">
                  <c:v>4.68</c:v>
                </c:pt>
                <c:pt idx="12">
                  <c:v>4.76</c:v>
                </c:pt>
                <c:pt idx="13">
                  <c:v>4.96</c:v>
                </c:pt>
                <c:pt idx="14">
                  <c:v>4.99</c:v>
                </c:pt>
                <c:pt idx="15">
                  <c:v>5.35</c:v>
                </c:pt>
                <c:pt idx="16">
                  <c:v>5.47</c:v>
                </c:pt>
                <c:pt idx="17">
                  <c:v>5.84</c:v>
                </c:pt>
                <c:pt idx="18">
                  <c:v>6.05</c:v>
                </c:pt>
                <c:pt idx="19">
                  <c:v>6.46</c:v>
                </c:pt>
                <c:pt idx="20">
                  <c:v>6.71</c:v>
                </c:pt>
                <c:pt idx="21">
                  <c:v>7.42</c:v>
                </c:pt>
                <c:pt idx="22">
                  <c:v>7.5</c:v>
                </c:pt>
                <c:pt idx="23">
                  <c:v>7.85</c:v>
                </c:pt>
                <c:pt idx="24">
                  <c:v>8.42</c:v>
                </c:pt>
                <c:pt idx="25">
                  <c:v>8.81</c:v>
                </c:pt>
                <c:pt idx="26">
                  <c:v>9.7100000000000009</c:v>
                </c:pt>
                <c:pt idx="27">
                  <c:v>10.130000000000001</c:v>
                </c:pt>
                <c:pt idx="28">
                  <c:v>10.9</c:v>
                </c:pt>
                <c:pt idx="29">
                  <c:v>11.65</c:v>
                </c:pt>
                <c:pt idx="30">
                  <c:v>12.21</c:v>
                </c:pt>
                <c:pt idx="31">
                  <c:v>13.45</c:v>
                </c:pt>
                <c:pt idx="32">
                  <c:v>14.85</c:v>
                </c:pt>
                <c:pt idx="33">
                  <c:v>15.49</c:v>
                </c:pt>
                <c:pt idx="34">
                  <c:v>18.52</c:v>
                </c:pt>
                <c:pt idx="35">
                  <c:v>18.59</c:v>
                </c:pt>
                <c:pt idx="36">
                  <c:v>20.21</c:v>
                </c:pt>
                <c:pt idx="37">
                  <c:v>22.67</c:v>
                </c:pt>
                <c:pt idx="38">
                  <c:v>23.15</c:v>
                </c:pt>
                <c:pt idx="39">
                  <c:v>26.69</c:v>
                </c:pt>
                <c:pt idx="40">
                  <c:v>27.54</c:v>
                </c:pt>
                <c:pt idx="41">
                  <c:v>30.29</c:v>
                </c:pt>
                <c:pt idx="42">
                  <c:v>34.22</c:v>
                </c:pt>
                <c:pt idx="43">
                  <c:v>35.21</c:v>
                </c:pt>
                <c:pt idx="44">
                  <c:v>39.659999999999997</c:v>
                </c:pt>
                <c:pt idx="45">
                  <c:v>42.88</c:v>
                </c:pt>
                <c:pt idx="46">
                  <c:v>43.27</c:v>
                </c:pt>
                <c:pt idx="47">
                  <c:v>47.87</c:v>
                </c:pt>
                <c:pt idx="48">
                  <c:v>49.24</c:v>
                </c:pt>
                <c:pt idx="49">
                  <c:v>53.74</c:v>
                </c:pt>
                <c:pt idx="50">
                  <c:v>56.3</c:v>
                </c:pt>
                <c:pt idx="51">
                  <c:v>58.75</c:v>
                </c:pt>
                <c:pt idx="52">
                  <c:v>61.75</c:v>
                </c:pt>
                <c:pt idx="53">
                  <c:v>64.2</c:v>
                </c:pt>
                <c:pt idx="54">
                  <c:v>72.45</c:v>
                </c:pt>
                <c:pt idx="55">
                  <c:v>71.010000000000005</c:v>
                </c:pt>
                <c:pt idx="56">
                  <c:v>71.760000000000005</c:v>
                </c:pt>
                <c:pt idx="57">
                  <c:v>74.3</c:v>
                </c:pt>
                <c:pt idx="58">
                  <c:v>76.42</c:v>
                </c:pt>
                <c:pt idx="59">
                  <c:v>78.66</c:v>
                </c:pt>
                <c:pt idx="60">
                  <c:v>80.72</c:v>
                </c:pt>
                <c:pt idx="61">
                  <c:v>82.56</c:v>
                </c:pt>
                <c:pt idx="62">
                  <c:v>82.87</c:v>
                </c:pt>
                <c:pt idx="63">
                  <c:v>84.89</c:v>
                </c:pt>
                <c:pt idx="64">
                  <c:v>86.16</c:v>
                </c:pt>
                <c:pt idx="65">
                  <c:v>87.11</c:v>
                </c:pt>
                <c:pt idx="66">
                  <c:v>88.79</c:v>
                </c:pt>
                <c:pt idx="67">
                  <c:v>90.17</c:v>
                </c:pt>
                <c:pt idx="68">
                  <c:v>90.39</c:v>
                </c:pt>
                <c:pt idx="69">
                  <c:v>92.2</c:v>
                </c:pt>
                <c:pt idx="70">
                  <c:v>92.1</c:v>
                </c:pt>
                <c:pt idx="71">
                  <c:v>92.59</c:v>
                </c:pt>
                <c:pt idx="72">
                  <c:v>93.86</c:v>
                </c:pt>
                <c:pt idx="73">
                  <c:v>93.99</c:v>
                </c:pt>
                <c:pt idx="74">
                  <c:v>94.81</c:v>
                </c:pt>
                <c:pt idx="75">
                  <c:v>94.97</c:v>
                </c:pt>
                <c:pt idx="76">
                  <c:v>95.67</c:v>
                </c:pt>
                <c:pt idx="77">
                  <c:v>95.77</c:v>
                </c:pt>
                <c:pt idx="78">
                  <c:v>96.23</c:v>
                </c:pt>
                <c:pt idx="79">
                  <c:v>96.77</c:v>
                </c:pt>
                <c:pt idx="80">
                  <c:v>97.02</c:v>
                </c:pt>
                <c:pt idx="81">
                  <c:v>97.22</c:v>
                </c:pt>
                <c:pt idx="82">
                  <c:v>97.59</c:v>
                </c:pt>
                <c:pt idx="83">
                  <c:v>97.97</c:v>
                </c:pt>
                <c:pt idx="84">
                  <c:v>97.8</c:v>
                </c:pt>
                <c:pt idx="85">
                  <c:v>98.43</c:v>
                </c:pt>
                <c:pt idx="86">
                  <c:v>98.47</c:v>
                </c:pt>
                <c:pt idx="87">
                  <c:v>98.49</c:v>
                </c:pt>
                <c:pt idx="88">
                  <c:v>98.64</c:v>
                </c:pt>
                <c:pt idx="89">
                  <c:v>98.97</c:v>
                </c:pt>
                <c:pt idx="90">
                  <c:v>99.01</c:v>
                </c:pt>
                <c:pt idx="91">
                  <c:v>99.26</c:v>
                </c:pt>
                <c:pt idx="92">
                  <c:v>99.28</c:v>
                </c:pt>
                <c:pt idx="93">
                  <c:v>99.41</c:v>
                </c:pt>
                <c:pt idx="94">
                  <c:v>99.44</c:v>
                </c:pt>
                <c:pt idx="95">
                  <c:v>99.64</c:v>
                </c:pt>
                <c:pt idx="96">
                  <c:v>99.51</c:v>
                </c:pt>
                <c:pt idx="97">
                  <c:v>99.64</c:v>
                </c:pt>
                <c:pt idx="98">
                  <c:v>99.59</c:v>
                </c:pt>
                <c:pt idx="99">
                  <c:v>99.6</c:v>
                </c:pt>
                <c:pt idx="100">
                  <c:v>99.75</c:v>
                </c:pt>
                <c:pt idx="101">
                  <c:v>99.72</c:v>
                </c:pt>
                <c:pt idx="102">
                  <c:v>99.55</c:v>
                </c:pt>
                <c:pt idx="103">
                  <c:v>99.69</c:v>
                </c:pt>
                <c:pt idx="104">
                  <c:v>99.59</c:v>
                </c:pt>
                <c:pt idx="105">
                  <c:v>99.62</c:v>
                </c:pt>
                <c:pt idx="106">
                  <c:v>99.64</c:v>
                </c:pt>
                <c:pt idx="107">
                  <c:v>99.69</c:v>
                </c:pt>
                <c:pt idx="108">
                  <c:v>99.6</c:v>
                </c:pt>
                <c:pt idx="109">
                  <c:v>99.37</c:v>
                </c:pt>
                <c:pt idx="110">
                  <c:v>99.57</c:v>
                </c:pt>
                <c:pt idx="111">
                  <c:v>99.31</c:v>
                </c:pt>
                <c:pt idx="112">
                  <c:v>99.22</c:v>
                </c:pt>
                <c:pt idx="113">
                  <c:v>99.14</c:v>
                </c:pt>
                <c:pt idx="114">
                  <c:v>99</c:v>
                </c:pt>
                <c:pt idx="115">
                  <c:v>98.92</c:v>
                </c:pt>
                <c:pt idx="116">
                  <c:v>99.06</c:v>
                </c:pt>
                <c:pt idx="117">
                  <c:v>98.67</c:v>
                </c:pt>
                <c:pt idx="118">
                  <c:v>98.78</c:v>
                </c:pt>
                <c:pt idx="119">
                  <c:v>98.24</c:v>
                </c:pt>
                <c:pt idx="120">
                  <c:v>98.32</c:v>
                </c:pt>
                <c:pt idx="121">
                  <c:v>98.09</c:v>
                </c:pt>
                <c:pt idx="122">
                  <c:v>97.66</c:v>
                </c:pt>
                <c:pt idx="123">
                  <c:v>97.54</c:v>
                </c:pt>
                <c:pt idx="124">
                  <c:v>97.35</c:v>
                </c:pt>
                <c:pt idx="125">
                  <c:v>97.19</c:v>
                </c:pt>
                <c:pt idx="126">
                  <c:v>95.83</c:v>
                </c:pt>
                <c:pt idx="127">
                  <c:v>96.19</c:v>
                </c:pt>
                <c:pt idx="128">
                  <c:v>96.29</c:v>
                </c:pt>
                <c:pt idx="129">
                  <c:v>95.28</c:v>
                </c:pt>
                <c:pt idx="130">
                  <c:v>95.08</c:v>
                </c:pt>
                <c:pt idx="131">
                  <c:v>94.66</c:v>
                </c:pt>
                <c:pt idx="132">
                  <c:v>93.99</c:v>
                </c:pt>
                <c:pt idx="133">
                  <c:v>93.36</c:v>
                </c:pt>
                <c:pt idx="134">
                  <c:v>92.89</c:v>
                </c:pt>
                <c:pt idx="135">
                  <c:v>91.72</c:v>
                </c:pt>
                <c:pt idx="136">
                  <c:v>90.84</c:v>
                </c:pt>
                <c:pt idx="137">
                  <c:v>87.16</c:v>
                </c:pt>
                <c:pt idx="138">
                  <c:v>87.77</c:v>
                </c:pt>
                <c:pt idx="139">
                  <c:v>87.63</c:v>
                </c:pt>
                <c:pt idx="140">
                  <c:v>84.31</c:v>
                </c:pt>
                <c:pt idx="141">
                  <c:v>83.92</c:v>
                </c:pt>
                <c:pt idx="142">
                  <c:v>81.3</c:v>
                </c:pt>
                <c:pt idx="143">
                  <c:v>80.489999999999995</c:v>
                </c:pt>
                <c:pt idx="144">
                  <c:v>77.010000000000005</c:v>
                </c:pt>
                <c:pt idx="145">
                  <c:v>74.19</c:v>
                </c:pt>
                <c:pt idx="146">
                  <c:v>73.61</c:v>
                </c:pt>
                <c:pt idx="147">
                  <c:v>69.64</c:v>
                </c:pt>
                <c:pt idx="148">
                  <c:v>67.989999999999995</c:v>
                </c:pt>
                <c:pt idx="149">
                  <c:v>63.61</c:v>
                </c:pt>
                <c:pt idx="150">
                  <c:v>57.74</c:v>
                </c:pt>
                <c:pt idx="151">
                  <c:v>57.01</c:v>
                </c:pt>
                <c:pt idx="152">
                  <c:v>55.71</c:v>
                </c:pt>
                <c:pt idx="153">
                  <c:v>52.68</c:v>
                </c:pt>
                <c:pt idx="154">
                  <c:v>49.7</c:v>
                </c:pt>
                <c:pt idx="155">
                  <c:v>45.05</c:v>
                </c:pt>
                <c:pt idx="156">
                  <c:v>44.24</c:v>
                </c:pt>
                <c:pt idx="157">
                  <c:v>40.25</c:v>
                </c:pt>
                <c:pt idx="158">
                  <c:v>37.79</c:v>
                </c:pt>
                <c:pt idx="159">
                  <c:v>35.69</c:v>
                </c:pt>
                <c:pt idx="160">
                  <c:v>32.22</c:v>
                </c:pt>
                <c:pt idx="161">
                  <c:v>31.2</c:v>
                </c:pt>
                <c:pt idx="162">
                  <c:v>27.87</c:v>
                </c:pt>
                <c:pt idx="163">
                  <c:v>24.44</c:v>
                </c:pt>
                <c:pt idx="164">
                  <c:v>24.25</c:v>
                </c:pt>
                <c:pt idx="165">
                  <c:v>21.72</c:v>
                </c:pt>
                <c:pt idx="166">
                  <c:v>20.77</c:v>
                </c:pt>
                <c:pt idx="167">
                  <c:v>19.420000000000002</c:v>
                </c:pt>
                <c:pt idx="168">
                  <c:v>17.690000000000001</c:v>
                </c:pt>
                <c:pt idx="169">
                  <c:v>16.68</c:v>
                </c:pt>
                <c:pt idx="170">
                  <c:v>15.18</c:v>
                </c:pt>
                <c:pt idx="171">
                  <c:v>14.76</c:v>
                </c:pt>
                <c:pt idx="172">
                  <c:v>13.21</c:v>
                </c:pt>
                <c:pt idx="173">
                  <c:v>12.43</c:v>
                </c:pt>
                <c:pt idx="174">
                  <c:v>11.87</c:v>
                </c:pt>
                <c:pt idx="175">
                  <c:v>9.9</c:v>
                </c:pt>
                <c:pt idx="176">
                  <c:v>9.9499999999999993</c:v>
                </c:pt>
                <c:pt idx="177">
                  <c:v>9.75</c:v>
                </c:pt>
                <c:pt idx="178">
                  <c:v>8.35</c:v>
                </c:pt>
                <c:pt idx="179">
                  <c:v>8.34</c:v>
                </c:pt>
                <c:pt idx="180">
                  <c:v>8.27</c:v>
                </c:pt>
                <c:pt idx="181">
                  <c:v>7.5</c:v>
                </c:pt>
                <c:pt idx="182">
                  <c:v>7.32</c:v>
                </c:pt>
                <c:pt idx="183">
                  <c:v>6.39</c:v>
                </c:pt>
                <c:pt idx="184">
                  <c:v>6.42</c:v>
                </c:pt>
                <c:pt idx="185">
                  <c:v>6.36</c:v>
                </c:pt>
                <c:pt idx="186">
                  <c:v>5.78</c:v>
                </c:pt>
                <c:pt idx="187">
                  <c:v>5.74</c:v>
                </c:pt>
                <c:pt idx="188">
                  <c:v>5.2</c:v>
                </c:pt>
                <c:pt idx="189">
                  <c:v>5.22</c:v>
                </c:pt>
                <c:pt idx="190">
                  <c:v>4.76</c:v>
                </c:pt>
                <c:pt idx="191">
                  <c:v>4.75</c:v>
                </c:pt>
                <c:pt idx="192">
                  <c:v>4.5199999999999996</c:v>
                </c:pt>
                <c:pt idx="193">
                  <c:v>4.26</c:v>
                </c:pt>
                <c:pt idx="194">
                  <c:v>4.21</c:v>
                </c:pt>
                <c:pt idx="195">
                  <c:v>3.95</c:v>
                </c:pt>
                <c:pt idx="196">
                  <c:v>3.86</c:v>
                </c:pt>
                <c:pt idx="197">
                  <c:v>3.61</c:v>
                </c:pt>
                <c:pt idx="198">
                  <c:v>3.6</c:v>
                </c:pt>
                <c:pt idx="199">
                  <c:v>3.51</c:v>
                </c:pt>
                <c:pt idx="200">
                  <c:v>3.29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76-48D9-A71F-37A8B521C936}"/>
            </c:ext>
          </c:extLst>
        </c:ser>
        <c:ser>
          <c:idx val="1"/>
          <c:order val="1"/>
          <c:tx>
            <c:strRef>
              <c:f>raw_data_champs_1!$AK$1</c:f>
              <c:strCache>
                <c:ptCount val="1"/>
                <c:pt idx="0">
                  <c:v>6MV 1x1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raw_data_champs_1!$AK$3:$AK$203</c:f>
              <c:numCache>
                <c:formatCode>General</c:formatCode>
                <c:ptCount val="201"/>
                <c:pt idx="0">
                  <c:v>-10</c:v>
                </c:pt>
                <c:pt idx="1">
                  <c:v>-9.9</c:v>
                </c:pt>
                <c:pt idx="2">
                  <c:v>-9.9</c:v>
                </c:pt>
                <c:pt idx="3">
                  <c:v>-9.6999999999999993</c:v>
                </c:pt>
                <c:pt idx="4">
                  <c:v>-9.6999999999999993</c:v>
                </c:pt>
                <c:pt idx="5">
                  <c:v>-9.5</c:v>
                </c:pt>
                <c:pt idx="6">
                  <c:v>-9.5</c:v>
                </c:pt>
                <c:pt idx="7">
                  <c:v>-9.1999999999999993</c:v>
                </c:pt>
                <c:pt idx="8">
                  <c:v>-9.1999999999999993</c:v>
                </c:pt>
                <c:pt idx="9">
                  <c:v>-9.1999999999999993</c:v>
                </c:pt>
                <c:pt idx="10">
                  <c:v>-9</c:v>
                </c:pt>
                <c:pt idx="11">
                  <c:v>-8.6999999999999993</c:v>
                </c:pt>
                <c:pt idx="12">
                  <c:v>-8.9</c:v>
                </c:pt>
                <c:pt idx="13">
                  <c:v>-8.6999999999999993</c:v>
                </c:pt>
                <c:pt idx="14">
                  <c:v>-8.6999999999999993</c:v>
                </c:pt>
                <c:pt idx="15">
                  <c:v>-8.4</c:v>
                </c:pt>
                <c:pt idx="16">
                  <c:v>-8.4</c:v>
                </c:pt>
                <c:pt idx="17">
                  <c:v>-8.3000000000000007</c:v>
                </c:pt>
                <c:pt idx="18">
                  <c:v>-8.3000000000000007</c:v>
                </c:pt>
                <c:pt idx="19">
                  <c:v>-8.1999999999999993</c:v>
                </c:pt>
                <c:pt idx="20">
                  <c:v>-7.9</c:v>
                </c:pt>
                <c:pt idx="21">
                  <c:v>-7.9</c:v>
                </c:pt>
                <c:pt idx="22">
                  <c:v>-7.7</c:v>
                </c:pt>
                <c:pt idx="23">
                  <c:v>-7.7</c:v>
                </c:pt>
                <c:pt idx="24">
                  <c:v>-7.7</c:v>
                </c:pt>
                <c:pt idx="25">
                  <c:v>-7.6</c:v>
                </c:pt>
                <c:pt idx="26">
                  <c:v>-7.4</c:v>
                </c:pt>
                <c:pt idx="27">
                  <c:v>-7.4</c:v>
                </c:pt>
                <c:pt idx="28">
                  <c:v>-7.2</c:v>
                </c:pt>
                <c:pt idx="29">
                  <c:v>-7.1</c:v>
                </c:pt>
                <c:pt idx="30">
                  <c:v>-7.1</c:v>
                </c:pt>
                <c:pt idx="31">
                  <c:v>-6.9</c:v>
                </c:pt>
                <c:pt idx="32">
                  <c:v>-6.9</c:v>
                </c:pt>
                <c:pt idx="33">
                  <c:v>-6.6</c:v>
                </c:pt>
                <c:pt idx="34">
                  <c:v>-6.6</c:v>
                </c:pt>
                <c:pt idx="35">
                  <c:v>-6.4</c:v>
                </c:pt>
                <c:pt idx="36">
                  <c:v>-6.4</c:v>
                </c:pt>
                <c:pt idx="37">
                  <c:v>-6.4</c:v>
                </c:pt>
                <c:pt idx="38">
                  <c:v>-6.2</c:v>
                </c:pt>
                <c:pt idx="39">
                  <c:v>-6</c:v>
                </c:pt>
                <c:pt idx="40">
                  <c:v>-6</c:v>
                </c:pt>
                <c:pt idx="41">
                  <c:v>-5.9</c:v>
                </c:pt>
                <c:pt idx="42">
                  <c:v>-5.9</c:v>
                </c:pt>
                <c:pt idx="43">
                  <c:v>-5.7</c:v>
                </c:pt>
                <c:pt idx="44">
                  <c:v>-5.6</c:v>
                </c:pt>
                <c:pt idx="45">
                  <c:v>-5.5</c:v>
                </c:pt>
                <c:pt idx="46">
                  <c:v>-5.4</c:v>
                </c:pt>
                <c:pt idx="47">
                  <c:v>-5.4</c:v>
                </c:pt>
                <c:pt idx="48">
                  <c:v>-5.2</c:v>
                </c:pt>
                <c:pt idx="49">
                  <c:v>-5.2</c:v>
                </c:pt>
                <c:pt idx="50">
                  <c:v>-4.9000000000000004</c:v>
                </c:pt>
                <c:pt idx="51">
                  <c:v>-4.9000000000000004</c:v>
                </c:pt>
                <c:pt idx="52">
                  <c:v>-4.8</c:v>
                </c:pt>
                <c:pt idx="53">
                  <c:v>-4.7</c:v>
                </c:pt>
                <c:pt idx="54">
                  <c:v>-4.5999999999999996</c:v>
                </c:pt>
                <c:pt idx="55">
                  <c:v>-4.5999999999999996</c:v>
                </c:pt>
                <c:pt idx="56">
                  <c:v>-4.4000000000000004</c:v>
                </c:pt>
                <c:pt idx="57">
                  <c:v>-4.3</c:v>
                </c:pt>
                <c:pt idx="58">
                  <c:v>-4.2</c:v>
                </c:pt>
                <c:pt idx="59">
                  <c:v>-4.0999999999999996</c:v>
                </c:pt>
                <c:pt idx="60">
                  <c:v>-4</c:v>
                </c:pt>
                <c:pt idx="61">
                  <c:v>-4</c:v>
                </c:pt>
                <c:pt idx="62">
                  <c:v>-3.8</c:v>
                </c:pt>
                <c:pt idx="63">
                  <c:v>-3.8</c:v>
                </c:pt>
                <c:pt idx="64">
                  <c:v>-3.6</c:v>
                </c:pt>
                <c:pt idx="65">
                  <c:v>-3.6</c:v>
                </c:pt>
                <c:pt idx="66">
                  <c:v>-3.3</c:v>
                </c:pt>
                <c:pt idx="67">
                  <c:v>-3.3</c:v>
                </c:pt>
                <c:pt idx="68">
                  <c:v>-3.3</c:v>
                </c:pt>
                <c:pt idx="69">
                  <c:v>-3.1</c:v>
                </c:pt>
                <c:pt idx="70">
                  <c:v>-3.1</c:v>
                </c:pt>
                <c:pt idx="71">
                  <c:v>-3</c:v>
                </c:pt>
                <c:pt idx="72">
                  <c:v>-2.8</c:v>
                </c:pt>
                <c:pt idx="73">
                  <c:v>-2.7</c:v>
                </c:pt>
                <c:pt idx="74">
                  <c:v>-2.7</c:v>
                </c:pt>
                <c:pt idx="75">
                  <c:v>-2.6</c:v>
                </c:pt>
                <c:pt idx="76">
                  <c:v>-2.4</c:v>
                </c:pt>
                <c:pt idx="77">
                  <c:v>-2.4</c:v>
                </c:pt>
                <c:pt idx="78">
                  <c:v>-2.2000000000000002</c:v>
                </c:pt>
                <c:pt idx="79">
                  <c:v>-2.1</c:v>
                </c:pt>
                <c:pt idx="80">
                  <c:v>-2</c:v>
                </c:pt>
                <c:pt idx="81">
                  <c:v>-2</c:v>
                </c:pt>
                <c:pt idx="82">
                  <c:v>-1.8</c:v>
                </c:pt>
                <c:pt idx="83">
                  <c:v>-1.8</c:v>
                </c:pt>
                <c:pt idx="84">
                  <c:v>-1.7</c:v>
                </c:pt>
                <c:pt idx="85">
                  <c:v>-1.4</c:v>
                </c:pt>
                <c:pt idx="86">
                  <c:v>-1.4</c:v>
                </c:pt>
                <c:pt idx="87">
                  <c:v>-1.3</c:v>
                </c:pt>
                <c:pt idx="88">
                  <c:v>-1.2</c:v>
                </c:pt>
                <c:pt idx="89">
                  <c:v>-1.1000000000000001</c:v>
                </c:pt>
                <c:pt idx="90">
                  <c:v>-1</c:v>
                </c:pt>
                <c:pt idx="91">
                  <c:v>-0.9</c:v>
                </c:pt>
                <c:pt idx="92">
                  <c:v>-0.8</c:v>
                </c:pt>
                <c:pt idx="93">
                  <c:v>-0.8</c:v>
                </c:pt>
                <c:pt idx="94">
                  <c:v>-0.6</c:v>
                </c:pt>
                <c:pt idx="95">
                  <c:v>-0.6</c:v>
                </c:pt>
                <c:pt idx="96">
                  <c:v>-0.3</c:v>
                </c:pt>
                <c:pt idx="97">
                  <c:v>-0.4</c:v>
                </c:pt>
                <c:pt idx="98">
                  <c:v>-0.2</c:v>
                </c:pt>
                <c:pt idx="99">
                  <c:v>-0.2</c:v>
                </c:pt>
                <c:pt idx="100">
                  <c:v>0</c:v>
                </c:pt>
                <c:pt idx="101">
                  <c:v>0</c:v>
                </c:pt>
                <c:pt idx="102">
                  <c:v>0.2</c:v>
                </c:pt>
                <c:pt idx="103">
                  <c:v>0.3</c:v>
                </c:pt>
                <c:pt idx="104">
                  <c:v>0.3</c:v>
                </c:pt>
                <c:pt idx="105">
                  <c:v>0.5</c:v>
                </c:pt>
                <c:pt idx="106">
                  <c:v>0.6</c:v>
                </c:pt>
                <c:pt idx="107">
                  <c:v>0.6</c:v>
                </c:pt>
                <c:pt idx="108">
                  <c:v>0.8</c:v>
                </c:pt>
                <c:pt idx="109">
                  <c:v>0.8</c:v>
                </c:pt>
                <c:pt idx="110">
                  <c:v>1</c:v>
                </c:pt>
                <c:pt idx="111">
                  <c:v>1</c:v>
                </c:pt>
                <c:pt idx="112">
                  <c:v>1.1000000000000001</c:v>
                </c:pt>
                <c:pt idx="113">
                  <c:v>1.3</c:v>
                </c:pt>
                <c:pt idx="114">
                  <c:v>1.3</c:v>
                </c:pt>
                <c:pt idx="115">
                  <c:v>1.5</c:v>
                </c:pt>
                <c:pt idx="116">
                  <c:v>1.6</c:v>
                </c:pt>
                <c:pt idx="117">
                  <c:v>1.7</c:v>
                </c:pt>
                <c:pt idx="118">
                  <c:v>1.8</c:v>
                </c:pt>
                <c:pt idx="119">
                  <c:v>1.8</c:v>
                </c:pt>
                <c:pt idx="120">
                  <c:v>2</c:v>
                </c:pt>
                <c:pt idx="121">
                  <c:v>2.1</c:v>
                </c:pt>
                <c:pt idx="122">
                  <c:v>2.2000000000000002</c:v>
                </c:pt>
                <c:pt idx="123">
                  <c:v>2.2999999999999998</c:v>
                </c:pt>
                <c:pt idx="124">
                  <c:v>2.4</c:v>
                </c:pt>
                <c:pt idx="125">
                  <c:v>2.5</c:v>
                </c:pt>
                <c:pt idx="126">
                  <c:v>2.6</c:v>
                </c:pt>
                <c:pt idx="127">
                  <c:v>2.7</c:v>
                </c:pt>
                <c:pt idx="128">
                  <c:v>2.8</c:v>
                </c:pt>
                <c:pt idx="129">
                  <c:v>2.8</c:v>
                </c:pt>
                <c:pt idx="130">
                  <c:v>3</c:v>
                </c:pt>
                <c:pt idx="131">
                  <c:v>3</c:v>
                </c:pt>
                <c:pt idx="132">
                  <c:v>3.2</c:v>
                </c:pt>
                <c:pt idx="133">
                  <c:v>3.2</c:v>
                </c:pt>
                <c:pt idx="134">
                  <c:v>3.3</c:v>
                </c:pt>
                <c:pt idx="135">
                  <c:v>3.4</c:v>
                </c:pt>
                <c:pt idx="136">
                  <c:v>3.7</c:v>
                </c:pt>
                <c:pt idx="137">
                  <c:v>3.7</c:v>
                </c:pt>
                <c:pt idx="138">
                  <c:v>3.8</c:v>
                </c:pt>
                <c:pt idx="139">
                  <c:v>3.9</c:v>
                </c:pt>
                <c:pt idx="140">
                  <c:v>4</c:v>
                </c:pt>
                <c:pt idx="141">
                  <c:v>4.0999999999999996</c:v>
                </c:pt>
                <c:pt idx="142">
                  <c:v>4.2</c:v>
                </c:pt>
                <c:pt idx="143">
                  <c:v>4.3</c:v>
                </c:pt>
                <c:pt idx="144">
                  <c:v>4.3</c:v>
                </c:pt>
                <c:pt idx="145">
                  <c:v>4.5</c:v>
                </c:pt>
                <c:pt idx="146">
                  <c:v>4.5999999999999996</c:v>
                </c:pt>
                <c:pt idx="147">
                  <c:v>4.5999999999999996</c:v>
                </c:pt>
                <c:pt idx="148">
                  <c:v>4.7</c:v>
                </c:pt>
                <c:pt idx="149">
                  <c:v>4.8</c:v>
                </c:pt>
                <c:pt idx="150">
                  <c:v>4.9000000000000004</c:v>
                </c:pt>
                <c:pt idx="151">
                  <c:v>5</c:v>
                </c:pt>
                <c:pt idx="152">
                  <c:v>5.0999999999999996</c:v>
                </c:pt>
                <c:pt idx="153">
                  <c:v>5.2</c:v>
                </c:pt>
                <c:pt idx="154">
                  <c:v>5.4</c:v>
                </c:pt>
                <c:pt idx="155">
                  <c:v>5.4</c:v>
                </c:pt>
                <c:pt idx="156">
                  <c:v>5.5</c:v>
                </c:pt>
                <c:pt idx="157">
                  <c:v>5.6</c:v>
                </c:pt>
                <c:pt idx="158">
                  <c:v>5.7</c:v>
                </c:pt>
                <c:pt idx="159">
                  <c:v>5.9</c:v>
                </c:pt>
                <c:pt idx="160">
                  <c:v>5.9</c:v>
                </c:pt>
                <c:pt idx="161">
                  <c:v>6.1</c:v>
                </c:pt>
                <c:pt idx="162">
                  <c:v>6.1</c:v>
                </c:pt>
                <c:pt idx="163">
                  <c:v>6.3</c:v>
                </c:pt>
                <c:pt idx="164">
                  <c:v>6.4</c:v>
                </c:pt>
                <c:pt idx="165">
                  <c:v>6.4</c:v>
                </c:pt>
                <c:pt idx="166">
                  <c:v>6.6</c:v>
                </c:pt>
                <c:pt idx="167">
                  <c:v>6.7</c:v>
                </c:pt>
                <c:pt idx="168">
                  <c:v>6.8</c:v>
                </c:pt>
                <c:pt idx="169">
                  <c:v>6.8</c:v>
                </c:pt>
                <c:pt idx="170">
                  <c:v>7</c:v>
                </c:pt>
                <c:pt idx="171">
                  <c:v>7</c:v>
                </c:pt>
                <c:pt idx="172">
                  <c:v>7.2</c:v>
                </c:pt>
                <c:pt idx="173">
                  <c:v>7.2</c:v>
                </c:pt>
                <c:pt idx="174">
                  <c:v>7.4</c:v>
                </c:pt>
                <c:pt idx="175">
                  <c:v>7.4</c:v>
                </c:pt>
                <c:pt idx="176">
                  <c:v>7.6</c:v>
                </c:pt>
                <c:pt idx="177">
                  <c:v>7.7</c:v>
                </c:pt>
                <c:pt idx="178">
                  <c:v>7.7</c:v>
                </c:pt>
                <c:pt idx="179">
                  <c:v>7.9</c:v>
                </c:pt>
                <c:pt idx="180">
                  <c:v>7.9</c:v>
                </c:pt>
                <c:pt idx="181">
                  <c:v>8.1</c:v>
                </c:pt>
                <c:pt idx="182">
                  <c:v>8.1</c:v>
                </c:pt>
                <c:pt idx="183">
                  <c:v>8.3000000000000007</c:v>
                </c:pt>
                <c:pt idx="184">
                  <c:v>8.4</c:v>
                </c:pt>
                <c:pt idx="185">
                  <c:v>8.5</c:v>
                </c:pt>
                <c:pt idx="186">
                  <c:v>8.5</c:v>
                </c:pt>
                <c:pt idx="187">
                  <c:v>8.6999999999999993</c:v>
                </c:pt>
                <c:pt idx="188">
                  <c:v>8.8000000000000007</c:v>
                </c:pt>
                <c:pt idx="189">
                  <c:v>8.8000000000000007</c:v>
                </c:pt>
                <c:pt idx="190">
                  <c:v>9</c:v>
                </c:pt>
                <c:pt idx="191">
                  <c:v>9.1</c:v>
                </c:pt>
                <c:pt idx="192">
                  <c:v>9.1</c:v>
                </c:pt>
                <c:pt idx="193">
                  <c:v>9.3000000000000007</c:v>
                </c:pt>
                <c:pt idx="194">
                  <c:v>9.4</c:v>
                </c:pt>
                <c:pt idx="195">
                  <c:v>9.4</c:v>
                </c:pt>
                <c:pt idx="196">
                  <c:v>9.6</c:v>
                </c:pt>
                <c:pt idx="197">
                  <c:v>9.6</c:v>
                </c:pt>
                <c:pt idx="198">
                  <c:v>9.6999999999999993</c:v>
                </c:pt>
                <c:pt idx="199">
                  <c:v>9.8000000000000007</c:v>
                </c:pt>
                <c:pt idx="200">
                  <c:v>10</c:v>
                </c:pt>
              </c:numCache>
            </c:numRef>
          </c:xVal>
          <c:yVal>
            <c:numRef>
              <c:f>raw_data_champs_1!$AL$3:$AL$203</c:f>
              <c:numCache>
                <c:formatCode>General</c:formatCode>
                <c:ptCount val="201"/>
                <c:pt idx="0">
                  <c:v>3.09</c:v>
                </c:pt>
                <c:pt idx="1">
                  <c:v>3.22</c:v>
                </c:pt>
                <c:pt idx="2">
                  <c:v>3.42</c:v>
                </c:pt>
                <c:pt idx="3">
                  <c:v>3.72</c:v>
                </c:pt>
                <c:pt idx="4">
                  <c:v>3.77</c:v>
                </c:pt>
                <c:pt idx="5">
                  <c:v>3.95</c:v>
                </c:pt>
                <c:pt idx="6">
                  <c:v>4.09</c:v>
                </c:pt>
                <c:pt idx="7">
                  <c:v>4.57</c:v>
                </c:pt>
                <c:pt idx="8">
                  <c:v>4.5999999999999996</c:v>
                </c:pt>
                <c:pt idx="9">
                  <c:v>4.67</c:v>
                </c:pt>
                <c:pt idx="10">
                  <c:v>4.8600000000000003</c:v>
                </c:pt>
                <c:pt idx="11">
                  <c:v>5.5</c:v>
                </c:pt>
                <c:pt idx="12">
                  <c:v>5.35</c:v>
                </c:pt>
                <c:pt idx="13">
                  <c:v>5.88</c:v>
                </c:pt>
                <c:pt idx="14">
                  <c:v>5.85</c:v>
                </c:pt>
                <c:pt idx="15">
                  <c:v>6.7</c:v>
                </c:pt>
                <c:pt idx="16">
                  <c:v>6.56</c:v>
                </c:pt>
                <c:pt idx="17">
                  <c:v>6.96</c:v>
                </c:pt>
                <c:pt idx="18">
                  <c:v>7.09</c:v>
                </c:pt>
                <c:pt idx="19">
                  <c:v>7.47</c:v>
                </c:pt>
                <c:pt idx="20">
                  <c:v>8.65</c:v>
                </c:pt>
                <c:pt idx="21">
                  <c:v>8.59</c:v>
                </c:pt>
                <c:pt idx="22">
                  <c:v>9.48</c:v>
                </c:pt>
                <c:pt idx="23">
                  <c:v>9.64</c:v>
                </c:pt>
                <c:pt idx="24">
                  <c:v>9.8800000000000008</c:v>
                </c:pt>
                <c:pt idx="25">
                  <c:v>10.33</c:v>
                </c:pt>
                <c:pt idx="26">
                  <c:v>11.94</c:v>
                </c:pt>
                <c:pt idx="27">
                  <c:v>11.89</c:v>
                </c:pt>
                <c:pt idx="28">
                  <c:v>12.77</c:v>
                </c:pt>
                <c:pt idx="29">
                  <c:v>13.75</c:v>
                </c:pt>
                <c:pt idx="30">
                  <c:v>13.99</c:v>
                </c:pt>
                <c:pt idx="31">
                  <c:v>16.09</c:v>
                </c:pt>
                <c:pt idx="32">
                  <c:v>16.29</c:v>
                </c:pt>
                <c:pt idx="33">
                  <c:v>19.5</c:v>
                </c:pt>
                <c:pt idx="34">
                  <c:v>19.350000000000001</c:v>
                </c:pt>
                <c:pt idx="35">
                  <c:v>23</c:v>
                </c:pt>
                <c:pt idx="36">
                  <c:v>22.64</c:v>
                </c:pt>
                <c:pt idx="37">
                  <c:v>22.9</c:v>
                </c:pt>
                <c:pt idx="38">
                  <c:v>25.45</c:v>
                </c:pt>
                <c:pt idx="39">
                  <c:v>30.47</c:v>
                </c:pt>
                <c:pt idx="40">
                  <c:v>28.98</c:v>
                </c:pt>
                <c:pt idx="41">
                  <c:v>32.67</c:v>
                </c:pt>
                <c:pt idx="42">
                  <c:v>32.450000000000003</c:v>
                </c:pt>
                <c:pt idx="43">
                  <c:v>36.07</c:v>
                </c:pt>
                <c:pt idx="44">
                  <c:v>38.21</c:v>
                </c:pt>
                <c:pt idx="45">
                  <c:v>41.42</c:v>
                </c:pt>
                <c:pt idx="46">
                  <c:v>45.82</c:v>
                </c:pt>
                <c:pt idx="47">
                  <c:v>45.22</c:v>
                </c:pt>
                <c:pt idx="48">
                  <c:v>50.77</c:v>
                </c:pt>
                <c:pt idx="49">
                  <c:v>51.55</c:v>
                </c:pt>
                <c:pt idx="50">
                  <c:v>57.49</c:v>
                </c:pt>
                <c:pt idx="51">
                  <c:v>57.6</c:v>
                </c:pt>
                <c:pt idx="52">
                  <c:v>60.52</c:v>
                </c:pt>
                <c:pt idx="53">
                  <c:v>63.07</c:v>
                </c:pt>
                <c:pt idx="54">
                  <c:v>68.37</c:v>
                </c:pt>
                <c:pt idx="55">
                  <c:v>67.77</c:v>
                </c:pt>
                <c:pt idx="56">
                  <c:v>71.2</c:v>
                </c:pt>
                <c:pt idx="57">
                  <c:v>73.55</c:v>
                </c:pt>
                <c:pt idx="58">
                  <c:v>77.67</c:v>
                </c:pt>
                <c:pt idx="59">
                  <c:v>78.239999999999995</c:v>
                </c:pt>
                <c:pt idx="60">
                  <c:v>80.61</c:v>
                </c:pt>
                <c:pt idx="61">
                  <c:v>81.47</c:v>
                </c:pt>
                <c:pt idx="62">
                  <c:v>86.02</c:v>
                </c:pt>
                <c:pt idx="63">
                  <c:v>85.26</c:v>
                </c:pt>
                <c:pt idx="64">
                  <c:v>87.53</c:v>
                </c:pt>
                <c:pt idx="65">
                  <c:v>87.95</c:v>
                </c:pt>
                <c:pt idx="66">
                  <c:v>90.22</c:v>
                </c:pt>
                <c:pt idx="67">
                  <c:v>90.28</c:v>
                </c:pt>
                <c:pt idx="68">
                  <c:v>90.95</c:v>
                </c:pt>
                <c:pt idx="69">
                  <c:v>92.5</c:v>
                </c:pt>
                <c:pt idx="70">
                  <c:v>92.9</c:v>
                </c:pt>
                <c:pt idx="71">
                  <c:v>93.57</c:v>
                </c:pt>
                <c:pt idx="72">
                  <c:v>94.58</c:v>
                </c:pt>
                <c:pt idx="73">
                  <c:v>94.45</c:v>
                </c:pt>
                <c:pt idx="74">
                  <c:v>94.62</c:v>
                </c:pt>
                <c:pt idx="75">
                  <c:v>95.36</c:v>
                </c:pt>
                <c:pt idx="76">
                  <c:v>96.33</c:v>
                </c:pt>
                <c:pt idx="77">
                  <c:v>95.95</c:v>
                </c:pt>
                <c:pt idx="78">
                  <c:v>96.73</c:v>
                </c:pt>
                <c:pt idx="79">
                  <c:v>96.82</c:v>
                </c:pt>
                <c:pt idx="80">
                  <c:v>97.32</c:v>
                </c:pt>
                <c:pt idx="81">
                  <c:v>97.35</c:v>
                </c:pt>
                <c:pt idx="82">
                  <c:v>97.65</c:v>
                </c:pt>
                <c:pt idx="83">
                  <c:v>97.52</c:v>
                </c:pt>
                <c:pt idx="84">
                  <c:v>98.34</c:v>
                </c:pt>
                <c:pt idx="85">
                  <c:v>98.79</c:v>
                </c:pt>
                <c:pt idx="86">
                  <c:v>98.45</c:v>
                </c:pt>
                <c:pt idx="87">
                  <c:v>98.93</c:v>
                </c:pt>
                <c:pt idx="88">
                  <c:v>98.59</c:v>
                </c:pt>
                <c:pt idx="89">
                  <c:v>99.15</c:v>
                </c:pt>
                <c:pt idx="90">
                  <c:v>99.02</c:v>
                </c:pt>
                <c:pt idx="91">
                  <c:v>99.29</c:v>
                </c:pt>
                <c:pt idx="92">
                  <c:v>98.93</c:v>
                </c:pt>
                <c:pt idx="93">
                  <c:v>99.16</c:v>
                </c:pt>
                <c:pt idx="94">
                  <c:v>99.25</c:v>
                </c:pt>
                <c:pt idx="95">
                  <c:v>99.32</c:v>
                </c:pt>
                <c:pt idx="96">
                  <c:v>99.25</c:v>
                </c:pt>
                <c:pt idx="97">
                  <c:v>99.47</c:v>
                </c:pt>
                <c:pt idx="98">
                  <c:v>99.43</c:v>
                </c:pt>
                <c:pt idx="99">
                  <c:v>99.36</c:v>
                </c:pt>
                <c:pt idx="100">
                  <c:v>99.45</c:v>
                </c:pt>
                <c:pt idx="101">
                  <c:v>99.39</c:v>
                </c:pt>
                <c:pt idx="102">
                  <c:v>99.46</c:v>
                </c:pt>
                <c:pt idx="103">
                  <c:v>99.59</c:v>
                </c:pt>
                <c:pt idx="104">
                  <c:v>99.49</c:v>
                </c:pt>
                <c:pt idx="105">
                  <c:v>99.51</c:v>
                </c:pt>
                <c:pt idx="106">
                  <c:v>99.21</c:v>
                </c:pt>
                <c:pt idx="107">
                  <c:v>99.05</c:v>
                </c:pt>
                <c:pt idx="108">
                  <c:v>99.12</c:v>
                </c:pt>
                <c:pt idx="109">
                  <c:v>99.41</c:v>
                </c:pt>
                <c:pt idx="110">
                  <c:v>98.89</c:v>
                </c:pt>
                <c:pt idx="111">
                  <c:v>99.17</c:v>
                </c:pt>
                <c:pt idx="112">
                  <c:v>98.76</c:v>
                </c:pt>
                <c:pt idx="113">
                  <c:v>98.54</c:v>
                </c:pt>
                <c:pt idx="114">
                  <c:v>98.75</c:v>
                </c:pt>
                <c:pt idx="115">
                  <c:v>98.38</c:v>
                </c:pt>
                <c:pt idx="116">
                  <c:v>98.23</c:v>
                </c:pt>
                <c:pt idx="117">
                  <c:v>97.71</c:v>
                </c:pt>
                <c:pt idx="118">
                  <c:v>97.78</c:v>
                </c:pt>
                <c:pt idx="119">
                  <c:v>97.63</c:v>
                </c:pt>
                <c:pt idx="120">
                  <c:v>97.05</c:v>
                </c:pt>
                <c:pt idx="121">
                  <c:v>96.96</c:v>
                </c:pt>
                <c:pt idx="122">
                  <c:v>96.43</c:v>
                </c:pt>
                <c:pt idx="123">
                  <c:v>96.32</c:v>
                </c:pt>
                <c:pt idx="124">
                  <c:v>95.91</c:v>
                </c:pt>
                <c:pt idx="125">
                  <c:v>95.75</c:v>
                </c:pt>
                <c:pt idx="126">
                  <c:v>94.95</c:v>
                </c:pt>
                <c:pt idx="127">
                  <c:v>94.4</c:v>
                </c:pt>
                <c:pt idx="128">
                  <c:v>94.4</c:v>
                </c:pt>
                <c:pt idx="129">
                  <c:v>93.48</c:v>
                </c:pt>
                <c:pt idx="130">
                  <c:v>92.53</c:v>
                </c:pt>
                <c:pt idx="131">
                  <c:v>92.55</c:v>
                </c:pt>
                <c:pt idx="132">
                  <c:v>91.32</c:v>
                </c:pt>
                <c:pt idx="133">
                  <c:v>91.26</c:v>
                </c:pt>
                <c:pt idx="134">
                  <c:v>90.26</c:v>
                </c:pt>
                <c:pt idx="135">
                  <c:v>89.27</c:v>
                </c:pt>
                <c:pt idx="136">
                  <c:v>86.8</c:v>
                </c:pt>
                <c:pt idx="137">
                  <c:v>87.22</c:v>
                </c:pt>
                <c:pt idx="138">
                  <c:v>84.47</c:v>
                </c:pt>
                <c:pt idx="139">
                  <c:v>84.71</c:v>
                </c:pt>
                <c:pt idx="140">
                  <c:v>83</c:v>
                </c:pt>
                <c:pt idx="141">
                  <c:v>81.22</c:v>
                </c:pt>
                <c:pt idx="142">
                  <c:v>80.150000000000006</c:v>
                </c:pt>
                <c:pt idx="143">
                  <c:v>78.95</c:v>
                </c:pt>
                <c:pt idx="144">
                  <c:v>77.14</c:v>
                </c:pt>
                <c:pt idx="145">
                  <c:v>74.489999999999995</c:v>
                </c:pt>
                <c:pt idx="146">
                  <c:v>72.260000000000005</c:v>
                </c:pt>
                <c:pt idx="147">
                  <c:v>71.89</c:v>
                </c:pt>
                <c:pt idx="148">
                  <c:v>69</c:v>
                </c:pt>
                <c:pt idx="149">
                  <c:v>66.73</c:v>
                </c:pt>
                <c:pt idx="150">
                  <c:v>64.260000000000005</c:v>
                </c:pt>
                <c:pt idx="151">
                  <c:v>59.72</c:v>
                </c:pt>
                <c:pt idx="152">
                  <c:v>59.07</c:v>
                </c:pt>
                <c:pt idx="153">
                  <c:v>55.59</c:v>
                </c:pt>
                <c:pt idx="154">
                  <c:v>52.47</c:v>
                </c:pt>
                <c:pt idx="155">
                  <c:v>51.77</c:v>
                </c:pt>
                <c:pt idx="156">
                  <c:v>47.36</c:v>
                </c:pt>
                <c:pt idx="157">
                  <c:v>45.03</c:v>
                </c:pt>
                <c:pt idx="158">
                  <c:v>42.41</c:v>
                </c:pt>
                <c:pt idx="159">
                  <c:v>38.93</c:v>
                </c:pt>
                <c:pt idx="160">
                  <c:v>36.200000000000003</c:v>
                </c:pt>
                <c:pt idx="161">
                  <c:v>33.03</c:v>
                </c:pt>
                <c:pt idx="162">
                  <c:v>32.369999999999997</c:v>
                </c:pt>
                <c:pt idx="163">
                  <c:v>28.85</c:v>
                </c:pt>
                <c:pt idx="164">
                  <c:v>25.7</c:v>
                </c:pt>
                <c:pt idx="165">
                  <c:v>25.58</c:v>
                </c:pt>
                <c:pt idx="166">
                  <c:v>22.53</c:v>
                </c:pt>
                <c:pt idx="167">
                  <c:v>20.89</c:v>
                </c:pt>
                <c:pt idx="168">
                  <c:v>19.36</c:v>
                </c:pt>
                <c:pt idx="169">
                  <c:v>18.190000000000001</c:v>
                </c:pt>
                <c:pt idx="170">
                  <c:v>16.329999999999998</c:v>
                </c:pt>
                <c:pt idx="171">
                  <c:v>16.03</c:v>
                </c:pt>
                <c:pt idx="172">
                  <c:v>13.99</c:v>
                </c:pt>
                <c:pt idx="173">
                  <c:v>13.91</c:v>
                </c:pt>
                <c:pt idx="174">
                  <c:v>12.53</c:v>
                </c:pt>
                <c:pt idx="175">
                  <c:v>11.72</c:v>
                </c:pt>
                <c:pt idx="176">
                  <c:v>10.98</c:v>
                </c:pt>
                <c:pt idx="177">
                  <c:v>10.53</c:v>
                </c:pt>
                <c:pt idx="178">
                  <c:v>9.86</c:v>
                </c:pt>
                <c:pt idx="179">
                  <c:v>9.16</c:v>
                </c:pt>
                <c:pt idx="180">
                  <c:v>8.94</c:v>
                </c:pt>
                <c:pt idx="181">
                  <c:v>8.08</c:v>
                </c:pt>
                <c:pt idx="182">
                  <c:v>7.97</c:v>
                </c:pt>
                <c:pt idx="183">
                  <c:v>7.49</c:v>
                </c:pt>
                <c:pt idx="184">
                  <c:v>7.1</c:v>
                </c:pt>
                <c:pt idx="185">
                  <c:v>6.57</c:v>
                </c:pt>
                <c:pt idx="186">
                  <c:v>6.52</c:v>
                </c:pt>
                <c:pt idx="187">
                  <c:v>5.98</c:v>
                </c:pt>
                <c:pt idx="188">
                  <c:v>5.68</c:v>
                </c:pt>
                <c:pt idx="189">
                  <c:v>5.69</c:v>
                </c:pt>
                <c:pt idx="190">
                  <c:v>5.4</c:v>
                </c:pt>
                <c:pt idx="191">
                  <c:v>5.0599999999999996</c:v>
                </c:pt>
                <c:pt idx="192">
                  <c:v>4.9000000000000004</c:v>
                </c:pt>
                <c:pt idx="193">
                  <c:v>4.66</c:v>
                </c:pt>
                <c:pt idx="194">
                  <c:v>4.53</c:v>
                </c:pt>
                <c:pt idx="195">
                  <c:v>4.4000000000000004</c:v>
                </c:pt>
                <c:pt idx="196">
                  <c:v>4.0999999999999996</c:v>
                </c:pt>
                <c:pt idx="197">
                  <c:v>3.97</c:v>
                </c:pt>
                <c:pt idx="198">
                  <c:v>3.83</c:v>
                </c:pt>
                <c:pt idx="199">
                  <c:v>3.74</c:v>
                </c:pt>
                <c:pt idx="200">
                  <c:v>3.48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176-48D9-A71F-37A8B521C936}"/>
            </c:ext>
          </c:extLst>
        </c:ser>
        <c:ser>
          <c:idx val="2"/>
          <c:order val="2"/>
          <c:tx>
            <c:strRef>
              <c:f>raw_data_champs_1!$BC$1</c:f>
              <c:strCache>
                <c:ptCount val="1"/>
                <c:pt idx="0">
                  <c:v>6FFF 3x3</c:v>
                </c:pt>
              </c:strCache>
            </c:strRef>
          </c:tx>
          <c:spPr>
            <a:ln w="254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raw_data_champs_1!$BC$3:$BC$463</c:f>
              <c:numCache>
                <c:formatCode>General</c:formatCode>
                <c:ptCount val="461"/>
                <c:pt idx="0">
                  <c:v>23</c:v>
                </c:pt>
                <c:pt idx="1">
                  <c:v>22.9</c:v>
                </c:pt>
                <c:pt idx="2">
                  <c:v>22.9</c:v>
                </c:pt>
                <c:pt idx="3">
                  <c:v>22.6</c:v>
                </c:pt>
                <c:pt idx="4">
                  <c:v>22.6</c:v>
                </c:pt>
                <c:pt idx="5">
                  <c:v>22.5</c:v>
                </c:pt>
                <c:pt idx="6">
                  <c:v>22.4</c:v>
                </c:pt>
                <c:pt idx="7">
                  <c:v>22.4</c:v>
                </c:pt>
                <c:pt idx="8">
                  <c:v>22.3</c:v>
                </c:pt>
                <c:pt idx="9">
                  <c:v>22.1</c:v>
                </c:pt>
                <c:pt idx="10">
                  <c:v>22</c:v>
                </c:pt>
                <c:pt idx="11">
                  <c:v>22</c:v>
                </c:pt>
                <c:pt idx="12">
                  <c:v>21.8</c:v>
                </c:pt>
                <c:pt idx="13">
                  <c:v>21.8</c:v>
                </c:pt>
                <c:pt idx="14">
                  <c:v>21.6</c:v>
                </c:pt>
                <c:pt idx="15">
                  <c:v>21.5</c:v>
                </c:pt>
                <c:pt idx="16">
                  <c:v>21.5</c:v>
                </c:pt>
                <c:pt idx="17">
                  <c:v>21.3</c:v>
                </c:pt>
                <c:pt idx="18">
                  <c:v>21.2</c:v>
                </c:pt>
                <c:pt idx="19">
                  <c:v>21.1</c:v>
                </c:pt>
                <c:pt idx="20">
                  <c:v>21.1</c:v>
                </c:pt>
                <c:pt idx="21">
                  <c:v>21</c:v>
                </c:pt>
                <c:pt idx="22">
                  <c:v>20.9</c:v>
                </c:pt>
                <c:pt idx="23">
                  <c:v>20.8</c:v>
                </c:pt>
                <c:pt idx="24">
                  <c:v>20.7</c:v>
                </c:pt>
                <c:pt idx="25">
                  <c:v>20.5</c:v>
                </c:pt>
                <c:pt idx="26">
                  <c:v>20.5</c:v>
                </c:pt>
                <c:pt idx="27">
                  <c:v>20.399999999999999</c:v>
                </c:pt>
                <c:pt idx="28">
                  <c:v>20.3</c:v>
                </c:pt>
                <c:pt idx="29">
                  <c:v>20</c:v>
                </c:pt>
                <c:pt idx="30">
                  <c:v>20</c:v>
                </c:pt>
                <c:pt idx="31">
                  <c:v>19.899999999999999</c:v>
                </c:pt>
                <c:pt idx="32">
                  <c:v>19.899999999999999</c:v>
                </c:pt>
                <c:pt idx="33">
                  <c:v>19.7</c:v>
                </c:pt>
                <c:pt idx="34">
                  <c:v>19.600000000000001</c:v>
                </c:pt>
                <c:pt idx="35">
                  <c:v>19.600000000000001</c:v>
                </c:pt>
                <c:pt idx="36">
                  <c:v>19.399999999999999</c:v>
                </c:pt>
                <c:pt idx="37">
                  <c:v>19.3</c:v>
                </c:pt>
                <c:pt idx="38">
                  <c:v>19.2</c:v>
                </c:pt>
                <c:pt idx="39">
                  <c:v>19.100000000000001</c:v>
                </c:pt>
                <c:pt idx="40">
                  <c:v>19.100000000000001</c:v>
                </c:pt>
                <c:pt idx="41">
                  <c:v>18.899999999999999</c:v>
                </c:pt>
                <c:pt idx="42">
                  <c:v>18.899999999999999</c:v>
                </c:pt>
                <c:pt idx="43">
                  <c:v>18.7</c:v>
                </c:pt>
                <c:pt idx="44">
                  <c:v>18.7</c:v>
                </c:pt>
                <c:pt idx="45">
                  <c:v>18.600000000000001</c:v>
                </c:pt>
                <c:pt idx="46">
                  <c:v>18.399999999999999</c:v>
                </c:pt>
                <c:pt idx="47">
                  <c:v>18.3</c:v>
                </c:pt>
                <c:pt idx="48">
                  <c:v>18.2</c:v>
                </c:pt>
                <c:pt idx="49">
                  <c:v>18.100000000000001</c:v>
                </c:pt>
                <c:pt idx="50">
                  <c:v>17.899999999999999</c:v>
                </c:pt>
                <c:pt idx="51">
                  <c:v>17.899999999999999</c:v>
                </c:pt>
                <c:pt idx="52">
                  <c:v>17.899999999999999</c:v>
                </c:pt>
                <c:pt idx="53">
                  <c:v>17.7</c:v>
                </c:pt>
                <c:pt idx="54">
                  <c:v>17.7</c:v>
                </c:pt>
                <c:pt idx="55">
                  <c:v>17.5</c:v>
                </c:pt>
                <c:pt idx="56">
                  <c:v>17.5</c:v>
                </c:pt>
                <c:pt idx="57">
                  <c:v>17.3</c:v>
                </c:pt>
                <c:pt idx="58">
                  <c:v>17.3</c:v>
                </c:pt>
                <c:pt idx="59">
                  <c:v>17.2</c:v>
                </c:pt>
                <c:pt idx="60">
                  <c:v>17.100000000000001</c:v>
                </c:pt>
                <c:pt idx="61">
                  <c:v>16.899999999999999</c:v>
                </c:pt>
                <c:pt idx="62">
                  <c:v>16.899999999999999</c:v>
                </c:pt>
                <c:pt idx="63">
                  <c:v>16.7</c:v>
                </c:pt>
                <c:pt idx="64">
                  <c:v>16.7</c:v>
                </c:pt>
                <c:pt idx="65">
                  <c:v>16.5</c:v>
                </c:pt>
                <c:pt idx="66">
                  <c:v>16.399999999999999</c:v>
                </c:pt>
                <c:pt idx="67">
                  <c:v>16.399999999999999</c:v>
                </c:pt>
                <c:pt idx="68">
                  <c:v>16.2</c:v>
                </c:pt>
                <c:pt idx="69">
                  <c:v>16.100000000000001</c:v>
                </c:pt>
                <c:pt idx="70">
                  <c:v>16.100000000000001</c:v>
                </c:pt>
                <c:pt idx="71">
                  <c:v>15.9</c:v>
                </c:pt>
                <c:pt idx="72">
                  <c:v>15.9</c:v>
                </c:pt>
                <c:pt idx="73">
                  <c:v>15.8</c:v>
                </c:pt>
                <c:pt idx="74">
                  <c:v>15.6</c:v>
                </c:pt>
                <c:pt idx="75">
                  <c:v>15.5</c:v>
                </c:pt>
                <c:pt idx="76">
                  <c:v>15.4</c:v>
                </c:pt>
                <c:pt idx="77">
                  <c:v>15.4</c:v>
                </c:pt>
                <c:pt idx="78">
                  <c:v>15.2</c:v>
                </c:pt>
                <c:pt idx="79">
                  <c:v>15.1</c:v>
                </c:pt>
                <c:pt idx="80">
                  <c:v>15.1</c:v>
                </c:pt>
                <c:pt idx="81">
                  <c:v>14.8</c:v>
                </c:pt>
                <c:pt idx="82">
                  <c:v>14.8</c:v>
                </c:pt>
                <c:pt idx="83">
                  <c:v>14.8</c:v>
                </c:pt>
                <c:pt idx="84">
                  <c:v>14.5</c:v>
                </c:pt>
                <c:pt idx="85">
                  <c:v>14.5</c:v>
                </c:pt>
                <c:pt idx="86">
                  <c:v>14.5</c:v>
                </c:pt>
                <c:pt idx="87">
                  <c:v>14.4</c:v>
                </c:pt>
                <c:pt idx="88">
                  <c:v>14.3</c:v>
                </c:pt>
                <c:pt idx="89">
                  <c:v>14.1</c:v>
                </c:pt>
                <c:pt idx="90">
                  <c:v>14</c:v>
                </c:pt>
                <c:pt idx="91">
                  <c:v>14</c:v>
                </c:pt>
                <c:pt idx="92">
                  <c:v>13.7</c:v>
                </c:pt>
                <c:pt idx="93">
                  <c:v>13.7</c:v>
                </c:pt>
                <c:pt idx="94">
                  <c:v>13.6</c:v>
                </c:pt>
                <c:pt idx="95">
                  <c:v>13.5</c:v>
                </c:pt>
                <c:pt idx="96">
                  <c:v>13.5</c:v>
                </c:pt>
                <c:pt idx="97">
                  <c:v>13.4</c:v>
                </c:pt>
                <c:pt idx="98">
                  <c:v>13.2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12.8</c:v>
                </c:pt>
                <c:pt idx="103">
                  <c:v>12.7</c:v>
                </c:pt>
                <c:pt idx="104">
                  <c:v>12.6</c:v>
                </c:pt>
                <c:pt idx="105">
                  <c:v>12.6</c:v>
                </c:pt>
                <c:pt idx="106">
                  <c:v>12.4</c:v>
                </c:pt>
                <c:pt idx="107">
                  <c:v>12.2</c:v>
                </c:pt>
                <c:pt idx="108">
                  <c:v>12.2</c:v>
                </c:pt>
                <c:pt idx="109">
                  <c:v>12.1</c:v>
                </c:pt>
                <c:pt idx="110">
                  <c:v>12.1</c:v>
                </c:pt>
                <c:pt idx="111">
                  <c:v>11.9</c:v>
                </c:pt>
                <c:pt idx="112">
                  <c:v>11.8</c:v>
                </c:pt>
                <c:pt idx="113">
                  <c:v>11.7</c:v>
                </c:pt>
                <c:pt idx="114">
                  <c:v>11.6</c:v>
                </c:pt>
                <c:pt idx="115">
                  <c:v>11.5</c:v>
                </c:pt>
                <c:pt idx="116">
                  <c:v>11.4</c:v>
                </c:pt>
                <c:pt idx="117">
                  <c:v>11.4</c:v>
                </c:pt>
                <c:pt idx="118">
                  <c:v>11.2</c:v>
                </c:pt>
                <c:pt idx="119">
                  <c:v>11.2</c:v>
                </c:pt>
                <c:pt idx="120">
                  <c:v>11</c:v>
                </c:pt>
                <c:pt idx="121">
                  <c:v>11</c:v>
                </c:pt>
                <c:pt idx="122">
                  <c:v>10.9</c:v>
                </c:pt>
                <c:pt idx="123">
                  <c:v>10.7</c:v>
                </c:pt>
                <c:pt idx="124">
                  <c:v>10.7</c:v>
                </c:pt>
                <c:pt idx="125">
                  <c:v>10.5</c:v>
                </c:pt>
                <c:pt idx="126">
                  <c:v>10.4</c:v>
                </c:pt>
                <c:pt idx="127">
                  <c:v>10.4</c:v>
                </c:pt>
                <c:pt idx="128">
                  <c:v>10.199999999999999</c:v>
                </c:pt>
                <c:pt idx="129">
                  <c:v>10.1</c:v>
                </c:pt>
                <c:pt idx="130">
                  <c:v>10</c:v>
                </c:pt>
                <c:pt idx="131">
                  <c:v>10</c:v>
                </c:pt>
                <c:pt idx="132">
                  <c:v>9.9</c:v>
                </c:pt>
                <c:pt idx="133">
                  <c:v>9.6999999999999993</c:v>
                </c:pt>
                <c:pt idx="134">
                  <c:v>9.6999999999999993</c:v>
                </c:pt>
                <c:pt idx="135">
                  <c:v>9.5</c:v>
                </c:pt>
                <c:pt idx="136">
                  <c:v>9.3000000000000007</c:v>
                </c:pt>
                <c:pt idx="137">
                  <c:v>9.3000000000000007</c:v>
                </c:pt>
                <c:pt idx="138">
                  <c:v>9.3000000000000007</c:v>
                </c:pt>
                <c:pt idx="139">
                  <c:v>9.1999999999999993</c:v>
                </c:pt>
                <c:pt idx="140">
                  <c:v>9.1</c:v>
                </c:pt>
                <c:pt idx="141">
                  <c:v>8.9</c:v>
                </c:pt>
                <c:pt idx="142">
                  <c:v>8.8000000000000007</c:v>
                </c:pt>
                <c:pt idx="143">
                  <c:v>8.6999999999999993</c:v>
                </c:pt>
                <c:pt idx="144">
                  <c:v>8.6999999999999993</c:v>
                </c:pt>
                <c:pt idx="145">
                  <c:v>8.5</c:v>
                </c:pt>
                <c:pt idx="146">
                  <c:v>8.5</c:v>
                </c:pt>
                <c:pt idx="147">
                  <c:v>8.4</c:v>
                </c:pt>
                <c:pt idx="148">
                  <c:v>8.1999999999999993</c:v>
                </c:pt>
                <c:pt idx="149">
                  <c:v>8.1</c:v>
                </c:pt>
                <c:pt idx="150">
                  <c:v>8</c:v>
                </c:pt>
                <c:pt idx="151">
                  <c:v>8</c:v>
                </c:pt>
                <c:pt idx="152">
                  <c:v>7.8</c:v>
                </c:pt>
                <c:pt idx="153">
                  <c:v>7.8</c:v>
                </c:pt>
                <c:pt idx="154">
                  <c:v>7.6</c:v>
                </c:pt>
                <c:pt idx="155">
                  <c:v>7.6</c:v>
                </c:pt>
                <c:pt idx="156">
                  <c:v>7.5</c:v>
                </c:pt>
                <c:pt idx="157">
                  <c:v>7.4</c:v>
                </c:pt>
                <c:pt idx="158">
                  <c:v>7.3</c:v>
                </c:pt>
                <c:pt idx="159">
                  <c:v>7.2</c:v>
                </c:pt>
                <c:pt idx="160">
                  <c:v>7</c:v>
                </c:pt>
                <c:pt idx="161">
                  <c:v>6.9</c:v>
                </c:pt>
                <c:pt idx="162">
                  <c:v>6.9</c:v>
                </c:pt>
                <c:pt idx="163">
                  <c:v>6.8</c:v>
                </c:pt>
                <c:pt idx="164">
                  <c:v>6.6</c:v>
                </c:pt>
                <c:pt idx="165">
                  <c:v>6.6</c:v>
                </c:pt>
                <c:pt idx="166">
                  <c:v>6.3</c:v>
                </c:pt>
                <c:pt idx="167">
                  <c:v>6.3</c:v>
                </c:pt>
                <c:pt idx="168">
                  <c:v>6.2</c:v>
                </c:pt>
                <c:pt idx="169">
                  <c:v>6.2</c:v>
                </c:pt>
                <c:pt idx="170">
                  <c:v>6.1</c:v>
                </c:pt>
                <c:pt idx="171">
                  <c:v>6</c:v>
                </c:pt>
                <c:pt idx="172">
                  <c:v>5.8</c:v>
                </c:pt>
                <c:pt idx="173">
                  <c:v>5.7</c:v>
                </c:pt>
                <c:pt idx="174">
                  <c:v>5.6</c:v>
                </c:pt>
                <c:pt idx="175">
                  <c:v>5.4</c:v>
                </c:pt>
                <c:pt idx="176">
                  <c:v>5.4</c:v>
                </c:pt>
                <c:pt idx="177">
                  <c:v>5.4</c:v>
                </c:pt>
                <c:pt idx="178">
                  <c:v>5.2</c:v>
                </c:pt>
                <c:pt idx="179">
                  <c:v>5.0999999999999996</c:v>
                </c:pt>
                <c:pt idx="180">
                  <c:v>5</c:v>
                </c:pt>
                <c:pt idx="181">
                  <c:v>4.9000000000000004</c:v>
                </c:pt>
                <c:pt idx="182">
                  <c:v>4.8</c:v>
                </c:pt>
                <c:pt idx="183">
                  <c:v>4.7</c:v>
                </c:pt>
                <c:pt idx="184">
                  <c:v>4.7</c:v>
                </c:pt>
                <c:pt idx="185">
                  <c:v>4.5999999999999996</c:v>
                </c:pt>
                <c:pt idx="186">
                  <c:v>4.4000000000000004</c:v>
                </c:pt>
                <c:pt idx="187">
                  <c:v>4.4000000000000004</c:v>
                </c:pt>
                <c:pt idx="188">
                  <c:v>4.3</c:v>
                </c:pt>
                <c:pt idx="189">
                  <c:v>4.2</c:v>
                </c:pt>
                <c:pt idx="190">
                  <c:v>4</c:v>
                </c:pt>
                <c:pt idx="191">
                  <c:v>4</c:v>
                </c:pt>
                <c:pt idx="192">
                  <c:v>3.9</c:v>
                </c:pt>
                <c:pt idx="193">
                  <c:v>3.8</c:v>
                </c:pt>
                <c:pt idx="194">
                  <c:v>3.7</c:v>
                </c:pt>
                <c:pt idx="195">
                  <c:v>3.5</c:v>
                </c:pt>
                <c:pt idx="196">
                  <c:v>3.5</c:v>
                </c:pt>
                <c:pt idx="197">
                  <c:v>3.3</c:v>
                </c:pt>
                <c:pt idx="198">
                  <c:v>3.2</c:v>
                </c:pt>
                <c:pt idx="199">
                  <c:v>3.2</c:v>
                </c:pt>
                <c:pt idx="200">
                  <c:v>3.1</c:v>
                </c:pt>
                <c:pt idx="201">
                  <c:v>2.9</c:v>
                </c:pt>
                <c:pt idx="202">
                  <c:v>2.9</c:v>
                </c:pt>
                <c:pt idx="203">
                  <c:v>2.8</c:v>
                </c:pt>
                <c:pt idx="204">
                  <c:v>2.5</c:v>
                </c:pt>
                <c:pt idx="205">
                  <c:v>2.6</c:v>
                </c:pt>
                <c:pt idx="206">
                  <c:v>2.4</c:v>
                </c:pt>
                <c:pt idx="207">
                  <c:v>2.4</c:v>
                </c:pt>
                <c:pt idx="208">
                  <c:v>2.2999999999999998</c:v>
                </c:pt>
                <c:pt idx="209">
                  <c:v>2.1</c:v>
                </c:pt>
                <c:pt idx="210">
                  <c:v>2</c:v>
                </c:pt>
                <c:pt idx="211">
                  <c:v>1.9</c:v>
                </c:pt>
                <c:pt idx="212">
                  <c:v>1.9</c:v>
                </c:pt>
                <c:pt idx="213">
                  <c:v>1.7</c:v>
                </c:pt>
                <c:pt idx="214">
                  <c:v>1.6</c:v>
                </c:pt>
                <c:pt idx="215">
                  <c:v>1.5</c:v>
                </c:pt>
                <c:pt idx="216">
                  <c:v>1.4</c:v>
                </c:pt>
                <c:pt idx="217">
                  <c:v>1.3</c:v>
                </c:pt>
                <c:pt idx="218">
                  <c:v>1.3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0.9</c:v>
                </c:pt>
                <c:pt idx="222">
                  <c:v>0.7</c:v>
                </c:pt>
                <c:pt idx="223">
                  <c:v>0.8</c:v>
                </c:pt>
                <c:pt idx="224">
                  <c:v>0.6</c:v>
                </c:pt>
                <c:pt idx="225">
                  <c:v>0.5</c:v>
                </c:pt>
                <c:pt idx="226">
                  <c:v>0.4</c:v>
                </c:pt>
                <c:pt idx="227">
                  <c:v>0.4</c:v>
                </c:pt>
                <c:pt idx="228">
                  <c:v>0.3</c:v>
                </c:pt>
                <c:pt idx="229">
                  <c:v>0.1</c:v>
                </c:pt>
                <c:pt idx="230">
                  <c:v>0</c:v>
                </c:pt>
                <c:pt idx="231">
                  <c:v>-0.2</c:v>
                </c:pt>
                <c:pt idx="232">
                  <c:v>-0.2</c:v>
                </c:pt>
                <c:pt idx="233">
                  <c:v>-0.3</c:v>
                </c:pt>
                <c:pt idx="234">
                  <c:v>-0.3</c:v>
                </c:pt>
                <c:pt idx="235">
                  <c:v>-0.4</c:v>
                </c:pt>
                <c:pt idx="236">
                  <c:v>-0.5</c:v>
                </c:pt>
                <c:pt idx="237">
                  <c:v>-0.7</c:v>
                </c:pt>
                <c:pt idx="238">
                  <c:v>-0.7</c:v>
                </c:pt>
                <c:pt idx="239">
                  <c:v>-0.8</c:v>
                </c:pt>
                <c:pt idx="240">
                  <c:v>-0.9</c:v>
                </c:pt>
                <c:pt idx="241">
                  <c:v>-1.1000000000000001</c:v>
                </c:pt>
                <c:pt idx="242">
                  <c:v>-1.2</c:v>
                </c:pt>
                <c:pt idx="243">
                  <c:v>-1.2</c:v>
                </c:pt>
                <c:pt idx="244">
                  <c:v>-1.4</c:v>
                </c:pt>
                <c:pt idx="245">
                  <c:v>-1.4</c:v>
                </c:pt>
                <c:pt idx="246">
                  <c:v>-1.6</c:v>
                </c:pt>
                <c:pt idx="247">
                  <c:v>-1.7</c:v>
                </c:pt>
                <c:pt idx="248">
                  <c:v>-1.9</c:v>
                </c:pt>
                <c:pt idx="249">
                  <c:v>-1.9</c:v>
                </c:pt>
                <c:pt idx="250">
                  <c:v>-1.9</c:v>
                </c:pt>
                <c:pt idx="251">
                  <c:v>-2.1</c:v>
                </c:pt>
                <c:pt idx="252">
                  <c:v>-2.1</c:v>
                </c:pt>
                <c:pt idx="253">
                  <c:v>-2.2000000000000002</c:v>
                </c:pt>
                <c:pt idx="254">
                  <c:v>-2.4</c:v>
                </c:pt>
                <c:pt idx="255">
                  <c:v>-2.4</c:v>
                </c:pt>
                <c:pt idx="256">
                  <c:v>-2.5</c:v>
                </c:pt>
                <c:pt idx="257">
                  <c:v>-2.6</c:v>
                </c:pt>
                <c:pt idx="258">
                  <c:v>-2.8</c:v>
                </c:pt>
                <c:pt idx="259">
                  <c:v>-2.9</c:v>
                </c:pt>
                <c:pt idx="260">
                  <c:v>-3</c:v>
                </c:pt>
                <c:pt idx="261">
                  <c:v>-3</c:v>
                </c:pt>
                <c:pt idx="262">
                  <c:v>-3.1</c:v>
                </c:pt>
                <c:pt idx="263">
                  <c:v>-3.3</c:v>
                </c:pt>
                <c:pt idx="264">
                  <c:v>-3.5</c:v>
                </c:pt>
                <c:pt idx="265">
                  <c:v>-3.5</c:v>
                </c:pt>
                <c:pt idx="266">
                  <c:v>-3.5</c:v>
                </c:pt>
                <c:pt idx="267">
                  <c:v>-3.6</c:v>
                </c:pt>
                <c:pt idx="268">
                  <c:v>-3.8</c:v>
                </c:pt>
                <c:pt idx="269">
                  <c:v>-3.9</c:v>
                </c:pt>
                <c:pt idx="270">
                  <c:v>-4.0999999999999996</c:v>
                </c:pt>
                <c:pt idx="271">
                  <c:v>-4.0999999999999996</c:v>
                </c:pt>
                <c:pt idx="272">
                  <c:v>-4.2</c:v>
                </c:pt>
                <c:pt idx="273">
                  <c:v>-4.3</c:v>
                </c:pt>
                <c:pt idx="274">
                  <c:v>-4.4000000000000004</c:v>
                </c:pt>
                <c:pt idx="275">
                  <c:v>-4.5</c:v>
                </c:pt>
                <c:pt idx="276">
                  <c:v>-4.5999999999999996</c:v>
                </c:pt>
                <c:pt idx="277">
                  <c:v>-4.5999999999999996</c:v>
                </c:pt>
                <c:pt idx="278">
                  <c:v>-4.7</c:v>
                </c:pt>
                <c:pt idx="279">
                  <c:v>-4.9000000000000004</c:v>
                </c:pt>
                <c:pt idx="280">
                  <c:v>-5</c:v>
                </c:pt>
                <c:pt idx="281">
                  <c:v>-5.0999999999999996</c:v>
                </c:pt>
                <c:pt idx="282">
                  <c:v>-5.2</c:v>
                </c:pt>
                <c:pt idx="283">
                  <c:v>-5.3</c:v>
                </c:pt>
                <c:pt idx="284">
                  <c:v>-5.5</c:v>
                </c:pt>
                <c:pt idx="285">
                  <c:v>-5.5</c:v>
                </c:pt>
                <c:pt idx="286">
                  <c:v>-5.6</c:v>
                </c:pt>
                <c:pt idx="287">
                  <c:v>-5.7</c:v>
                </c:pt>
                <c:pt idx="288">
                  <c:v>-5.7</c:v>
                </c:pt>
                <c:pt idx="289">
                  <c:v>-5.9</c:v>
                </c:pt>
                <c:pt idx="290">
                  <c:v>-5.9</c:v>
                </c:pt>
                <c:pt idx="291">
                  <c:v>-6.1</c:v>
                </c:pt>
                <c:pt idx="292">
                  <c:v>-6.2</c:v>
                </c:pt>
                <c:pt idx="293">
                  <c:v>-6.4</c:v>
                </c:pt>
                <c:pt idx="294">
                  <c:v>-6.4</c:v>
                </c:pt>
                <c:pt idx="295">
                  <c:v>-6.4</c:v>
                </c:pt>
                <c:pt idx="296">
                  <c:v>-6.6</c:v>
                </c:pt>
                <c:pt idx="297">
                  <c:v>-6.7</c:v>
                </c:pt>
                <c:pt idx="298">
                  <c:v>-6.9</c:v>
                </c:pt>
                <c:pt idx="299">
                  <c:v>-6.9</c:v>
                </c:pt>
                <c:pt idx="300">
                  <c:v>-6.9</c:v>
                </c:pt>
                <c:pt idx="301">
                  <c:v>-7.1</c:v>
                </c:pt>
                <c:pt idx="302">
                  <c:v>-7.2</c:v>
                </c:pt>
                <c:pt idx="303">
                  <c:v>-7.3</c:v>
                </c:pt>
                <c:pt idx="304">
                  <c:v>-7.4</c:v>
                </c:pt>
                <c:pt idx="305">
                  <c:v>-7.4</c:v>
                </c:pt>
                <c:pt idx="306">
                  <c:v>-7.6</c:v>
                </c:pt>
                <c:pt idx="307">
                  <c:v>-7.7</c:v>
                </c:pt>
                <c:pt idx="308">
                  <c:v>-7.8</c:v>
                </c:pt>
                <c:pt idx="309">
                  <c:v>-7.8</c:v>
                </c:pt>
                <c:pt idx="310">
                  <c:v>-8.1</c:v>
                </c:pt>
                <c:pt idx="311">
                  <c:v>-8.1</c:v>
                </c:pt>
                <c:pt idx="312">
                  <c:v>-8.1</c:v>
                </c:pt>
                <c:pt idx="313">
                  <c:v>-8.1999999999999993</c:v>
                </c:pt>
                <c:pt idx="314">
                  <c:v>-8.3000000000000007</c:v>
                </c:pt>
                <c:pt idx="315">
                  <c:v>-8.5</c:v>
                </c:pt>
                <c:pt idx="316">
                  <c:v>-8.5</c:v>
                </c:pt>
                <c:pt idx="317">
                  <c:v>-8.8000000000000007</c:v>
                </c:pt>
                <c:pt idx="318">
                  <c:v>-8.8000000000000007</c:v>
                </c:pt>
                <c:pt idx="319">
                  <c:v>-8.9</c:v>
                </c:pt>
                <c:pt idx="320">
                  <c:v>-8.9</c:v>
                </c:pt>
                <c:pt idx="321">
                  <c:v>-9.1999999999999993</c:v>
                </c:pt>
                <c:pt idx="322">
                  <c:v>-9.1999999999999993</c:v>
                </c:pt>
                <c:pt idx="323">
                  <c:v>-9.3000000000000007</c:v>
                </c:pt>
                <c:pt idx="324">
                  <c:v>-9.5</c:v>
                </c:pt>
                <c:pt idx="325">
                  <c:v>-9.5</c:v>
                </c:pt>
                <c:pt idx="326">
                  <c:v>-9.6999999999999993</c:v>
                </c:pt>
                <c:pt idx="327">
                  <c:v>-9.6999999999999993</c:v>
                </c:pt>
                <c:pt idx="328">
                  <c:v>-9.8000000000000007</c:v>
                </c:pt>
                <c:pt idx="329">
                  <c:v>-9.9</c:v>
                </c:pt>
                <c:pt idx="330">
                  <c:v>-10</c:v>
                </c:pt>
                <c:pt idx="331">
                  <c:v>-10.1</c:v>
                </c:pt>
                <c:pt idx="332">
                  <c:v>-10.199999999999999</c:v>
                </c:pt>
                <c:pt idx="333">
                  <c:v>-10.3</c:v>
                </c:pt>
                <c:pt idx="334">
                  <c:v>-10.5</c:v>
                </c:pt>
                <c:pt idx="335">
                  <c:v>-10.5</c:v>
                </c:pt>
                <c:pt idx="336">
                  <c:v>-10.6</c:v>
                </c:pt>
                <c:pt idx="337">
                  <c:v>-10.6</c:v>
                </c:pt>
                <c:pt idx="338">
                  <c:v>-10.7</c:v>
                </c:pt>
                <c:pt idx="339">
                  <c:v>-10.8</c:v>
                </c:pt>
                <c:pt idx="340">
                  <c:v>-10.9</c:v>
                </c:pt>
                <c:pt idx="341">
                  <c:v>-11</c:v>
                </c:pt>
                <c:pt idx="342">
                  <c:v>-11.3</c:v>
                </c:pt>
                <c:pt idx="343">
                  <c:v>-11.3</c:v>
                </c:pt>
                <c:pt idx="344">
                  <c:v>-11.4</c:v>
                </c:pt>
                <c:pt idx="345">
                  <c:v>-11.4</c:v>
                </c:pt>
                <c:pt idx="346">
                  <c:v>-11.5</c:v>
                </c:pt>
                <c:pt idx="347">
                  <c:v>-11.6</c:v>
                </c:pt>
                <c:pt idx="348">
                  <c:v>-11.9</c:v>
                </c:pt>
                <c:pt idx="349">
                  <c:v>-11.9</c:v>
                </c:pt>
                <c:pt idx="350">
                  <c:v>-11.9</c:v>
                </c:pt>
                <c:pt idx="351">
                  <c:v>-12</c:v>
                </c:pt>
                <c:pt idx="352">
                  <c:v>-12.1</c:v>
                </c:pt>
                <c:pt idx="353">
                  <c:v>-12.4</c:v>
                </c:pt>
                <c:pt idx="354">
                  <c:v>-12.4</c:v>
                </c:pt>
                <c:pt idx="355">
                  <c:v>-12.5</c:v>
                </c:pt>
                <c:pt idx="356">
                  <c:v>-12.5</c:v>
                </c:pt>
                <c:pt idx="357">
                  <c:v>-12.7</c:v>
                </c:pt>
                <c:pt idx="358">
                  <c:v>-12.8</c:v>
                </c:pt>
                <c:pt idx="359">
                  <c:v>-12.9</c:v>
                </c:pt>
                <c:pt idx="360">
                  <c:v>-12.9</c:v>
                </c:pt>
                <c:pt idx="361">
                  <c:v>-13.1</c:v>
                </c:pt>
                <c:pt idx="362">
                  <c:v>-13.1</c:v>
                </c:pt>
                <c:pt idx="363">
                  <c:v>-13.2</c:v>
                </c:pt>
                <c:pt idx="364">
                  <c:v>-13.5</c:v>
                </c:pt>
                <c:pt idx="365">
                  <c:v>-13.4</c:v>
                </c:pt>
                <c:pt idx="366">
                  <c:v>-13.5</c:v>
                </c:pt>
                <c:pt idx="367">
                  <c:v>-13.8</c:v>
                </c:pt>
                <c:pt idx="368">
                  <c:v>-13.8</c:v>
                </c:pt>
                <c:pt idx="369">
                  <c:v>-13.8</c:v>
                </c:pt>
                <c:pt idx="370">
                  <c:v>-14</c:v>
                </c:pt>
                <c:pt idx="371">
                  <c:v>-14.1</c:v>
                </c:pt>
                <c:pt idx="372">
                  <c:v>-14.1</c:v>
                </c:pt>
                <c:pt idx="373">
                  <c:v>-14.3</c:v>
                </c:pt>
                <c:pt idx="374">
                  <c:v>-14.3</c:v>
                </c:pt>
                <c:pt idx="375">
                  <c:v>-14.5</c:v>
                </c:pt>
                <c:pt idx="376">
                  <c:v>-14.5</c:v>
                </c:pt>
                <c:pt idx="377">
                  <c:v>-14.6</c:v>
                </c:pt>
                <c:pt idx="378">
                  <c:v>-14.7</c:v>
                </c:pt>
                <c:pt idx="379">
                  <c:v>-14.9</c:v>
                </c:pt>
                <c:pt idx="380">
                  <c:v>-15</c:v>
                </c:pt>
                <c:pt idx="381">
                  <c:v>-15.2</c:v>
                </c:pt>
                <c:pt idx="382">
                  <c:v>-15.2</c:v>
                </c:pt>
                <c:pt idx="383">
                  <c:v>-15.2</c:v>
                </c:pt>
                <c:pt idx="384">
                  <c:v>-15.5</c:v>
                </c:pt>
                <c:pt idx="385">
                  <c:v>-15.5</c:v>
                </c:pt>
                <c:pt idx="386">
                  <c:v>-15.6</c:v>
                </c:pt>
                <c:pt idx="387">
                  <c:v>-15.6</c:v>
                </c:pt>
                <c:pt idx="388">
                  <c:v>-16</c:v>
                </c:pt>
                <c:pt idx="389">
                  <c:v>-15.9</c:v>
                </c:pt>
                <c:pt idx="390">
                  <c:v>-16</c:v>
                </c:pt>
                <c:pt idx="391">
                  <c:v>-16</c:v>
                </c:pt>
                <c:pt idx="392">
                  <c:v>-16.3</c:v>
                </c:pt>
                <c:pt idx="393">
                  <c:v>-16.3</c:v>
                </c:pt>
                <c:pt idx="394">
                  <c:v>-16.399999999999999</c:v>
                </c:pt>
                <c:pt idx="395">
                  <c:v>-16.5</c:v>
                </c:pt>
                <c:pt idx="396">
                  <c:v>-16.7</c:v>
                </c:pt>
                <c:pt idx="397">
                  <c:v>-16.7</c:v>
                </c:pt>
                <c:pt idx="398">
                  <c:v>-16.899999999999999</c:v>
                </c:pt>
                <c:pt idx="399">
                  <c:v>-16.8</c:v>
                </c:pt>
                <c:pt idx="400">
                  <c:v>-16.899999999999999</c:v>
                </c:pt>
                <c:pt idx="401">
                  <c:v>-17.2</c:v>
                </c:pt>
                <c:pt idx="402">
                  <c:v>-17.3</c:v>
                </c:pt>
                <c:pt idx="403">
                  <c:v>-17.2</c:v>
                </c:pt>
                <c:pt idx="404">
                  <c:v>-17.3</c:v>
                </c:pt>
                <c:pt idx="405">
                  <c:v>-17.600000000000001</c:v>
                </c:pt>
                <c:pt idx="406">
                  <c:v>-17.600000000000001</c:v>
                </c:pt>
                <c:pt idx="407">
                  <c:v>-17.7</c:v>
                </c:pt>
                <c:pt idx="408">
                  <c:v>-17.8</c:v>
                </c:pt>
                <c:pt idx="409">
                  <c:v>-17.899999999999999</c:v>
                </c:pt>
                <c:pt idx="410">
                  <c:v>-17.899999999999999</c:v>
                </c:pt>
                <c:pt idx="411">
                  <c:v>-18.100000000000001</c:v>
                </c:pt>
                <c:pt idx="412">
                  <c:v>-18.2</c:v>
                </c:pt>
                <c:pt idx="413">
                  <c:v>-18.2</c:v>
                </c:pt>
                <c:pt idx="414">
                  <c:v>-18.5</c:v>
                </c:pt>
                <c:pt idx="415">
                  <c:v>-18.5</c:v>
                </c:pt>
                <c:pt idx="416">
                  <c:v>-18.5</c:v>
                </c:pt>
                <c:pt idx="417">
                  <c:v>-18.600000000000001</c:v>
                </c:pt>
                <c:pt idx="418">
                  <c:v>-18.8</c:v>
                </c:pt>
                <c:pt idx="419">
                  <c:v>-18.899999999999999</c:v>
                </c:pt>
                <c:pt idx="420">
                  <c:v>-19</c:v>
                </c:pt>
                <c:pt idx="421">
                  <c:v>-19.100000000000001</c:v>
                </c:pt>
                <c:pt idx="422">
                  <c:v>-19.2</c:v>
                </c:pt>
                <c:pt idx="423">
                  <c:v>-19.3</c:v>
                </c:pt>
                <c:pt idx="424">
                  <c:v>-19.3</c:v>
                </c:pt>
                <c:pt idx="425">
                  <c:v>-19.5</c:v>
                </c:pt>
                <c:pt idx="426">
                  <c:v>-19.5</c:v>
                </c:pt>
                <c:pt idx="427">
                  <c:v>-19.8</c:v>
                </c:pt>
                <c:pt idx="428">
                  <c:v>-19.8</c:v>
                </c:pt>
                <c:pt idx="429">
                  <c:v>-19.899999999999999</c:v>
                </c:pt>
                <c:pt idx="430">
                  <c:v>-20</c:v>
                </c:pt>
                <c:pt idx="431">
                  <c:v>-20</c:v>
                </c:pt>
                <c:pt idx="432">
                  <c:v>-20.2</c:v>
                </c:pt>
                <c:pt idx="433">
                  <c:v>-20.2</c:v>
                </c:pt>
                <c:pt idx="434">
                  <c:v>-20.399999999999999</c:v>
                </c:pt>
                <c:pt idx="435">
                  <c:v>-20.5</c:v>
                </c:pt>
                <c:pt idx="436">
                  <c:v>-20.5</c:v>
                </c:pt>
                <c:pt idx="437">
                  <c:v>-20.7</c:v>
                </c:pt>
                <c:pt idx="438">
                  <c:v>-20.8</c:v>
                </c:pt>
                <c:pt idx="439">
                  <c:v>-20.8</c:v>
                </c:pt>
                <c:pt idx="440">
                  <c:v>-21</c:v>
                </c:pt>
                <c:pt idx="441">
                  <c:v>-21.1</c:v>
                </c:pt>
                <c:pt idx="442">
                  <c:v>-21.3</c:v>
                </c:pt>
                <c:pt idx="443">
                  <c:v>-21.2</c:v>
                </c:pt>
                <c:pt idx="444">
                  <c:v>-21.3</c:v>
                </c:pt>
                <c:pt idx="445">
                  <c:v>-21.5</c:v>
                </c:pt>
                <c:pt idx="446">
                  <c:v>-21.6</c:v>
                </c:pt>
                <c:pt idx="447">
                  <c:v>-21.6</c:v>
                </c:pt>
                <c:pt idx="448">
                  <c:v>-21.8</c:v>
                </c:pt>
                <c:pt idx="449">
                  <c:v>-21.9</c:v>
                </c:pt>
                <c:pt idx="450">
                  <c:v>-22</c:v>
                </c:pt>
                <c:pt idx="451">
                  <c:v>-22.1</c:v>
                </c:pt>
                <c:pt idx="452">
                  <c:v>-22.1</c:v>
                </c:pt>
                <c:pt idx="453">
                  <c:v>-22.3</c:v>
                </c:pt>
                <c:pt idx="454">
                  <c:v>-22.3</c:v>
                </c:pt>
                <c:pt idx="455">
                  <c:v>-22.4</c:v>
                </c:pt>
                <c:pt idx="456">
                  <c:v>-22.6</c:v>
                </c:pt>
                <c:pt idx="457">
                  <c:v>-22.6</c:v>
                </c:pt>
                <c:pt idx="458">
                  <c:v>-22.8</c:v>
                </c:pt>
                <c:pt idx="459">
                  <c:v>-23</c:v>
                </c:pt>
                <c:pt idx="460">
                  <c:v>-23</c:v>
                </c:pt>
              </c:numCache>
            </c:numRef>
          </c:xVal>
          <c:yVal>
            <c:numRef>
              <c:f>raw_data_champs_1!$BD$3:$BD$463</c:f>
              <c:numCache>
                <c:formatCode>General</c:formatCode>
                <c:ptCount val="461"/>
                <c:pt idx="0">
                  <c:v>4.33</c:v>
                </c:pt>
                <c:pt idx="1">
                  <c:v>4.5</c:v>
                </c:pt>
                <c:pt idx="2">
                  <c:v>4.54</c:v>
                </c:pt>
                <c:pt idx="3">
                  <c:v>4.7</c:v>
                </c:pt>
                <c:pt idx="4">
                  <c:v>4.71</c:v>
                </c:pt>
                <c:pt idx="5">
                  <c:v>4.67</c:v>
                </c:pt>
                <c:pt idx="6">
                  <c:v>4.8</c:v>
                </c:pt>
                <c:pt idx="7">
                  <c:v>4.79</c:v>
                </c:pt>
                <c:pt idx="8">
                  <c:v>4.87</c:v>
                </c:pt>
                <c:pt idx="9">
                  <c:v>4.93</c:v>
                </c:pt>
                <c:pt idx="10">
                  <c:v>5.04</c:v>
                </c:pt>
                <c:pt idx="11">
                  <c:v>5</c:v>
                </c:pt>
                <c:pt idx="12">
                  <c:v>5.15</c:v>
                </c:pt>
                <c:pt idx="13">
                  <c:v>5.17</c:v>
                </c:pt>
                <c:pt idx="14">
                  <c:v>5.25</c:v>
                </c:pt>
                <c:pt idx="15">
                  <c:v>5.39</c:v>
                </c:pt>
                <c:pt idx="16">
                  <c:v>5.42</c:v>
                </c:pt>
                <c:pt idx="17">
                  <c:v>5.51</c:v>
                </c:pt>
                <c:pt idx="18">
                  <c:v>5.56</c:v>
                </c:pt>
                <c:pt idx="19">
                  <c:v>5.7</c:v>
                </c:pt>
                <c:pt idx="20">
                  <c:v>5.67</c:v>
                </c:pt>
                <c:pt idx="21">
                  <c:v>5.74</c:v>
                </c:pt>
                <c:pt idx="22">
                  <c:v>5.86</c:v>
                </c:pt>
                <c:pt idx="23">
                  <c:v>5.93</c:v>
                </c:pt>
                <c:pt idx="24">
                  <c:v>6.04</c:v>
                </c:pt>
                <c:pt idx="25">
                  <c:v>6.13</c:v>
                </c:pt>
                <c:pt idx="26">
                  <c:v>6.22</c:v>
                </c:pt>
                <c:pt idx="27">
                  <c:v>6.36</c:v>
                </c:pt>
                <c:pt idx="28">
                  <c:v>6.46</c:v>
                </c:pt>
                <c:pt idx="29">
                  <c:v>6.73</c:v>
                </c:pt>
                <c:pt idx="30">
                  <c:v>6.77</c:v>
                </c:pt>
                <c:pt idx="31">
                  <c:v>6.84</c:v>
                </c:pt>
                <c:pt idx="32">
                  <c:v>6.94</c:v>
                </c:pt>
                <c:pt idx="33">
                  <c:v>7.14</c:v>
                </c:pt>
                <c:pt idx="34">
                  <c:v>7.21</c:v>
                </c:pt>
                <c:pt idx="35">
                  <c:v>7.33</c:v>
                </c:pt>
                <c:pt idx="36">
                  <c:v>7.65</c:v>
                </c:pt>
                <c:pt idx="37">
                  <c:v>7.75</c:v>
                </c:pt>
                <c:pt idx="38">
                  <c:v>7.84</c:v>
                </c:pt>
                <c:pt idx="39">
                  <c:v>8.01</c:v>
                </c:pt>
                <c:pt idx="40">
                  <c:v>8.19</c:v>
                </c:pt>
                <c:pt idx="41">
                  <c:v>8.4499999999999993</c:v>
                </c:pt>
                <c:pt idx="42">
                  <c:v>8.58</c:v>
                </c:pt>
                <c:pt idx="43">
                  <c:v>9.01</c:v>
                </c:pt>
                <c:pt idx="44">
                  <c:v>9.06</c:v>
                </c:pt>
                <c:pt idx="45">
                  <c:v>9.3000000000000007</c:v>
                </c:pt>
                <c:pt idx="46">
                  <c:v>9.64</c:v>
                </c:pt>
                <c:pt idx="47">
                  <c:v>10.06</c:v>
                </c:pt>
                <c:pt idx="48">
                  <c:v>10.19</c:v>
                </c:pt>
                <c:pt idx="49">
                  <c:v>10.64</c:v>
                </c:pt>
                <c:pt idx="50">
                  <c:v>11.28</c:v>
                </c:pt>
                <c:pt idx="51">
                  <c:v>11.32</c:v>
                </c:pt>
                <c:pt idx="52">
                  <c:v>11.56</c:v>
                </c:pt>
                <c:pt idx="53">
                  <c:v>12.1</c:v>
                </c:pt>
                <c:pt idx="54">
                  <c:v>12.42</c:v>
                </c:pt>
                <c:pt idx="55">
                  <c:v>13.07</c:v>
                </c:pt>
                <c:pt idx="56">
                  <c:v>13.55</c:v>
                </c:pt>
                <c:pt idx="57">
                  <c:v>14.41</c:v>
                </c:pt>
                <c:pt idx="58">
                  <c:v>14.75</c:v>
                </c:pt>
                <c:pt idx="59">
                  <c:v>15.58</c:v>
                </c:pt>
                <c:pt idx="60">
                  <c:v>16.440000000000001</c:v>
                </c:pt>
                <c:pt idx="61">
                  <c:v>17.66</c:v>
                </c:pt>
                <c:pt idx="62">
                  <c:v>18.25</c:v>
                </c:pt>
                <c:pt idx="63">
                  <c:v>19.690000000000001</c:v>
                </c:pt>
                <c:pt idx="64">
                  <c:v>20.25</c:v>
                </c:pt>
                <c:pt idx="65">
                  <c:v>22.62</c:v>
                </c:pt>
                <c:pt idx="66">
                  <c:v>23.45</c:v>
                </c:pt>
                <c:pt idx="67">
                  <c:v>25.37</c:v>
                </c:pt>
                <c:pt idx="68">
                  <c:v>27.25</c:v>
                </c:pt>
                <c:pt idx="69">
                  <c:v>30.5</c:v>
                </c:pt>
                <c:pt idx="70">
                  <c:v>30.82</c:v>
                </c:pt>
                <c:pt idx="71">
                  <c:v>35.31</c:v>
                </c:pt>
                <c:pt idx="72">
                  <c:v>35.36</c:v>
                </c:pt>
                <c:pt idx="73">
                  <c:v>37.520000000000003</c:v>
                </c:pt>
                <c:pt idx="74">
                  <c:v>40.159999999999997</c:v>
                </c:pt>
                <c:pt idx="75">
                  <c:v>44.03</c:v>
                </c:pt>
                <c:pt idx="76">
                  <c:v>45.74</c:v>
                </c:pt>
                <c:pt idx="77">
                  <c:v>47.64</c:v>
                </c:pt>
                <c:pt idx="78">
                  <c:v>50.73</c:v>
                </c:pt>
                <c:pt idx="79">
                  <c:v>55.58</c:v>
                </c:pt>
                <c:pt idx="80">
                  <c:v>55.75</c:v>
                </c:pt>
                <c:pt idx="81">
                  <c:v>62.11</c:v>
                </c:pt>
                <c:pt idx="82">
                  <c:v>62.22</c:v>
                </c:pt>
                <c:pt idx="83">
                  <c:v>63.19</c:v>
                </c:pt>
                <c:pt idx="84">
                  <c:v>67.599999999999994</c:v>
                </c:pt>
                <c:pt idx="85">
                  <c:v>68.680000000000007</c:v>
                </c:pt>
                <c:pt idx="86">
                  <c:v>71.22</c:v>
                </c:pt>
                <c:pt idx="87">
                  <c:v>72</c:v>
                </c:pt>
                <c:pt idx="88">
                  <c:v>73.77</c:v>
                </c:pt>
                <c:pt idx="89">
                  <c:v>76.150000000000006</c:v>
                </c:pt>
                <c:pt idx="90">
                  <c:v>77.790000000000006</c:v>
                </c:pt>
                <c:pt idx="91">
                  <c:v>78.680000000000007</c:v>
                </c:pt>
                <c:pt idx="92">
                  <c:v>81.7</c:v>
                </c:pt>
                <c:pt idx="93">
                  <c:v>81.77</c:v>
                </c:pt>
                <c:pt idx="94">
                  <c:v>82.82</c:v>
                </c:pt>
                <c:pt idx="95">
                  <c:v>83.95</c:v>
                </c:pt>
                <c:pt idx="96">
                  <c:v>84.63</c:v>
                </c:pt>
                <c:pt idx="97">
                  <c:v>85.64</c:v>
                </c:pt>
                <c:pt idx="98">
                  <c:v>86.36</c:v>
                </c:pt>
                <c:pt idx="99">
                  <c:v>88.75</c:v>
                </c:pt>
                <c:pt idx="100">
                  <c:v>88.15</c:v>
                </c:pt>
                <c:pt idx="101">
                  <c:v>88.52</c:v>
                </c:pt>
                <c:pt idx="102">
                  <c:v>89.67</c:v>
                </c:pt>
                <c:pt idx="103">
                  <c:v>89.85</c:v>
                </c:pt>
                <c:pt idx="104">
                  <c:v>90.53</c:v>
                </c:pt>
                <c:pt idx="105">
                  <c:v>90.8</c:v>
                </c:pt>
                <c:pt idx="106">
                  <c:v>91.2</c:v>
                </c:pt>
                <c:pt idx="107">
                  <c:v>92.05</c:v>
                </c:pt>
                <c:pt idx="108">
                  <c:v>92.12</c:v>
                </c:pt>
                <c:pt idx="109">
                  <c:v>92.46</c:v>
                </c:pt>
                <c:pt idx="110">
                  <c:v>92.82</c:v>
                </c:pt>
                <c:pt idx="111">
                  <c:v>93.3</c:v>
                </c:pt>
                <c:pt idx="112">
                  <c:v>93.53</c:v>
                </c:pt>
                <c:pt idx="113">
                  <c:v>93.82</c:v>
                </c:pt>
                <c:pt idx="114">
                  <c:v>93.85</c:v>
                </c:pt>
                <c:pt idx="115">
                  <c:v>94.35</c:v>
                </c:pt>
                <c:pt idx="116">
                  <c:v>94.56</c:v>
                </c:pt>
                <c:pt idx="117">
                  <c:v>94.57</c:v>
                </c:pt>
                <c:pt idx="118">
                  <c:v>94.74</c:v>
                </c:pt>
                <c:pt idx="119">
                  <c:v>95</c:v>
                </c:pt>
                <c:pt idx="120">
                  <c:v>95.3</c:v>
                </c:pt>
                <c:pt idx="121">
                  <c:v>95.42</c:v>
                </c:pt>
                <c:pt idx="122">
                  <c:v>95.53</c:v>
                </c:pt>
                <c:pt idx="123">
                  <c:v>95.8</c:v>
                </c:pt>
                <c:pt idx="124">
                  <c:v>95.9</c:v>
                </c:pt>
                <c:pt idx="125">
                  <c:v>96.01</c:v>
                </c:pt>
                <c:pt idx="126">
                  <c:v>96.13</c:v>
                </c:pt>
                <c:pt idx="127">
                  <c:v>96.29</c:v>
                </c:pt>
                <c:pt idx="128">
                  <c:v>96.41</c:v>
                </c:pt>
                <c:pt idx="129">
                  <c:v>96.37</c:v>
                </c:pt>
                <c:pt idx="130">
                  <c:v>96.89</c:v>
                </c:pt>
                <c:pt idx="131">
                  <c:v>96.7</c:v>
                </c:pt>
                <c:pt idx="132">
                  <c:v>96.64</c:v>
                </c:pt>
                <c:pt idx="133">
                  <c:v>96.88</c:v>
                </c:pt>
                <c:pt idx="134">
                  <c:v>97.08</c:v>
                </c:pt>
                <c:pt idx="135">
                  <c:v>97.03</c:v>
                </c:pt>
                <c:pt idx="136">
                  <c:v>97.2</c:v>
                </c:pt>
                <c:pt idx="137">
                  <c:v>97.29</c:v>
                </c:pt>
                <c:pt idx="138">
                  <c:v>97.38</c:v>
                </c:pt>
                <c:pt idx="139">
                  <c:v>97.37</c:v>
                </c:pt>
                <c:pt idx="140">
                  <c:v>97.41</c:v>
                </c:pt>
                <c:pt idx="141">
                  <c:v>97.69</c:v>
                </c:pt>
                <c:pt idx="142">
                  <c:v>97.48</c:v>
                </c:pt>
                <c:pt idx="143">
                  <c:v>97.8</c:v>
                </c:pt>
                <c:pt idx="144">
                  <c:v>97.7</c:v>
                </c:pt>
                <c:pt idx="145">
                  <c:v>98.02</c:v>
                </c:pt>
                <c:pt idx="146">
                  <c:v>97.89</c:v>
                </c:pt>
                <c:pt idx="147">
                  <c:v>98</c:v>
                </c:pt>
                <c:pt idx="148">
                  <c:v>97.91</c:v>
                </c:pt>
                <c:pt idx="149">
                  <c:v>98.08</c:v>
                </c:pt>
                <c:pt idx="150">
                  <c:v>98.15</c:v>
                </c:pt>
                <c:pt idx="151">
                  <c:v>98.27</c:v>
                </c:pt>
                <c:pt idx="152">
                  <c:v>98.4</c:v>
                </c:pt>
                <c:pt idx="153">
                  <c:v>98.32</c:v>
                </c:pt>
                <c:pt idx="154">
                  <c:v>98.42</c:v>
                </c:pt>
                <c:pt idx="155">
                  <c:v>98.41</c:v>
                </c:pt>
                <c:pt idx="156">
                  <c:v>98.38</c:v>
                </c:pt>
                <c:pt idx="157">
                  <c:v>98.64</c:v>
                </c:pt>
                <c:pt idx="158">
                  <c:v>98.67</c:v>
                </c:pt>
                <c:pt idx="159">
                  <c:v>98.57</c:v>
                </c:pt>
                <c:pt idx="160">
                  <c:v>98.55</c:v>
                </c:pt>
                <c:pt idx="161">
                  <c:v>98.8</c:v>
                </c:pt>
                <c:pt idx="162">
                  <c:v>98.86</c:v>
                </c:pt>
                <c:pt idx="163">
                  <c:v>98.53</c:v>
                </c:pt>
                <c:pt idx="164">
                  <c:v>98.72</c:v>
                </c:pt>
                <c:pt idx="165">
                  <c:v>98.7</c:v>
                </c:pt>
                <c:pt idx="166">
                  <c:v>98.76</c:v>
                </c:pt>
                <c:pt idx="167">
                  <c:v>98.9</c:v>
                </c:pt>
                <c:pt idx="168">
                  <c:v>98.92</c:v>
                </c:pt>
                <c:pt idx="169">
                  <c:v>99</c:v>
                </c:pt>
                <c:pt idx="170">
                  <c:v>98.91</c:v>
                </c:pt>
                <c:pt idx="171">
                  <c:v>99</c:v>
                </c:pt>
                <c:pt idx="172">
                  <c:v>99.05</c:v>
                </c:pt>
                <c:pt idx="173">
                  <c:v>99.04</c:v>
                </c:pt>
                <c:pt idx="174">
                  <c:v>98.86</c:v>
                </c:pt>
                <c:pt idx="175">
                  <c:v>99.26</c:v>
                </c:pt>
                <c:pt idx="176">
                  <c:v>99.13</c:v>
                </c:pt>
                <c:pt idx="177">
                  <c:v>98.89</c:v>
                </c:pt>
                <c:pt idx="178">
                  <c:v>99.22</c:v>
                </c:pt>
                <c:pt idx="179">
                  <c:v>99.13</c:v>
                </c:pt>
                <c:pt idx="180">
                  <c:v>99.13</c:v>
                </c:pt>
                <c:pt idx="181">
                  <c:v>99.26</c:v>
                </c:pt>
                <c:pt idx="182">
                  <c:v>99.2</c:v>
                </c:pt>
                <c:pt idx="183">
                  <c:v>99.35</c:v>
                </c:pt>
                <c:pt idx="184">
                  <c:v>99.42</c:v>
                </c:pt>
                <c:pt idx="185">
                  <c:v>99.24</c:v>
                </c:pt>
                <c:pt idx="186">
                  <c:v>99.41</c:v>
                </c:pt>
                <c:pt idx="187">
                  <c:v>99.37</c:v>
                </c:pt>
                <c:pt idx="188">
                  <c:v>99.32</c:v>
                </c:pt>
                <c:pt idx="189">
                  <c:v>99.57</c:v>
                </c:pt>
                <c:pt idx="190">
                  <c:v>99.39</c:v>
                </c:pt>
                <c:pt idx="191">
                  <c:v>99.52</c:v>
                </c:pt>
                <c:pt idx="192">
                  <c:v>99.6</c:v>
                </c:pt>
                <c:pt idx="193">
                  <c:v>99.4</c:v>
                </c:pt>
                <c:pt idx="194">
                  <c:v>99.43</c:v>
                </c:pt>
                <c:pt idx="195">
                  <c:v>99.53</c:v>
                </c:pt>
                <c:pt idx="196">
                  <c:v>99.61</c:v>
                </c:pt>
                <c:pt idx="197">
                  <c:v>99.45</c:v>
                </c:pt>
                <c:pt idx="198">
                  <c:v>99.41</c:v>
                </c:pt>
                <c:pt idx="199">
                  <c:v>99.48</c:v>
                </c:pt>
                <c:pt idx="200">
                  <c:v>99.55</c:v>
                </c:pt>
                <c:pt idx="201">
                  <c:v>99.51</c:v>
                </c:pt>
                <c:pt idx="202">
                  <c:v>99.3</c:v>
                </c:pt>
                <c:pt idx="203">
                  <c:v>99.46</c:v>
                </c:pt>
                <c:pt idx="204">
                  <c:v>99.49</c:v>
                </c:pt>
                <c:pt idx="205">
                  <c:v>99.58</c:v>
                </c:pt>
                <c:pt idx="206">
                  <c:v>99.55</c:v>
                </c:pt>
                <c:pt idx="207">
                  <c:v>99.55</c:v>
                </c:pt>
                <c:pt idx="208">
                  <c:v>99.87</c:v>
                </c:pt>
                <c:pt idx="209">
                  <c:v>99.53</c:v>
                </c:pt>
                <c:pt idx="210">
                  <c:v>99.71</c:v>
                </c:pt>
                <c:pt idx="211">
                  <c:v>99.65</c:v>
                </c:pt>
                <c:pt idx="212">
                  <c:v>99.67</c:v>
                </c:pt>
                <c:pt idx="213">
                  <c:v>99.57</c:v>
                </c:pt>
                <c:pt idx="214">
                  <c:v>99.83</c:v>
                </c:pt>
                <c:pt idx="215">
                  <c:v>99.72</c:v>
                </c:pt>
                <c:pt idx="216">
                  <c:v>99.45</c:v>
                </c:pt>
                <c:pt idx="217">
                  <c:v>99.65</c:v>
                </c:pt>
                <c:pt idx="218">
                  <c:v>99.49</c:v>
                </c:pt>
                <c:pt idx="219">
                  <c:v>99.69</c:v>
                </c:pt>
                <c:pt idx="220">
                  <c:v>99.53</c:v>
                </c:pt>
                <c:pt idx="221">
                  <c:v>99.54</c:v>
                </c:pt>
                <c:pt idx="222">
                  <c:v>99.78</c:v>
                </c:pt>
                <c:pt idx="223">
                  <c:v>99.61</c:v>
                </c:pt>
                <c:pt idx="224">
                  <c:v>99.67</c:v>
                </c:pt>
                <c:pt idx="225">
                  <c:v>99.68</c:v>
                </c:pt>
                <c:pt idx="226">
                  <c:v>99.69</c:v>
                </c:pt>
                <c:pt idx="227">
                  <c:v>99.6</c:v>
                </c:pt>
                <c:pt idx="228">
                  <c:v>99.43</c:v>
                </c:pt>
                <c:pt idx="229">
                  <c:v>99.53</c:v>
                </c:pt>
                <c:pt idx="230">
                  <c:v>99.59</c:v>
                </c:pt>
                <c:pt idx="231">
                  <c:v>99.63</c:v>
                </c:pt>
                <c:pt idx="232">
                  <c:v>99.66</c:v>
                </c:pt>
                <c:pt idx="233">
                  <c:v>99.65</c:v>
                </c:pt>
                <c:pt idx="234">
                  <c:v>99.58</c:v>
                </c:pt>
                <c:pt idx="235">
                  <c:v>99.65</c:v>
                </c:pt>
                <c:pt idx="236">
                  <c:v>99.54</c:v>
                </c:pt>
                <c:pt idx="237">
                  <c:v>99.69</c:v>
                </c:pt>
                <c:pt idx="238">
                  <c:v>99.54</c:v>
                </c:pt>
                <c:pt idx="239">
                  <c:v>99.59</c:v>
                </c:pt>
                <c:pt idx="240">
                  <c:v>99.67</c:v>
                </c:pt>
                <c:pt idx="241">
                  <c:v>99.49</c:v>
                </c:pt>
                <c:pt idx="242">
                  <c:v>99.48</c:v>
                </c:pt>
                <c:pt idx="243">
                  <c:v>99.67</c:v>
                </c:pt>
                <c:pt idx="244">
                  <c:v>99.43</c:v>
                </c:pt>
                <c:pt idx="245">
                  <c:v>99.49</c:v>
                </c:pt>
                <c:pt idx="246">
                  <c:v>99.54</c:v>
                </c:pt>
                <c:pt idx="247">
                  <c:v>99.77</c:v>
                </c:pt>
                <c:pt idx="248">
                  <c:v>99.43</c:v>
                </c:pt>
                <c:pt idx="249">
                  <c:v>99.57</c:v>
                </c:pt>
                <c:pt idx="250">
                  <c:v>99.76</c:v>
                </c:pt>
                <c:pt idx="251">
                  <c:v>99.54</c:v>
                </c:pt>
                <c:pt idx="252">
                  <c:v>99.48</c:v>
                </c:pt>
                <c:pt idx="253">
                  <c:v>99.55</c:v>
                </c:pt>
                <c:pt idx="254">
                  <c:v>99.43</c:v>
                </c:pt>
                <c:pt idx="255">
                  <c:v>99.47</c:v>
                </c:pt>
                <c:pt idx="256">
                  <c:v>99.58</c:v>
                </c:pt>
                <c:pt idx="257">
                  <c:v>99.43</c:v>
                </c:pt>
                <c:pt idx="258">
                  <c:v>99.5</c:v>
                </c:pt>
                <c:pt idx="259">
                  <c:v>99.42</c:v>
                </c:pt>
                <c:pt idx="260">
                  <c:v>99.37</c:v>
                </c:pt>
                <c:pt idx="261">
                  <c:v>99.24</c:v>
                </c:pt>
                <c:pt idx="262">
                  <c:v>99.42</c:v>
                </c:pt>
                <c:pt idx="263">
                  <c:v>99.35</c:v>
                </c:pt>
                <c:pt idx="264">
                  <c:v>99.28</c:v>
                </c:pt>
                <c:pt idx="265">
                  <c:v>99.47</c:v>
                </c:pt>
                <c:pt idx="266">
                  <c:v>99.3</c:v>
                </c:pt>
                <c:pt idx="267">
                  <c:v>99.3</c:v>
                </c:pt>
                <c:pt idx="268">
                  <c:v>99.4</c:v>
                </c:pt>
                <c:pt idx="269">
                  <c:v>99.27</c:v>
                </c:pt>
                <c:pt idx="270">
                  <c:v>99.11</c:v>
                </c:pt>
                <c:pt idx="271">
                  <c:v>99.09</c:v>
                </c:pt>
                <c:pt idx="272">
                  <c:v>99.34</c:v>
                </c:pt>
                <c:pt idx="273">
                  <c:v>99.17</c:v>
                </c:pt>
                <c:pt idx="274">
                  <c:v>99.25</c:v>
                </c:pt>
                <c:pt idx="275">
                  <c:v>99.28</c:v>
                </c:pt>
                <c:pt idx="276">
                  <c:v>99.15</c:v>
                </c:pt>
                <c:pt idx="277">
                  <c:v>99.18</c:v>
                </c:pt>
                <c:pt idx="278">
                  <c:v>99.11</c:v>
                </c:pt>
                <c:pt idx="279">
                  <c:v>99.13</c:v>
                </c:pt>
                <c:pt idx="280">
                  <c:v>99.03</c:v>
                </c:pt>
                <c:pt idx="281">
                  <c:v>99.19</c:v>
                </c:pt>
                <c:pt idx="282">
                  <c:v>98.98</c:v>
                </c:pt>
                <c:pt idx="283">
                  <c:v>99.08</c:v>
                </c:pt>
                <c:pt idx="284">
                  <c:v>99.08</c:v>
                </c:pt>
                <c:pt idx="285">
                  <c:v>98.86</c:v>
                </c:pt>
                <c:pt idx="286">
                  <c:v>98.89</c:v>
                </c:pt>
                <c:pt idx="287">
                  <c:v>98.96</c:v>
                </c:pt>
                <c:pt idx="288">
                  <c:v>98.88</c:v>
                </c:pt>
                <c:pt idx="289">
                  <c:v>98.71</c:v>
                </c:pt>
                <c:pt idx="290">
                  <c:v>98.9</c:v>
                </c:pt>
                <c:pt idx="291">
                  <c:v>98.86</c:v>
                </c:pt>
                <c:pt idx="292">
                  <c:v>98.65</c:v>
                </c:pt>
                <c:pt idx="293">
                  <c:v>98.62</c:v>
                </c:pt>
                <c:pt idx="294">
                  <c:v>98.6</c:v>
                </c:pt>
                <c:pt idx="295">
                  <c:v>98.48</c:v>
                </c:pt>
                <c:pt idx="296">
                  <c:v>98.66</c:v>
                </c:pt>
                <c:pt idx="297">
                  <c:v>98.61</c:v>
                </c:pt>
                <c:pt idx="298">
                  <c:v>98.55</c:v>
                </c:pt>
                <c:pt idx="299">
                  <c:v>98.6</c:v>
                </c:pt>
                <c:pt idx="300">
                  <c:v>98.37</c:v>
                </c:pt>
                <c:pt idx="301">
                  <c:v>98.44</c:v>
                </c:pt>
                <c:pt idx="302">
                  <c:v>98.41</c:v>
                </c:pt>
                <c:pt idx="303">
                  <c:v>98.47</c:v>
                </c:pt>
                <c:pt idx="304">
                  <c:v>98.35</c:v>
                </c:pt>
                <c:pt idx="305">
                  <c:v>98.44</c:v>
                </c:pt>
                <c:pt idx="306">
                  <c:v>98.29</c:v>
                </c:pt>
                <c:pt idx="307">
                  <c:v>98.04</c:v>
                </c:pt>
                <c:pt idx="308">
                  <c:v>97.99</c:v>
                </c:pt>
                <c:pt idx="309">
                  <c:v>98.06</c:v>
                </c:pt>
                <c:pt idx="310">
                  <c:v>97.95</c:v>
                </c:pt>
                <c:pt idx="311">
                  <c:v>97.94</c:v>
                </c:pt>
                <c:pt idx="312">
                  <c:v>97.87</c:v>
                </c:pt>
                <c:pt idx="313">
                  <c:v>97.8</c:v>
                </c:pt>
                <c:pt idx="314">
                  <c:v>97.67</c:v>
                </c:pt>
                <c:pt idx="315">
                  <c:v>97.89</c:v>
                </c:pt>
                <c:pt idx="316">
                  <c:v>97.77</c:v>
                </c:pt>
                <c:pt idx="317">
                  <c:v>97.51</c:v>
                </c:pt>
                <c:pt idx="318">
                  <c:v>97.56</c:v>
                </c:pt>
                <c:pt idx="319">
                  <c:v>97.59</c:v>
                </c:pt>
                <c:pt idx="320">
                  <c:v>97.45</c:v>
                </c:pt>
                <c:pt idx="321">
                  <c:v>97.27</c:v>
                </c:pt>
                <c:pt idx="322">
                  <c:v>97.3</c:v>
                </c:pt>
                <c:pt idx="323">
                  <c:v>97.18</c:v>
                </c:pt>
                <c:pt idx="324">
                  <c:v>97.01</c:v>
                </c:pt>
                <c:pt idx="325">
                  <c:v>96.96</c:v>
                </c:pt>
                <c:pt idx="326">
                  <c:v>96.81</c:v>
                </c:pt>
                <c:pt idx="327">
                  <c:v>96.82</c:v>
                </c:pt>
                <c:pt idx="328">
                  <c:v>96.7</c:v>
                </c:pt>
                <c:pt idx="329">
                  <c:v>96.64</c:v>
                </c:pt>
                <c:pt idx="330">
                  <c:v>96.52</c:v>
                </c:pt>
                <c:pt idx="331">
                  <c:v>96.46</c:v>
                </c:pt>
                <c:pt idx="332">
                  <c:v>96.31</c:v>
                </c:pt>
                <c:pt idx="333">
                  <c:v>96.32</c:v>
                </c:pt>
                <c:pt idx="334">
                  <c:v>96.16</c:v>
                </c:pt>
                <c:pt idx="335">
                  <c:v>96.1</c:v>
                </c:pt>
                <c:pt idx="336">
                  <c:v>96.03</c:v>
                </c:pt>
                <c:pt idx="337">
                  <c:v>95.91</c:v>
                </c:pt>
                <c:pt idx="338">
                  <c:v>95.79</c:v>
                </c:pt>
                <c:pt idx="339">
                  <c:v>95.49</c:v>
                </c:pt>
                <c:pt idx="340">
                  <c:v>95.35</c:v>
                </c:pt>
                <c:pt idx="341">
                  <c:v>95.5</c:v>
                </c:pt>
                <c:pt idx="342">
                  <c:v>94.91</c:v>
                </c:pt>
                <c:pt idx="343">
                  <c:v>94.95</c:v>
                </c:pt>
                <c:pt idx="344">
                  <c:v>94.58</c:v>
                </c:pt>
                <c:pt idx="345">
                  <c:v>94.65</c:v>
                </c:pt>
                <c:pt idx="346">
                  <c:v>94.38</c:v>
                </c:pt>
                <c:pt idx="347">
                  <c:v>94.21</c:v>
                </c:pt>
                <c:pt idx="348">
                  <c:v>93.42</c:v>
                </c:pt>
                <c:pt idx="349">
                  <c:v>93.61</c:v>
                </c:pt>
                <c:pt idx="350">
                  <c:v>93.73</c:v>
                </c:pt>
                <c:pt idx="351">
                  <c:v>93.2</c:v>
                </c:pt>
                <c:pt idx="352">
                  <c:v>93.16</c:v>
                </c:pt>
                <c:pt idx="353">
                  <c:v>92.48</c:v>
                </c:pt>
                <c:pt idx="354">
                  <c:v>92.44</c:v>
                </c:pt>
                <c:pt idx="355">
                  <c:v>92.02</c:v>
                </c:pt>
                <c:pt idx="356">
                  <c:v>92.1</c:v>
                </c:pt>
                <c:pt idx="357">
                  <c:v>91.3</c:v>
                </c:pt>
                <c:pt idx="358">
                  <c:v>90.59</c:v>
                </c:pt>
                <c:pt idx="359">
                  <c:v>90.64</c:v>
                </c:pt>
                <c:pt idx="360">
                  <c:v>90.45</c:v>
                </c:pt>
                <c:pt idx="361">
                  <c:v>89.25</c:v>
                </c:pt>
                <c:pt idx="362">
                  <c:v>89.25</c:v>
                </c:pt>
                <c:pt idx="363">
                  <c:v>88.56</c:v>
                </c:pt>
                <c:pt idx="364">
                  <c:v>86.96</c:v>
                </c:pt>
                <c:pt idx="365">
                  <c:v>86.9</c:v>
                </c:pt>
                <c:pt idx="366">
                  <c:v>86.07</c:v>
                </c:pt>
                <c:pt idx="367">
                  <c:v>83.44</c:v>
                </c:pt>
                <c:pt idx="368">
                  <c:v>83.34</c:v>
                </c:pt>
                <c:pt idx="369">
                  <c:v>83.15</c:v>
                </c:pt>
                <c:pt idx="370">
                  <c:v>80.92</c:v>
                </c:pt>
                <c:pt idx="371">
                  <c:v>78.78</c:v>
                </c:pt>
                <c:pt idx="372">
                  <c:v>78.3</c:v>
                </c:pt>
                <c:pt idx="373">
                  <c:v>74.86</c:v>
                </c:pt>
                <c:pt idx="374">
                  <c:v>74.959999999999994</c:v>
                </c:pt>
                <c:pt idx="375">
                  <c:v>70.7</c:v>
                </c:pt>
                <c:pt idx="376">
                  <c:v>70.81</c:v>
                </c:pt>
                <c:pt idx="377">
                  <c:v>68.42</c:v>
                </c:pt>
                <c:pt idx="378">
                  <c:v>64.650000000000006</c:v>
                </c:pt>
                <c:pt idx="379">
                  <c:v>59.32</c:v>
                </c:pt>
                <c:pt idx="380">
                  <c:v>59.33</c:v>
                </c:pt>
                <c:pt idx="381">
                  <c:v>53.44</c:v>
                </c:pt>
                <c:pt idx="382">
                  <c:v>53.45</c:v>
                </c:pt>
                <c:pt idx="383">
                  <c:v>52.29</c:v>
                </c:pt>
                <c:pt idx="384">
                  <c:v>44.76</c:v>
                </c:pt>
                <c:pt idx="385">
                  <c:v>44.82</c:v>
                </c:pt>
                <c:pt idx="386">
                  <c:v>43.37</c:v>
                </c:pt>
                <c:pt idx="387">
                  <c:v>42.53</c:v>
                </c:pt>
                <c:pt idx="388">
                  <c:v>35</c:v>
                </c:pt>
                <c:pt idx="389">
                  <c:v>35.909999999999997</c:v>
                </c:pt>
                <c:pt idx="390">
                  <c:v>33.54</c:v>
                </c:pt>
                <c:pt idx="391">
                  <c:v>33.51</c:v>
                </c:pt>
                <c:pt idx="392">
                  <c:v>28.3</c:v>
                </c:pt>
                <c:pt idx="393">
                  <c:v>28.36</c:v>
                </c:pt>
                <c:pt idx="394">
                  <c:v>26.66</c:v>
                </c:pt>
                <c:pt idx="395">
                  <c:v>25.06</c:v>
                </c:pt>
                <c:pt idx="396">
                  <c:v>22.4</c:v>
                </c:pt>
                <c:pt idx="397">
                  <c:v>22.33</c:v>
                </c:pt>
                <c:pt idx="398">
                  <c:v>20.309999999999999</c:v>
                </c:pt>
                <c:pt idx="399">
                  <c:v>20.14</c:v>
                </c:pt>
                <c:pt idx="400">
                  <c:v>19.2</c:v>
                </c:pt>
                <c:pt idx="401">
                  <c:v>16.350000000000001</c:v>
                </c:pt>
                <c:pt idx="402">
                  <c:v>16.43</c:v>
                </c:pt>
                <c:pt idx="403">
                  <c:v>16.329999999999998</c:v>
                </c:pt>
                <c:pt idx="404">
                  <c:v>15.82</c:v>
                </c:pt>
                <c:pt idx="405">
                  <c:v>13.66</c:v>
                </c:pt>
                <c:pt idx="406">
                  <c:v>13.87</c:v>
                </c:pt>
                <c:pt idx="407">
                  <c:v>13.86</c:v>
                </c:pt>
                <c:pt idx="408">
                  <c:v>13.19</c:v>
                </c:pt>
                <c:pt idx="409">
                  <c:v>12.3</c:v>
                </c:pt>
                <c:pt idx="410">
                  <c:v>12.21</c:v>
                </c:pt>
                <c:pt idx="411">
                  <c:v>11.59</c:v>
                </c:pt>
                <c:pt idx="412">
                  <c:v>11.07</c:v>
                </c:pt>
                <c:pt idx="413">
                  <c:v>10.98</c:v>
                </c:pt>
                <c:pt idx="414">
                  <c:v>9.85</c:v>
                </c:pt>
                <c:pt idx="415">
                  <c:v>9.9600000000000009</c:v>
                </c:pt>
                <c:pt idx="416">
                  <c:v>9.9700000000000006</c:v>
                </c:pt>
                <c:pt idx="417">
                  <c:v>9.5500000000000007</c:v>
                </c:pt>
                <c:pt idx="418">
                  <c:v>9.2200000000000006</c:v>
                </c:pt>
                <c:pt idx="419">
                  <c:v>8.9499999999999993</c:v>
                </c:pt>
                <c:pt idx="420">
                  <c:v>8.86</c:v>
                </c:pt>
                <c:pt idx="421">
                  <c:v>8.3699999999999992</c:v>
                </c:pt>
                <c:pt idx="422">
                  <c:v>8.3699999999999992</c:v>
                </c:pt>
                <c:pt idx="423">
                  <c:v>7.99</c:v>
                </c:pt>
                <c:pt idx="424">
                  <c:v>8.02</c:v>
                </c:pt>
                <c:pt idx="425">
                  <c:v>7.8</c:v>
                </c:pt>
                <c:pt idx="426">
                  <c:v>7.71</c:v>
                </c:pt>
                <c:pt idx="427">
                  <c:v>7.27</c:v>
                </c:pt>
                <c:pt idx="428">
                  <c:v>7.24</c:v>
                </c:pt>
                <c:pt idx="429">
                  <c:v>7.19</c:v>
                </c:pt>
                <c:pt idx="430">
                  <c:v>7.05</c:v>
                </c:pt>
                <c:pt idx="431">
                  <c:v>6.98</c:v>
                </c:pt>
                <c:pt idx="432">
                  <c:v>6.69</c:v>
                </c:pt>
                <c:pt idx="433">
                  <c:v>6.62</c:v>
                </c:pt>
                <c:pt idx="434">
                  <c:v>6.53</c:v>
                </c:pt>
                <c:pt idx="435">
                  <c:v>6.4</c:v>
                </c:pt>
                <c:pt idx="436">
                  <c:v>6.35</c:v>
                </c:pt>
                <c:pt idx="437">
                  <c:v>6.19</c:v>
                </c:pt>
                <c:pt idx="438">
                  <c:v>6.04</c:v>
                </c:pt>
                <c:pt idx="439">
                  <c:v>6.03</c:v>
                </c:pt>
                <c:pt idx="440">
                  <c:v>5.9</c:v>
                </c:pt>
                <c:pt idx="441">
                  <c:v>5.84</c:v>
                </c:pt>
                <c:pt idx="442">
                  <c:v>5.72</c:v>
                </c:pt>
                <c:pt idx="443">
                  <c:v>5.66</c:v>
                </c:pt>
                <c:pt idx="444">
                  <c:v>5.65</c:v>
                </c:pt>
                <c:pt idx="445">
                  <c:v>5.48</c:v>
                </c:pt>
                <c:pt idx="446">
                  <c:v>5.44</c:v>
                </c:pt>
                <c:pt idx="447">
                  <c:v>5.4</c:v>
                </c:pt>
                <c:pt idx="448">
                  <c:v>5.29</c:v>
                </c:pt>
                <c:pt idx="449">
                  <c:v>5.21</c:v>
                </c:pt>
                <c:pt idx="450">
                  <c:v>5.16</c:v>
                </c:pt>
                <c:pt idx="451">
                  <c:v>5.03</c:v>
                </c:pt>
                <c:pt idx="452">
                  <c:v>5.0599999999999996</c:v>
                </c:pt>
                <c:pt idx="453">
                  <c:v>4.9800000000000004</c:v>
                </c:pt>
                <c:pt idx="454">
                  <c:v>4.92</c:v>
                </c:pt>
                <c:pt idx="455">
                  <c:v>4.88</c:v>
                </c:pt>
                <c:pt idx="456">
                  <c:v>4.79</c:v>
                </c:pt>
                <c:pt idx="457">
                  <c:v>4.75</c:v>
                </c:pt>
                <c:pt idx="458">
                  <c:v>4.7300000000000004</c:v>
                </c:pt>
                <c:pt idx="459">
                  <c:v>4.59</c:v>
                </c:pt>
                <c:pt idx="460">
                  <c:v>4.63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76-48D9-A71F-37A8B521C936}"/>
            </c:ext>
          </c:extLst>
        </c:ser>
        <c:ser>
          <c:idx val="3"/>
          <c:order val="3"/>
          <c:tx>
            <c:strRef>
              <c:f>raw_data_champs_1!$A$1</c:f>
              <c:strCache>
                <c:ptCount val="1"/>
                <c:pt idx="0">
                  <c:v>6FFF 0,5x0,5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raw_data_champs_1!$A$3:$A$183</c:f>
              <c:numCache>
                <c:formatCode>General</c:formatCode>
                <c:ptCount val="181"/>
                <c:pt idx="0">
                  <c:v>-9</c:v>
                </c:pt>
                <c:pt idx="1">
                  <c:v>-8.9</c:v>
                </c:pt>
                <c:pt idx="2">
                  <c:v>-8.8000000000000007</c:v>
                </c:pt>
                <c:pt idx="3">
                  <c:v>-8.6</c:v>
                </c:pt>
                <c:pt idx="4">
                  <c:v>-8.6999999999999993</c:v>
                </c:pt>
                <c:pt idx="5">
                  <c:v>-8.6</c:v>
                </c:pt>
                <c:pt idx="6">
                  <c:v>-8.4</c:v>
                </c:pt>
                <c:pt idx="7">
                  <c:v>-8.3000000000000007</c:v>
                </c:pt>
                <c:pt idx="8">
                  <c:v>-8.1999999999999993</c:v>
                </c:pt>
                <c:pt idx="9">
                  <c:v>-8.1999999999999993</c:v>
                </c:pt>
                <c:pt idx="10">
                  <c:v>-8</c:v>
                </c:pt>
                <c:pt idx="11">
                  <c:v>-7.9</c:v>
                </c:pt>
                <c:pt idx="12">
                  <c:v>-7.8</c:v>
                </c:pt>
                <c:pt idx="13">
                  <c:v>-7.7</c:v>
                </c:pt>
                <c:pt idx="14">
                  <c:v>-7.6</c:v>
                </c:pt>
                <c:pt idx="15">
                  <c:v>-7.5</c:v>
                </c:pt>
                <c:pt idx="16">
                  <c:v>-7.5</c:v>
                </c:pt>
                <c:pt idx="17">
                  <c:v>-7.3</c:v>
                </c:pt>
                <c:pt idx="18">
                  <c:v>-7.2</c:v>
                </c:pt>
                <c:pt idx="19">
                  <c:v>-7.1</c:v>
                </c:pt>
                <c:pt idx="20">
                  <c:v>-7.1</c:v>
                </c:pt>
                <c:pt idx="21">
                  <c:v>-6.9</c:v>
                </c:pt>
                <c:pt idx="22">
                  <c:v>-6.8</c:v>
                </c:pt>
                <c:pt idx="23">
                  <c:v>-6.8</c:v>
                </c:pt>
                <c:pt idx="24">
                  <c:v>-6.6</c:v>
                </c:pt>
                <c:pt idx="25">
                  <c:v>-6.6</c:v>
                </c:pt>
                <c:pt idx="26">
                  <c:v>-6.4</c:v>
                </c:pt>
                <c:pt idx="27">
                  <c:v>-6.3</c:v>
                </c:pt>
                <c:pt idx="28">
                  <c:v>-6.3</c:v>
                </c:pt>
                <c:pt idx="29">
                  <c:v>-6.2</c:v>
                </c:pt>
                <c:pt idx="30">
                  <c:v>-6.1</c:v>
                </c:pt>
                <c:pt idx="31">
                  <c:v>-6</c:v>
                </c:pt>
                <c:pt idx="32">
                  <c:v>-5.8</c:v>
                </c:pt>
                <c:pt idx="33">
                  <c:v>-5.7</c:v>
                </c:pt>
                <c:pt idx="34">
                  <c:v>-5.6</c:v>
                </c:pt>
                <c:pt idx="35">
                  <c:v>-5.6</c:v>
                </c:pt>
                <c:pt idx="36">
                  <c:v>-5.4</c:v>
                </c:pt>
                <c:pt idx="37">
                  <c:v>-5.4</c:v>
                </c:pt>
                <c:pt idx="38">
                  <c:v>-5.3</c:v>
                </c:pt>
                <c:pt idx="39">
                  <c:v>-5.0999999999999996</c:v>
                </c:pt>
                <c:pt idx="40">
                  <c:v>-5.0999999999999996</c:v>
                </c:pt>
                <c:pt idx="41">
                  <c:v>-4.9000000000000004</c:v>
                </c:pt>
                <c:pt idx="42">
                  <c:v>-4.7</c:v>
                </c:pt>
                <c:pt idx="43">
                  <c:v>-4.8</c:v>
                </c:pt>
                <c:pt idx="44">
                  <c:v>-4.7</c:v>
                </c:pt>
                <c:pt idx="45">
                  <c:v>-4.5999999999999996</c:v>
                </c:pt>
                <c:pt idx="46">
                  <c:v>-4.5</c:v>
                </c:pt>
                <c:pt idx="47">
                  <c:v>-4.3</c:v>
                </c:pt>
                <c:pt idx="48">
                  <c:v>-4.2</c:v>
                </c:pt>
                <c:pt idx="49">
                  <c:v>-4.2</c:v>
                </c:pt>
                <c:pt idx="50">
                  <c:v>-4</c:v>
                </c:pt>
                <c:pt idx="51">
                  <c:v>-4</c:v>
                </c:pt>
                <c:pt idx="52">
                  <c:v>-3.8</c:v>
                </c:pt>
                <c:pt idx="53">
                  <c:v>-3.7</c:v>
                </c:pt>
                <c:pt idx="54">
                  <c:v>-3.7</c:v>
                </c:pt>
                <c:pt idx="55">
                  <c:v>-3.5</c:v>
                </c:pt>
                <c:pt idx="56">
                  <c:v>-3.5</c:v>
                </c:pt>
                <c:pt idx="57">
                  <c:v>-3.3</c:v>
                </c:pt>
                <c:pt idx="58">
                  <c:v>-3.3</c:v>
                </c:pt>
                <c:pt idx="59">
                  <c:v>-3</c:v>
                </c:pt>
                <c:pt idx="60">
                  <c:v>-3</c:v>
                </c:pt>
                <c:pt idx="61">
                  <c:v>-2.8</c:v>
                </c:pt>
                <c:pt idx="62">
                  <c:v>-2.8</c:v>
                </c:pt>
                <c:pt idx="63">
                  <c:v>-2.7</c:v>
                </c:pt>
                <c:pt idx="64">
                  <c:v>-2.6</c:v>
                </c:pt>
                <c:pt idx="65">
                  <c:v>-2.5</c:v>
                </c:pt>
                <c:pt idx="66">
                  <c:v>-2.5</c:v>
                </c:pt>
                <c:pt idx="67">
                  <c:v>-2.2999999999999998</c:v>
                </c:pt>
                <c:pt idx="68">
                  <c:v>-2.2999999999999998</c:v>
                </c:pt>
                <c:pt idx="69">
                  <c:v>-2.1</c:v>
                </c:pt>
                <c:pt idx="70">
                  <c:v>-2.1</c:v>
                </c:pt>
                <c:pt idx="71">
                  <c:v>-1.9</c:v>
                </c:pt>
                <c:pt idx="72">
                  <c:v>-1.9</c:v>
                </c:pt>
                <c:pt idx="73">
                  <c:v>-1.8</c:v>
                </c:pt>
                <c:pt idx="74">
                  <c:v>-1.6</c:v>
                </c:pt>
                <c:pt idx="75">
                  <c:v>-1.5</c:v>
                </c:pt>
                <c:pt idx="76">
                  <c:v>-1.4</c:v>
                </c:pt>
                <c:pt idx="77">
                  <c:v>-1.3</c:v>
                </c:pt>
                <c:pt idx="78">
                  <c:v>-1.2</c:v>
                </c:pt>
                <c:pt idx="79">
                  <c:v>-1.1000000000000001</c:v>
                </c:pt>
                <c:pt idx="80">
                  <c:v>-1.1000000000000001</c:v>
                </c:pt>
                <c:pt idx="81">
                  <c:v>-0.9</c:v>
                </c:pt>
                <c:pt idx="82">
                  <c:v>-0.8</c:v>
                </c:pt>
                <c:pt idx="83">
                  <c:v>-0.8</c:v>
                </c:pt>
                <c:pt idx="84">
                  <c:v>-0.6</c:v>
                </c:pt>
                <c:pt idx="85">
                  <c:v>-0.4</c:v>
                </c:pt>
                <c:pt idx="86">
                  <c:v>-0.4</c:v>
                </c:pt>
                <c:pt idx="87">
                  <c:v>-0.3</c:v>
                </c:pt>
                <c:pt idx="88">
                  <c:v>-0.3</c:v>
                </c:pt>
                <c:pt idx="89">
                  <c:v>0</c:v>
                </c:pt>
                <c:pt idx="90">
                  <c:v>0</c:v>
                </c:pt>
                <c:pt idx="91">
                  <c:v>0.1</c:v>
                </c:pt>
                <c:pt idx="92">
                  <c:v>0.1</c:v>
                </c:pt>
                <c:pt idx="93">
                  <c:v>0.3</c:v>
                </c:pt>
                <c:pt idx="94">
                  <c:v>0.3</c:v>
                </c:pt>
                <c:pt idx="95">
                  <c:v>0.5</c:v>
                </c:pt>
                <c:pt idx="96">
                  <c:v>0.5</c:v>
                </c:pt>
                <c:pt idx="97">
                  <c:v>0.7</c:v>
                </c:pt>
                <c:pt idx="98">
                  <c:v>0.7</c:v>
                </c:pt>
                <c:pt idx="99">
                  <c:v>0.9</c:v>
                </c:pt>
                <c:pt idx="100">
                  <c:v>1</c:v>
                </c:pt>
                <c:pt idx="101">
                  <c:v>1.2</c:v>
                </c:pt>
                <c:pt idx="102">
                  <c:v>1.2</c:v>
                </c:pt>
                <c:pt idx="103">
                  <c:v>1.2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1.7</c:v>
                </c:pt>
                <c:pt idx="108">
                  <c:v>1.8</c:v>
                </c:pt>
                <c:pt idx="109">
                  <c:v>1.8</c:v>
                </c:pt>
                <c:pt idx="110">
                  <c:v>1.9</c:v>
                </c:pt>
                <c:pt idx="111">
                  <c:v>2</c:v>
                </c:pt>
                <c:pt idx="112">
                  <c:v>2.1</c:v>
                </c:pt>
                <c:pt idx="113">
                  <c:v>2.2999999999999998</c:v>
                </c:pt>
                <c:pt idx="114">
                  <c:v>2.2999999999999998</c:v>
                </c:pt>
                <c:pt idx="115">
                  <c:v>2.6</c:v>
                </c:pt>
                <c:pt idx="116">
                  <c:v>2.5</c:v>
                </c:pt>
                <c:pt idx="117">
                  <c:v>2.7</c:v>
                </c:pt>
                <c:pt idx="118">
                  <c:v>2.8</c:v>
                </c:pt>
                <c:pt idx="119">
                  <c:v>2.8</c:v>
                </c:pt>
                <c:pt idx="120">
                  <c:v>3.1</c:v>
                </c:pt>
                <c:pt idx="121">
                  <c:v>3.1</c:v>
                </c:pt>
                <c:pt idx="122">
                  <c:v>3.2</c:v>
                </c:pt>
                <c:pt idx="123">
                  <c:v>3.2</c:v>
                </c:pt>
                <c:pt idx="124">
                  <c:v>3.4</c:v>
                </c:pt>
                <c:pt idx="125">
                  <c:v>3.4</c:v>
                </c:pt>
                <c:pt idx="126">
                  <c:v>3.5</c:v>
                </c:pt>
                <c:pt idx="127">
                  <c:v>3.7</c:v>
                </c:pt>
                <c:pt idx="128">
                  <c:v>3.8</c:v>
                </c:pt>
                <c:pt idx="129">
                  <c:v>3.8</c:v>
                </c:pt>
                <c:pt idx="130">
                  <c:v>4</c:v>
                </c:pt>
                <c:pt idx="131">
                  <c:v>4.0999999999999996</c:v>
                </c:pt>
                <c:pt idx="132">
                  <c:v>4.2</c:v>
                </c:pt>
                <c:pt idx="133">
                  <c:v>4.2</c:v>
                </c:pt>
                <c:pt idx="134">
                  <c:v>4.3</c:v>
                </c:pt>
                <c:pt idx="135">
                  <c:v>4.5</c:v>
                </c:pt>
                <c:pt idx="136">
                  <c:v>4.5</c:v>
                </c:pt>
                <c:pt idx="137">
                  <c:v>4.7</c:v>
                </c:pt>
                <c:pt idx="138">
                  <c:v>4.8</c:v>
                </c:pt>
                <c:pt idx="139">
                  <c:v>4.9000000000000004</c:v>
                </c:pt>
                <c:pt idx="140">
                  <c:v>4.9000000000000004</c:v>
                </c:pt>
                <c:pt idx="141">
                  <c:v>5.0999999999999996</c:v>
                </c:pt>
                <c:pt idx="142">
                  <c:v>5.0999999999999996</c:v>
                </c:pt>
                <c:pt idx="143">
                  <c:v>5.3</c:v>
                </c:pt>
                <c:pt idx="144">
                  <c:v>5.4</c:v>
                </c:pt>
                <c:pt idx="145">
                  <c:v>5.5</c:v>
                </c:pt>
                <c:pt idx="146">
                  <c:v>5.5</c:v>
                </c:pt>
                <c:pt idx="147">
                  <c:v>5.7</c:v>
                </c:pt>
                <c:pt idx="148">
                  <c:v>5.7</c:v>
                </c:pt>
                <c:pt idx="149">
                  <c:v>5.9</c:v>
                </c:pt>
                <c:pt idx="150">
                  <c:v>5.9</c:v>
                </c:pt>
                <c:pt idx="151">
                  <c:v>6.1</c:v>
                </c:pt>
                <c:pt idx="152">
                  <c:v>6.2</c:v>
                </c:pt>
                <c:pt idx="153">
                  <c:v>6.2</c:v>
                </c:pt>
                <c:pt idx="154">
                  <c:v>6.4</c:v>
                </c:pt>
                <c:pt idx="155">
                  <c:v>6.4</c:v>
                </c:pt>
                <c:pt idx="156">
                  <c:v>6.6</c:v>
                </c:pt>
                <c:pt idx="157">
                  <c:v>6.7</c:v>
                </c:pt>
                <c:pt idx="158">
                  <c:v>6.8</c:v>
                </c:pt>
                <c:pt idx="159">
                  <c:v>6.9</c:v>
                </c:pt>
                <c:pt idx="160">
                  <c:v>7</c:v>
                </c:pt>
                <c:pt idx="161">
                  <c:v>7.1</c:v>
                </c:pt>
                <c:pt idx="162">
                  <c:v>7.1</c:v>
                </c:pt>
                <c:pt idx="163">
                  <c:v>7.3</c:v>
                </c:pt>
                <c:pt idx="164">
                  <c:v>7.3</c:v>
                </c:pt>
                <c:pt idx="165">
                  <c:v>7.5</c:v>
                </c:pt>
                <c:pt idx="166">
                  <c:v>7.6</c:v>
                </c:pt>
                <c:pt idx="167">
                  <c:v>7.7</c:v>
                </c:pt>
                <c:pt idx="168">
                  <c:v>7.8</c:v>
                </c:pt>
                <c:pt idx="169">
                  <c:v>7.8</c:v>
                </c:pt>
                <c:pt idx="170">
                  <c:v>8</c:v>
                </c:pt>
                <c:pt idx="171">
                  <c:v>8</c:v>
                </c:pt>
                <c:pt idx="172">
                  <c:v>8.1999999999999993</c:v>
                </c:pt>
                <c:pt idx="173">
                  <c:v>8.1999999999999993</c:v>
                </c:pt>
                <c:pt idx="174">
                  <c:v>8.4</c:v>
                </c:pt>
                <c:pt idx="175">
                  <c:v>8.4</c:v>
                </c:pt>
                <c:pt idx="176">
                  <c:v>8.5</c:v>
                </c:pt>
                <c:pt idx="177">
                  <c:v>8.6999999999999993</c:v>
                </c:pt>
                <c:pt idx="178">
                  <c:v>8.6999999999999993</c:v>
                </c:pt>
                <c:pt idx="179">
                  <c:v>8.9</c:v>
                </c:pt>
                <c:pt idx="180">
                  <c:v>9</c:v>
                </c:pt>
              </c:numCache>
            </c:numRef>
          </c:xVal>
          <c:yVal>
            <c:numRef>
              <c:f>raw_data_champs_1!$B$3:$B$183</c:f>
              <c:numCache>
                <c:formatCode>General</c:formatCode>
                <c:ptCount val="181"/>
                <c:pt idx="0">
                  <c:v>1</c:v>
                </c:pt>
                <c:pt idx="1">
                  <c:v>1.06</c:v>
                </c:pt>
                <c:pt idx="2">
                  <c:v>1.1499999999999999</c:v>
                </c:pt>
                <c:pt idx="3">
                  <c:v>1.25</c:v>
                </c:pt>
                <c:pt idx="4">
                  <c:v>1.29</c:v>
                </c:pt>
                <c:pt idx="5">
                  <c:v>1.31</c:v>
                </c:pt>
                <c:pt idx="6">
                  <c:v>1.41</c:v>
                </c:pt>
                <c:pt idx="7">
                  <c:v>1.45</c:v>
                </c:pt>
                <c:pt idx="8">
                  <c:v>1.49</c:v>
                </c:pt>
                <c:pt idx="9">
                  <c:v>1.6</c:v>
                </c:pt>
                <c:pt idx="10">
                  <c:v>1.66</c:v>
                </c:pt>
                <c:pt idx="11">
                  <c:v>1.73</c:v>
                </c:pt>
                <c:pt idx="12">
                  <c:v>1.74</c:v>
                </c:pt>
                <c:pt idx="13">
                  <c:v>1.86</c:v>
                </c:pt>
                <c:pt idx="14">
                  <c:v>1.91</c:v>
                </c:pt>
                <c:pt idx="15">
                  <c:v>2.0299999999999998</c:v>
                </c:pt>
                <c:pt idx="16">
                  <c:v>2.0699999999999998</c:v>
                </c:pt>
                <c:pt idx="17">
                  <c:v>2.27</c:v>
                </c:pt>
                <c:pt idx="18">
                  <c:v>2.31</c:v>
                </c:pt>
                <c:pt idx="19">
                  <c:v>2.4300000000000002</c:v>
                </c:pt>
                <c:pt idx="20">
                  <c:v>2.5</c:v>
                </c:pt>
                <c:pt idx="21">
                  <c:v>2.63</c:v>
                </c:pt>
                <c:pt idx="22">
                  <c:v>2.8</c:v>
                </c:pt>
                <c:pt idx="23">
                  <c:v>2.85</c:v>
                </c:pt>
                <c:pt idx="24">
                  <c:v>3</c:v>
                </c:pt>
                <c:pt idx="25">
                  <c:v>3.22</c:v>
                </c:pt>
                <c:pt idx="26">
                  <c:v>3.33</c:v>
                </c:pt>
                <c:pt idx="27">
                  <c:v>3.75</c:v>
                </c:pt>
                <c:pt idx="28">
                  <c:v>3.74</c:v>
                </c:pt>
                <c:pt idx="29">
                  <c:v>4</c:v>
                </c:pt>
                <c:pt idx="30">
                  <c:v>4.22</c:v>
                </c:pt>
                <c:pt idx="31">
                  <c:v>4.5</c:v>
                </c:pt>
                <c:pt idx="32">
                  <c:v>4.9800000000000004</c:v>
                </c:pt>
                <c:pt idx="33">
                  <c:v>5.51</c:v>
                </c:pt>
                <c:pt idx="34">
                  <c:v>5.54</c:v>
                </c:pt>
                <c:pt idx="35">
                  <c:v>5.78</c:v>
                </c:pt>
                <c:pt idx="36">
                  <c:v>6.58</c:v>
                </c:pt>
                <c:pt idx="37">
                  <c:v>6.59</c:v>
                </c:pt>
                <c:pt idx="38">
                  <c:v>7.3</c:v>
                </c:pt>
                <c:pt idx="39">
                  <c:v>8.18</c:v>
                </c:pt>
                <c:pt idx="40">
                  <c:v>8.35</c:v>
                </c:pt>
                <c:pt idx="41">
                  <c:v>9.14</c:v>
                </c:pt>
                <c:pt idx="42">
                  <c:v>10.47</c:v>
                </c:pt>
                <c:pt idx="43">
                  <c:v>10.46</c:v>
                </c:pt>
                <c:pt idx="44">
                  <c:v>12.01</c:v>
                </c:pt>
                <c:pt idx="45">
                  <c:v>12.19</c:v>
                </c:pt>
                <c:pt idx="46">
                  <c:v>13.6</c:v>
                </c:pt>
                <c:pt idx="47">
                  <c:v>15.3</c:v>
                </c:pt>
                <c:pt idx="48">
                  <c:v>17.05</c:v>
                </c:pt>
                <c:pt idx="49">
                  <c:v>17.41</c:v>
                </c:pt>
                <c:pt idx="50">
                  <c:v>19.73</c:v>
                </c:pt>
                <c:pt idx="51">
                  <c:v>20.27</c:v>
                </c:pt>
                <c:pt idx="52">
                  <c:v>23.22</c:v>
                </c:pt>
                <c:pt idx="53">
                  <c:v>25.87</c:v>
                </c:pt>
                <c:pt idx="54">
                  <c:v>26.16</c:v>
                </c:pt>
                <c:pt idx="55">
                  <c:v>28.6</c:v>
                </c:pt>
                <c:pt idx="56">
                  <c:v>30.56</c:v>
                </c:pt>
                <c:pt idx="57">
                  <c:v>36.61</c:v>
                </c:pt>
                <c:pt idx="58">
                  <c:v>36.43</c:v>
                </c:pt>
                <c:pt idx="59">
                  <c:v>42.64</c:v>
                </c:pt>
                <c:pt idx="60">
                  <c:v>42.6</c:v>
                </c:pt>
                <c:pt idx="61">
                  <c:v>49.57</c:v>
                </c:pt>
                <c:pt idx="62">
                  <c:v>49.24</c:v>
                </c:pt>
                <c:pt idx="63">
                  <c:v>55.98</c:v>
                </c:pt>
                <c:pt idx="64">
                  <c:v>56.15</c:v>
                </c:pt>
                <c:pt idx="65">
                  <c:v>61</c:v>
                </c:pt>
                <c:pt idx="66">
                  <c:v>60.99</c:v>
                </c:pt>
                <c:pt idx="67">
                  <c:v>67.91</c:v>
                </c:pt>
                <c:pt idx="68">
                  <c:v>67.540000000000006</c:v>
                </c:pt>
                <c:pt idx="69">
                  <c:v>73.53</c:v>
                </c:pt>
                <c:pt idx="70">
                  <c:v>74.06</c:v>
                </c:pt>
                <c:pt idx="71">
                  <c:v>79.260000000000005</c:v>
                </c:pt>
                <c:pt idx="72">
                  <c:v>80.05</c:v>
                </c:pt>
                <c:pt idx="73">
                  <c:v>82.38</c:v>
                </c:pt>
                <c:pt idx="74">
                  <c:v>87.24</c:v>
                </c:pt>
                <c:pt idx="75">
                  <c:v>87.42</c:v>
                </c:pt>
                <c:pt idx="76">
                  <c:v>90.87</c:v>
                </c:pt>
                <c:pt idx="77">
                  <c:v>92.82</c:v>
                </c:pt>
                <c:pt idx="78">
                  <c:v>92.69</c:v>
                </c:pt>
                <c:pt idx="79">
                  <c:v>94.76</c:v>
                </c:pt>
                <c:pt idx="80">
                  <c:v>95.07</c:v>
                </c:pt>
                <c:pt idx="81">
                  <c:v>96.71</c:v>
                </c:pt>
                <c:pt idx="82">
                  <c:v>98.14</c:v>
                </c:pt>
                <c:pt idx="83">
                  <c:v>98.33</c:v>
                </c:pt>
                <c:pt idx="84">
                  <c:v>98.39</c:v>
                </c:pt>
                <c:pt idx="85">
                  <c:v>99.44</c:v>
                </c:pt>
                <c:pt idx="86">
                  <c:v>99.45</c:v>
                </c:pt>
                <c:pt idx="87">
                  <c:v>99.78</c:v>
                </c:pt>
                <c:pt idx="88">
                  <c:v>99.78</c:v>
                </c:pt>
                <c:pt idx="89">
                  <c:v>99.98</c:v>
                </c:pt>
                <c:pt idx="90">
                  <c:v>99.81</c:v>
                </c:pt>
                <c:pt idx="91">
                  <c:v>99.7</c:v>
                </c:pt>
                <c:pt idx="92">
                  <c:v>99.79</c:v>
                </c:pt>
                <c:pt idx="93">
                  <c:v>99.14</c:v>
                </c:pt>
                <c:pt idx="94">
                  <c:v>99.2</c:v>
                </c:pt>
                <c:pt idx="95">
                  <c:v>98.7</c:v>
                </c:pt>
                <c:pt idx="96">
                  <c:v>98.77</c:v>
                </c:pt>
                <c:pt idx="97">
                  <c:v>97.88</c:v>
                </c:pt>
                <c:pt idx="98">
                  <c:v>97.55</c:v>
                </c:pt>
                <c:pt idx="99">
                  <c:v>96.46</c:v>
                </c:pt>
                <c:pt idx="100">
                  <c:v>95.79</c:v>
                </c:pt>
                <c:pt idx="101">
                  <c:v>93.57</c:v>
                </c:pt>
                <c:pt idx="102">
                  <c:v>93.84</c:v>
                </c:pt>
                <c:pt idx="103">
                  <c:v>92.81</c:v>
                </c:pt>
                <c:pt idx="104">
                  <c:v>90.26</c:v>
                </c:pt>
                <c:pt idx="105">
                  <c:v>90.31</c:v>
                </c:pt>
                <c:pt idx="106">
                  <c:v>88.8</c:v>
                </c:pt>
                <c:pt idx="107">
                  <c:v>85.86</c:v>
                </c:pt>
                <c:pt idx="108">
                  <c:v>85.53</c:v>
                </c:pt>
                <c:pt idx="109">
                  <c:v>83.29</c:v>
                </c:pt>
                <c:pt idx="110">
                  <c:v>81.03</c:v>
                </c:pt>
                <c:pt idx="111">
                  <c:v>78.58</c:v>
                </c:pt>
                <c:pt idx="112">
                  <c:v>75.599999999999994</c:v>
                </c:pt>
                <c:pt idx="113">
                  <c:v>71.739999999999995</c:v>
                </c:pt>
                <c:pt idx="114">
                  <c:v>70.319999999999993</c:v>
                </c:pt>
                <c:pt idx="115">
                  <c:v>64.16</c:v>
                </c:pt>
                <c:pt idx="116">
                  <c:v>64.77</c:v>
                </c:pt>
                <c:pt idx="117">
                  <c:v>60.14</c:v>
                </c:pt>
                <c:pt idx="118">
                  <c:v>54.84</c:v>
                </c:pt>
                <c:pt idx="119">
                  <c:v>54.5</c:v>
                </c:pt>
                <c:pt idx="120">
                  <c:v>45.43</c:v>
                </c:pt>
                <c:pt idx="121">
                  <c:v>45.75</c:v>
                </c:pt>
                <c:pt idx="122">
                  <c:v>43.19</c:v>
                </c:pt>
                <c:pt idx="123">
                  <c:v>40.590000000000003</c:v>
                </c:pt>
                <c:pt idx="124">
                  <c:v>34.909999999999997</c:v>
                </c:pt>
                <c:pt idx="125">
                  <c:v>35.200000000000003</c:v>
                </c:pt>
                <c:pt idx="126">
                  <c:v>32.31</c:v>
                </c:pt>
                <c:pt idx="127">
                  <c:v>28.17</c:v>
                </c:pt>
                <c:pt idx="128">
                  <c:v>25.85</c:v>
                </c:pt>
                <c:pt idx="129">
                  <c:v>24.49</c:v>
                </c:pt>
                <c:pt idx="130">
                  <c:v>20.58</c:v>
                </c:pt>
                <c:pt idx="131">
                  <c:v>20.29</c:v>
                </c:pt>
                <c:pt idx="132">
                  <c:v>17.89</c:v>
                </c:pt>
                <c:pt idx="133">
                  <c:v>16.670000000000002</c:v>
                </c:pt>
                <c:pt idx="134">
                  <c:v>15.16</c:v>
                </c:pt>
                <c:pt idx="135">
                  <c:v>13.4</c:v>
                </c:pt>
                <c:pt idx="136">
                  <c:v>12.42</c:v>
                </c:pt>
                <c:pt idx="137">
                  <c:v>11.28</c:v>
                </c:pt>
                <c:pt idx="138">
                  <c:v>10.35</c:v>
                </c:pt>
                <c:pt idx="139">
                  <c:v>9.11</c:v>
                </c:pt>
                <c:pt idx="140">
                  <c:v>8.89</c:v>
                </c:pt>
                <c:pt idx="141">
                  <c:v>8.33</c:v>
                </c:pt>
                <c:pt idx="142">
                  <c:v>7.5</c:v>
                </c:pt>
                <c:pt idx="143">
                  <c:v>6.57</c:v>
                </c:pt>
                <c:pt idx="144">
                  <c:v>6.5</c:v>
                </c:pt>
                <c:pt idx="145">
                  <c:v>6.06</c:v>
                </c:pt>
                <c:pt idx="146">
                  <c:v>5.68</c:v>
                </c:pt>
                <c:pt idx="147">
                  <c:v>5.22</c:v>
                </c:pt>
                <c:pt idx="148">
                  <c:v>5</c:v>
                </c:pt>
                <c:pt idx="149">
                  <c:v>4.53</c:v>
                </c:pt>
                <c:pt idx="150">
                  <c:v>4.46</c:v>
                </c:pt>
                <c:pt idx="151">
                  <c:v>4.07</c:v>
                </c:pt>
                <c:pt idx="152">
                  <c:v>3.87</c:v>
                </c:pt>
                <c:pt idx="153">
                  <c:v>3.65</c:v>
                </c:pt>
                <c:pt idx="154">
                  <c:v>3.41</c:v>
                </c:pt>
                <c:pt idx="155">
                  <c:v>3.34</c:v>
                </c:pt>
                <c:pt idx="156">
                  <c:v>3.13</c:v>
                </c:pt>
                <c:pt idx="157">
                  <c:v>2.97</c:v>
                </c:pt>
                <c:pt idx="158">
                  <c:v>2.82</c:v>
                </c:pt>
                <c:pt idx="159">
                  <c:v>2.73</c:v>
                </c:pt>
                <c:pt idx="160">
                  <c:v>2.58</c:v>
                </c:pt>
                <c:pt idx="161">
                  <c:v>2.44</c:v>
                </c:pt>
                <c:pt idx="162">
                  <c:v>2.39</c:v>
                </c:pt>
                <c:pt idx="163">
                  <c:v>2.19</c:v>
                </c:pt>
                <c:pt idx="164">
                  <c:v>2.15</c:v>
                </c:pt>
                <c:pt idx="165">
                  <c:v>2.0699999999999998</c:v>
                </c:pt>
                <c:pt idx="166">
                  <c:v>2</c:v>
                </c:pt>
                <c:pt idx="167">
                  <c:v>1.94</c:v>
                </c:pt>
                <c:pt idx="168">
                  <c:v>1.83</c:v>
                </c:pt>
                <c:pt idx="169">
                  <c:v>1.8</c:v>
                </c:pt>
                <c:pt idx="170">
                  <c:v>1.7</c:v>
                </c:pt>
                <c:pt idx="171">
                  <c:v>1.66</c:v>
                </c:pt>
                <c:pt idx="172">
                  <c:v>1.6</c:v>
                </c:pt>
                <c:pt idx="173">
                  <c:v>1.58</c:v>
                </c:pt>
                <c:pt idx="174">
                  <c:v>1.48</c:v>
                </c:pt>
                <c:pt idx="175">
                  <c:v>1.46</c:v>
                </c:pt>
                <c:pt idx="176">
                  <c:v>1.43</c:v>
                </c:pt>
                <c:pt idx="177">
                  <c:v>1.4</c:v>
                </c:pt>
                <c:pt idx="178">
                  <c:v>1.36</c:v>
                </c:pt>
                <c:pt idx="179">
                  <c:v>1.3</c:v>
                </c:pt>
                <c:pt idx="180">
                  <c:v>1.28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176-48D9-A71F-37A8B521C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152064"/>
        <c:axId val="1129161632"/>
      </c:scatterChart>
      <c:valAx>
        <c:axId val="112915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distance à l'axe</a:t>
                </a:r>
                <a:r>
                  <a:rPr lang="fr-FR" baseline="0"/>
                  <a:t>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29161632"/>
        <c:crosses val="autoZero"/>
        <c:crossBetween val="midCat"/>
      </c:valAx>
      <c:valAx>
        <c:axId val="112916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Dose</a:t>
                </a:r>
                <a:r>
                  <a:rPr lang="fr-FR" baseline="0"/>
                  <a:t> (%)</a:t>
                </a:r>
              </a:p>
              <a:p>
                <a:pPr>
                  <a:defRPr/>
                </a:pP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29152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146981627296588"/>
          <c:y val="0.1111111111111111"/>
          <c:w val="0.84141907261592297"/>
          <c:h val="0.76760061242344702"/>
        </c:manualLayout>
      </c:layout>
      <c:scatterChart>
        <c:scatterStyle val="lineMarker"/>
        <c:varyColors val="0"/>
        <c:ser>
          <c:idx val="0"/>
          <c:order val="0"/>
          <c:tx>
            <c:v>gauche</c:v>
          </c:tx>
          <c:spPr>
            <a:ln w="2540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raw_data_champs_1!$A$93:$A$183</c:f>
              <c:numCache>
                <c:formatCode>General</c:formatCode>
                <c:ptCount val="91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0.3</c:v>
                </c:pt>
                <c:pt idx="4">
                  <c:v>0.3</c:v>
                </c:pt>
                <c:pt idx="5">
                  <c:v>0.5</c:v>
                </c:pt>
                <c:pt idx="6">
                  <c:v>0.5</c:v>
                </c:pt>
                <c:pt idx="7">
                  <c:v>0.7</c:v>
                </c:pt>
                <c:pt idx="8">
                  <c:v>0.7</c:v>
                </c:pt>
                <c:pt idx="9">
                  <c:v>0.9</c:v>
                </c:pt>
                <c:pt idx="10">
                  <c:v>1</c:v>
                </c:pt>
                <c:pt idx="11">
                  <c:v>1.2</c:v>
                </c:pt>
                <c:pt idx="12">
                  <c:v>1.2</c:v>
                </c:pt>
                <c:pt idx="13">
                  <c:v>1.2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1.7</c:v>
                </c:pt>
                <c:pt idx="18">
                  <c:v>1.8</c:v>
                </c:pt>
                <c:pt idx="19">
                  <c:v>1.8</c:v>
                </c:pt>
                <c:pt idx="20">
                  <c:v>1.9</c:v>
                </c:pt>
                <c:pt idx="21">
                  <c:v>2</c:v>
                </c:pt>
                <c:pt idx="22">
                  <c:v>2.1</c:v>
                </c:pt>
                <c:pt idx="23">
                  <c:v>2.2999999999999998</c:v>
                </c:pt>
                <c:pt idx="24">
                  <c:v>2.2999999999999998</c:v>
                </c:pt>
                <c:pt idx="25">
                  <c:v>2.6</c:v>
                </c:pt>
                <c:pt idx="26">
                  <c:v>2.5</c:v>
                </c:pt>
                <c:pt idx="27">
                  <c:v>2.7</c:v>
                </c:pt>
                <c:pt idx="28">
                  <c:v>2.8</c:v>
                </c:pt>
                <c:pt idx="29">
                  <c:v>2.8</c:v>
                </c:pt>
                <c:pt idx="30">
                  <c:v>3.1</c:v>
                </c:pt>
                <c:pt idx="31">
                  <c:v>3.1</c:v>
                </c:pt>
                <c:pt idx="32">
                  <c:v>3.2</c:v>
                </c:pt>
                <c:pt idx="33">
                  <c:v>3.2</c:v>
                </c:pt>
                <c:pt idx="34">
                  <c:v>3.4</c:v>
                </c:pt>
                <c:pt idx="35">
                  <c:v>3.4</c:v>
                </c:pt>
                <c:pt idx="36">
                  <c:v>3.5</c:v>
                </c:pt>
                <c:pt idx="37">
                  <c:v>3.7</c:v>
                </c:pt>
                <c:pt idx="38">
                  <c:v>3.8</c:v>
                </c:pt>
                <c:pt idx="39">
                  <c:v>3.8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4.2</c:v>
                </c:pt>
                <c:pt idx="44">
                  <c:v>4.3</c:v>
                </c:pt>
                <c:pt idx="45">
                  <c:v>4.5</c:v>
                </c:pt>
                <c:pt idx="46">
                  <c:v>4.5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4.9000000000000004</c:v>
                </c:pt>
                <c:pt idx="51">
                  <c:v>5.0999999999999996</c:v>
                </c:pt>
                <c:pt idx="52">
                  <c:v>5.0999999999999996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5.5</c:v>
                </c:pt>
                <c:pt idx="57">
                  <c:v>5.7</c:v>
                </c:pt>
                <c:pt idx="58">
                  <c:v>5.7</c:v>
                </c:pt>
                <c:pt idx="59">
                  <c:v>5.9</c:v>
                </c:pt>
                <c:pt idx="60">
                  <c:v>5.9</c:v>
                </c:pt>
                <c:pt idx="61">
                  <c:v>6.1</c:v>
                </c:pt>
                <c:pt idx="62">
                  <c:v>6.2</c:v>
                </c:pt>
                <c:pt idx="63">
                  <c:v>6.2</c:v>
                </c:pt>
                <c:pt idx="64">
                  <c:v>6.4</c:v>
                </c:pt>
                <c:pt idx="65">
                  <c:v>6.4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7.1</c:v>
                </c:pt>
                <c:pt idx="73">
                  <c:v>7.3</c:v>
                </c:pt>
                <c:pt idx="74">
                  <c:v>7.3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7.8</c:v>
                </c:pt>
                <c:pt idx="80">
                  <c:v>8</c:v>
                </c:pt>
                <c:pt idx="81">
                  <c:v>8</c:v>
                </c:pt>
                <c:pt idx="82">
                  <c:v>8.1999999999999993</c:v>
                </c:pt>
                <c:pt idx="83">
                  <c:v>8.1999999999999993</c:v>
                </c:pt>
                <c:pt idx="84">
                  <c:v>8.4</c:v>
                </c:pt>
                <c:pt idx="85">
                  <c:v>8.4</c:v>
                </c:pt>
                <c:pt idx="86">
                  <c:v>8.5</c:v>
                </c:pt>
                <c:pt idx="87">
                  <c:v>8.6999999999999993</c:v>
                </c:pt>
                <c:pt idx="88">
                  <c:v>8.6999999999999993</c:v>
                </c:pt>
                <c:pt idx="89">
                  <c:v>8.9</c:v>
                </c:pt>
                <c:pt idx="90">
                  <c:v>9</c:v>
                </c:pt>
              </c:numCache>
            </c:numRef>
          </c:xVal>
          <c:yVal>
            <c:numRef>
              <c:f>raw_data_champs_1!$D$3:$D$93</c:f>
              <c:numCache>
                <c:formatCode>General</c:formatCode>
                <c:ptCount val="91"/>
                <c:pt idx="0">
                  <c:v>99.829965993198627</c:v>
                </c:pt>
                <c:pt idx="1">
                  <c:v>99.719943988797752</c:v>
                </c:pt>
                <c:pt idx="2">
                  <c:v>99.80996199239847</c:v>
                </c:pt>
                <c:pt idx="3">
                  <c:v>99.15983196639327</c:v>
                </c:pt>
                <c:pt idx="4">
                  <c:v>99.219843968793754</c:v>
                </c:pt>
                <c:pt idx="5">
                  <c:v>98.719743948789755</c:v>
                </c:pt>
                <c:pt idx="6">
                  <c:v>98.789757951590303</c:v>
                </c:pt>
                <c:pt idx="7">
                  <c:v>97.899579915983196</c:v>
                </c:pt>
                <c:pt idx="8">
                  <c:v>97.569513902780542</c:v>
                </c:pt>
                <c:pt idx="9">
                  <c:v>96.479295859171827</c:v>
                </c:pt>
                <c:pt idx="10">
                  <c:v>95.80916183236647</c:v>
                </c:pt>
                <c:pt idx="11">
                  <c:v>93.588717743548699</c:v>
                </c:pt>
                <c:pt idx="12">
                  <c:v>93.858771754350869</c:v>
                </c:pt>
                <c:pt idx="13">
                  <c:v>92.828565713142623</c:v>
                </c:pt>
                <c:pt idx="14">
                  <c:v>90.278055611122227</c:v>
                </c:pt>
                <c:pt idx="15">
                  <c:v>90.328065613122618</c:v>
                </c:pt>
                <c:pt idx="16">
                  <c:v>88.817763552710545</c:v>
                </c:pt>
                <c:pt idx="17">
                  <c:v>85.877175435087011</c:v>
                </c:pt>
                <c:pt idx="18">
                  <c:v>85.547109421884372</c:v>
                </c:pt>
                <c:pt idx="19">
                  <c:v>83.306661332266458</c:v>
                </c:pt>
                <c:pt idx="20">
                  <c:v>81.046209241848359</c:v>
                </c:pt>
                <c:pt idx="21">
                  <c:v>78.595719143828759</c:v>
                </c:pt>
                <c:pt idx="22">
                  <c:v>75.615123024604912</c:v>
                </c:pt>
                <c:pt idx="23">
                  <c:v>71.754350870174022</c:v>
                </c:pt>
                <c:pt idx="24">
                  <c:v>70.334066813362668</c:v>
                </c:pt>
                <c:pt idx="25">
                  <c:v>64.172834566913366</c:v>
                </c:pt>
                <c:pt idx="26">
                  <c:v>64.782956591318253</c:v>
                </c:pt>
                <c:pt idx="27">
                  <c:v>60.152030406081217</c:v>
                </c:pt>
                <c:pt idx="28">
                  <c:v>54.850970194038808</c:v>
                </c:pt>
                <c:pt idx="29">
                  <c:v>54.510902180436084</c:v>
                </c:pt>
                <c:pt idx="30">
                  <c:v>45.439087817563511</c:v>
                </c:pt>
                <c:pt idx="31">
                  <c:v>45.759151830366072</c:v>
                </c:pt>
                <c:pt idx="32">
                  <c:v>43.19863972794559</c:v>
                </c:pt>
                <c:pt idx="33">
                  <c:v>40.598119623924788</c:v>
                </c:pt>
                <c:pt idx="34">
                  <c:v>34.916983396679328</c:v>
                </c:pt>
                <c:pt idx="35">
                  <c:v>35.207041408281661</c:v>
                </c:pt>
                <c:pt idx="36">
                  <c:v>32.316463292658533</c:v>
                </c:pt>
                <c:pt idx="37">
                  <c:v>28.175635127025405</c:v>
                </c:pt>
                <c:pt idx="38">
                  <c:v>25.85517103420684</c:v>
                </c:pt>
                <c:pt idx="39">
                  <c:v>24.494898979795956</c:v>
                </c:pt>
                <c:pt idx="40">
                  <c:v>20.584116823364671</c:v>
                </c:pt>
                <c:pt idx="41">
                  <c:v>20.294058811762351</c:v>
                </c:pt>
                <c:pt idx="42">
                  <c:v>17.89357871574315</c:v>
                </c:pt>
                <c:pt idx="43">
                  <c:v>16.673334666933386</c:v>
                </c:pt>
                <c:pt idx="44">
                  <c:v>15.163032606521304</c:v>
                </c:pt>
                <c:pt idx="45">
                  <c:v>13.402680536107223</c:v>
                </c:pt>
                <c:pt idx="46">
                  <c:v>12.422484496899379</c:v>
                </c:pt>
                <c:pt idx="47">
                  <c:v>11.282256451290257</c:v>
                </c:pt>
                <c:pt idx="48">
                  <c:v>10.352070414082815</c:v>
                </c:pt>
                <c:pt idx="49">
                  <c:v>9.1118223644728928</c:v>
                </c:pt>
                <c:pt idx="50">
                  <c:v>8.8917783556711338</c:v>
                </c:pt>
                <c:pt idx="51">
                  <c:v>8.3316663332666536</c:v>
                </c:pt>
                <c:pt idx="52">
                  <c:v>7.5015003000600116</c:v>
                </c:pt>
                <c:pt idx="53">
                  <c:v>6.5713142628525709</c:v>
                </c:pt>
                <c:pt idx="54">
                  <c:v>6.5013002600520107</c:v>
                </c:pt>
                <c:pt idx="55">
                  <c:v>6.0612122424484891</c:v>
                </c:pt>
                <c:pt idx="56">
                  <c:v>5.6811362272454486</c:v>
                </c:pt>
                <c:pt idx="57">
                  <c:v>5.2210442088417679</c:v>
                </c:pt>
                <c:pt idx="58">
                  <c:v>5.001000200040008</c:v>
                </c:pt>
                <c:pt idx="59">
                  <c:v>4.5309061812362472</c:v>
                </c:pt>
                <c:pt idx="60">
                  <c:v>4.460892178435687</c:v>
                </c:pt>
                <c:pt idx="61">
                  <c:v>4.0708141628325665</c:v>
                </c:pt>
                <c:pt idx="62">
                  <c:v>3.8707741548309658</c:v>
                </c:pt>
                <c:pt idx="63">
                  <c:v>3.6507301460292054</c:v>
                </c:pt>
                <c:pt idx="64">
                  <c:v>3.4106821364272859</c:v>
                </c:pt>
                <c:pt idx="65">
                  <c:v>3.3406681336267252</c:v>
                </c:pt>
                <c:pt idx="66">
                  <c:v>3.1306261252250445</c:v>
                </c:pt>
                <c:pt idx="67">
                  <c:v>2.9705941188237648</c:v>
                </c:pt>
                <c:pt idx="68">
                  <c:v>2.8205641128225643</c:v>
                </c:pt>
                <c:pt idx="69">
                  <c:v>2.7305461092218439</c:v>
                </c:pt>
                <c:pt idx="70">
                  <c:v>2.5805161032206443</c:v>
                </c:pt>
                <c:pt idx="71">
                  <c:v>2.4404880976195238</c:v>
                </c:pt>
                <c:pt idx="72">
                  <c:v>2.3904780956191236</c:v>
                </c:pt>
                <c:pt idx="73">
                  <c:v>2.1904380876175233</c:v>
                </c:pt>
                <c:pt idx="74">
                  <c:v>2.1504300860172032</c:v>
                </c:pt>
                <c:pt idx="75">
                  <c:v>2.0704140828165629</c:v>
                </c:pt>
                <c:pt idx="76">
                  <c:v>2.0004000800160031</c:v>
                </c:pt>
                <c:pt idx="77">
                  <c:v>1.9403880776155229</c:v>
                </c:pt>
                <c:pt idx="78">
                  <c:v>1.830366073214643</c:v>
                </c:pt>
                <c:pt idx="79">
                  <c:v>1.8003600720144028</c:v>
                </c:pt>
                <c:pt idx="80">
                  <c:v>1.7003400680136025</c:v>
                </c:pt>
                <c:pt idx="81">
                  <c:v>1.6603320664132826</c:v>
                </c:pt>
                <c:pt idx="82">
                  <c:v>1.6003200640128026</c:v>
                </c:pt>
                <c:pt idx="83">
                  <c:v>1.5803160632126425</c:v>
                </c:pt>
                <c:pt idx="84">
                  <c:v>1.4802960592118422</c:v>
                </c:pt>
                <c:pt idx="85">
                  <c:v>1.4602920584116823</c:v>
                </c:pt>
                <c:pt idx="86">
                  <c:v>1.4302860572114422</c:v>
                </c:pt>
                <c:pt idx="87">
                  <c:v>1.4002800560112021</c:v>
                </c:pt>
                <c:pt idx="88">
                  <c:v>1.3602720544108822</c:v>
                </c:pt>
                <c:pt idx="89">
                  <c:v>1.300260052010402</c:v>
                </c:pt>
                <c:pt idx="90">
                  <c:v>1.2802560512102421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CB-458E-9A31-D17107BD498C}"/>
            </c:ext>
          </c:extLst>
        </c:ser>
        <c:ser>
          <c:idx val="1"/>
          <c:order val="1"/>
          <c:tx>
            <c:v>droite</c:v>
          </c:tx>
          <c:spPr>
            <a:ln w="2222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raw_data_champs_1!$A$93:$A$183</c:f>
              <c:numCache>
                <c:formatCode>General</c:formatCode>
                <c:ptCount val="91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0.3</c:v>
                </c:pt>
                <c:pt idx="4">
                  <c:v>0.3</c:v>
                </c:pt>
                <c:pt idx="5">
                  <c:v>0.5</c:v>
                </c:pt>
                <c:pt idx="6">
                  <c:v>0.5</c:v>
                </c:pt>
                <c:pt idx="7">
                  <c:v>0.7</c:v>
                </c:pt>
                <c:pt idx="8">
                  <c:v>0.7</c:v>
                </c:pt>
                <c:pt idx="9">
                  <c:v>0.9</c:v>
                </c:pt>
                <c:pt idx="10">
                  <c:v>1</c:v>
                </c:pt>
                <c:pt idx="11">
                  <c:v>1.2</c:v>
                </c:pt>
                <c:pt idx="12">
                  <c:v>1.2</c:v>
                </c:pt>
                <c:pt idx="13">
                  <c:v>1.2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1.7</c:v>
                </c:pt>
                <c:pt idx="18">
                  <c:v>1.8</c:v>
                </c:pt>
                <c:pt idx="19">
                  <c:v>1.8</c:v>
                </c:pt>
                <c:pt idx="20">
                  <c:v>1.9</c:v>
                </c:pt>
                <c:pt idx="21">
                  <c:v>2</c:v>
                </c:pt>
                <c:pt idx="22">
                  <c:v>2.1</c:v>
                </c:pt>
                <c:pt idx="23">
                  <c:v>2.2999999999999998</c:v>
                </c:pt>
                <c:pt idx="24">
                  <c:v>2.2999999999999998</c:v>
                </c:pt>
                <c:pt idx="25">
                  <c:v>2.6</c:v>
                </c:pt>
                <c:pt idx="26">
                  <c:v>2.5</c:v>
                </c:pt>
                <c:pt idx="27">
                  <c:v>2.7</c:v>
                </c:pt>
                <c:pt idx="28">
                  <c:v>2.8</c:v>
                </c:pt>
                <c:pt idx="29">
                  <c:v>2.8</c:v>
                </c:pt>
                <c:pt idx="30">
                  <c:v>3.1</c:v>
                </c:pt>
                <c:pt idx="31">
                  <c:v>3.1</c:v>
                </c:pt>
                <c:pt idx="32">
                  <c:v>3.2</c:v>
                </c:pt>
                <c:pt idx="33">
                  <c:v>3.2</c:v>
                </c:pt>
                <c:pt idx="34">
                  <c:v>3.4</c:v>
                </c:pt>
                <c:pt idx="35">
                  <c:v>3.4</c:v>
                </c:pt>
                <c:pt idx="36">
                  <c:v>3.5</c:v>
                </c:pt>
                <c:pt idx="37">
                  <c:v>3.7</c:v>
                </c:pt>
                <c:pt idx="38">
                  <c:v>3.8</c:v>
                </c:pt>
                <c:pt idx="39">
                  <c:v>3.8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4.2</c:v>
                </c:pt>
                <c:pt idx="44">
                  <c:v>4.3</c:v>
                </c:pt>
                <c:pt idx="45">
                  <c:v>4.5</c:v>
                </c:pt>
                <c:pt idx="46">
                  <c:v>4.5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4.9000000000000004</c:v>
                </c:pt>
                <c:pt idx="51">
                  <c:v>5.0999999999999996</c:v>
                </c:pt>
                <c:pt idx="52">
                  <c:v>5.0999999999999996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5.5</c:v>
                </c:pt>
                <c:pt idx="57">
                  <c:v>5.7</c:v>
                </c:pt>
                <c:pt idx="58">
                  <c:v>5.7</c:v>
                </c:pt>
                <c:pt idx="59">
                  <c:v>5.9</c:v>
                </c:pt>
                <c:pt idx="60">
                  <c:v>5.9</c:v>
                </c:pt>
                <c:pt idx="61">
                  <c:v>6.1</c:v>
                </c:pt>
                <c:pt idx="62">
                  <c:v>6.2</c:v>
                </c:pt>
                <c:pt idx="63">
                  <c:v>6.2</c:v>
                </c:pt>
                <c:pt idx="64">
                  <c:v>6.4</c:v>
                </c:pt>
                <c:pt idx="65">
                  <c:v>6.4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7.1</c:v>
                </c:pt>
                <c:pt idx="73">
                  <c:v>7.3</c:v>
                </c:pt>
                <c:pt idx="74">
                  <c:v>7.3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7.8</c:v>
                </c:pt>
                <c:pt idx="80">
                  <c:v>8</c:v>
                </c:pt>
                <c:pt idx="81">
                  <c:v>8</c:v>
                </c:pt>
                <c:pt idx="82">
                  <c:v>8.1999999999999993</c:v>
                </c:pt>
                <c:pt idx="83">
                  <c:v>8.1999999999999993</c:v>
                </c:pt>
                <c:pt idx="84">
                  <c:v>8.4</c:v>
                </c:pt>
                <c:pt idx="85">
                  <c:v>8.4</c:v>
                </c:pt>
                <c:pt idx="86">
                  <c:v>8.5</c:v>
                </c:pt>
                <c:pt idx="87">
                  <c:v>8.6999999999999993</c:v>
                </c:pt>
                <c:pt idx="88">
                  <c:v>8.6999999999999993</c:v>
                </c:pt>
                <c:pt idx="89">
                  <c:v>8.9</c:v>
                </c:pt>
                <c:pt idx="90">
                  <c:v>9</c:v>
                </c:pt>
              </c:numCache>
            </c:numRef>
          </c:xVal>
          <c:yVal>
            <c:numRef>
              <c:f>raw_data_champs_1!$C$93:$C$183</c:f>
              <c:numCache>
                <c:formatCode>General</c:formatCode>
                <c:ptCount val="91"/>
                <c:pt idx="0">
                  <c:v>99.829965993198627</c:v>
                </c:pt>
                <c:pt idx="1">
                  <c:v>99.719943988797752</c:v>
                </c:pt>
                <c:pt idx="2">
                  <c:v>99.80996199239847</c:v>
                </c:pt>
                <c:pt idx="3">
                  <c:v>99.15983196639327</c:v>
                </c:pt>
                <c:pt idx="4">
                  <c:v>99.219843968793754</c:v>
                </c:pt>
                <c:pt idx="5">
                  <c:v>98.719743948789755</c:v>
                </c:pt>
                <c:pt idx="6">
                  <c:v>98.789757951590303</c:v>
                </c:pt>
                <c:pt idx="7">
                  <c:v>97.899579915983196</c:v>
                </c:pt>
                <c:pt idx="8">
                  <c:v>97.569513902780542</c:v>
                </c:pt>
                <c:pt idx="9">
                  <c:v>96.479295859171827</c:v>
                </c:pt>
                <c:pt idx="10">
                  <c:v>95.80916183236647</c:v>
                </c:pt>
                <c:pt idx="11">
                  <c:v>93.588717743548699</c:v>
                </c:pt>
                <c:pt idx="12">
                  <c:v>93.858771754350869</c:v>
                </c:pt>
                <c:pt idx="13">
                  <c:v>92.828565713142623</c:v>
                </c:pt>
                <c:pt idx="14">
                  <c:v>90.278055611122227</c:v>
                </c:pt>
                <c:pt idx="15">
                  <c:v>90.328065613122618</c:v>
                </c:pt>
                <c:pt idx="16">
                  <c:v>88.817763552710545</c:v>
                </c:pt>
                <c:pt idx="17">
                  <c:v>85.877175435087011</c:v>
                </c:pt>
                <c:pt idx="18">
                  <c:v>85.547109421884372</c:v>
                </c:pt>
                <c:pt idx="19">
                  <c:v>83.306661332266458</c:v>
                </c:pt>
                <c:pt idx="20">
                  <c:v>81.046209241848359</c:v>
                </c:pt>
                <c:pt idx="21">
                  <c:v>78.595719143828759</c:v>
                </c:pt>
                <c:pt idx="22">
                  <c:v>75.615123024604912</c:v>
                </c:pt>
                <c:pt idx="23">
                  <c:v>71.754350870174022</c:v>
                </c:pt>
                <c:pt idx="24">
                  <c:v>70.334066813362668</c:v>
                </c:pt>
                <c:pt idx="25">
                  <c:v>64.172834566913366</c:v>
                </c:pt>
                <c:pt idx="26">
                  <c:v>64.782956591318253</c:v>
                </c:pt>
                <c:pt idx="27">
                  <c:v>60.152030406081217</c:v>
                </c:pt>
                <c:pt idx="28">
                  <c:v>54.850970194038808</c:v>
                </c:pt>
                <c:pt idx="29">
                  <c:v>54.510902180436084</c:v>
                </c:pt>
                <c:pt idx="30">
                  <c:v>45.439087817563511</c:v>
                </c:pt>
                <c:pt idx="31">
                  <c:v>45.759151830366072</c:v>
                </c:pt>
                <c:pt idx="32">
                  <c:v>43.19863972794559</c:v>
                </c:pt>
                <c:pt idx="33">
                  <c:v>40.598119623924788</c:v>
                </c:pt>
                <c:pt idx="34">
                  <c:v>34.916983396679328</c:v>
                </c:pt>
                <c:pt idx="35">
                  <c:v>35.207041408281661</c:v>
                </c:pt>
                <c:pt idx="36">
                  <c:v>32.316463292658533</c:v>
                </c:pt>
                <c:pt idx="37">
                  <c:v>28.175635127025405</c:v>
                </c:pt>
                <c:pt idx="38">
                  <c:v>25.85517103420684</c:v>
                </c:pt>
                <c:pt idx="39">
                  <c:v>24.494898979795956</c:v>
                </c:pt>
                <c:pt idx="40">
                  <c:v>20.584116823364671</c:v>
                </c:pt>
                <c:pt idx="41">
                  <c:v>20.294058811762351</c:v>
                </c:pt>
                <c:pt idx="42">
                  <c:v>17.89357871574315</c:v>
                </c:pt>
                <c:pt idx="43">
                  <c:v>16.673334666933386</c:v>
                </c:pt>
                <c:pt idx="44">
                  <c:v>15.163032606521304</c:v>
                </c:pt>
                <c:pt idx="45">
                  <c:v>13.402680536107223</c:v>
                </c:pt>
                <c:pt idx="46">
                  <c:v>12.422484496899379</c:v>
                </c:pt>
                <c:pt idx="47">
                  <c:v>11.282256451290257</c:v>
                </c:pt>
                <c:pt idx="48">
                  <c:v>10.352070414082815</c:v>
                </c:pt>
                <c:pt idx="49">
                  <c:v>9.1118223644728928</c:v>
                </c:pt>
                <c:pt idx="50">
                  <c:v>8.8917783556711338</c:v>
                </c:pt>
                <c:pt idx="51">
                  <c:v>8.3316663332666536</c:v>
                </c:pt>
                <c:pt idx="52">
                  <c:v>7.5015003000600116</c:v>
                </c:pt>
                <c:pt idx="53">
                  <c:v>6.5713142628525709</c:v>
                </c:pt>
                <c:pt idx="54">
                  <c:v>6.5013002600520107</c:v>
                </c:pt>
                <c:pt idx="55">
                  <c:v>6.0612122424484891</c:v>
                </c:pt>
                <c:pt idx="56">
                  <c:v>5.6811362272454486</c:v>
                </c:pt>
                <c:pt idx="57">
                  <c:v>5.2210442088417679</c:v>
                </c:pt>
                <c:pt idx="58">
                  <c:v>5.001000200040008</c:v>
                </c:pt>
                <c:pt idx="59">
                  <c:v>4.5309061812362472</c:v>
                </c:pt>
                <c:pt idx="60">
                  <c:v>4.460892178435687</c:v>
                </c:pt>
                <c:pt idx="61">
                  <c:v>4.0708141628325665</c:v>
                </c:pt>
                <c:pt idx="62">
                  <c:v>3.8707741548309658</c:v>
                </c:pt>
                <c:pt idx="63">
                  <c:v>3.6507301460292054</c:v>
                </c:pt>
                <c:pt idx="64">
                  <c:v>3.4106821364272859</c:v>
                </c:pt>
                <c:pt idx="65">
                  <c:v>3.3406681336267252</c:v>
                </c:pt>
                <c:pt idx="66">
                  <c:v>3.1306261252250445</c:v>
                </c:pt>
                <c:pt idx="67">
                  <c:v>2.9705941188237648</c:v>
                </c:pt>
                <c:pt idx="68">
                  <c:v>2.8205641128225643</c:v>
                </c:pt>
                <c:pt idx="69">
                  <c:v>2.7305461092218439</c:v>
                </c:pt>
                <c:pt idx="70">
                  <c:v>2.5805161032206443</c:v>
                </c:pt>
                <c:pt idx="71">
                  <c:v>2.4404880976195238</c:v>
                </c:pt>
                <c:pt idx="72">
                  <c:v>2.3904780956191236</c:v>
                </c:pt>
                <c:pt idx="73">
                  <c:v>2.1904380876175233</c:v>
                </c:pt>
                <c:pt idx="74">
                  <c:v>2.1504300860172032</c:v>
                </c:pt>
                <c:pt idx="75">
                  <c:v>2.0704140828165629</c:v>
                </c:pt>
                <c:pt idx="76">
                  <c:v>2.0004000800160031</c:v>
                </c:pt>
                <c:pt idx="77">
                  <c:v>1.9403880776155229</c:v>
                </c:pt>
                <c:pt idx="78">
                  <c:v>1.830366073214643</c:v>
                </c:pt>
                <c:pt idx="79">
                  <c:v>1.8003600720144028</c:v>
                </c:pt>
                <c:pt idx="80">
                  <c:v>1.7003400680136025</c:v>
                </c:pt>
                <c:pt idx="81">
                  <c:v>1.6603320664132826</c:v>
                </c:pt>
                <c:pt idx="82">
                  <c:v>1.6003200640128026</c:v>
                </c:pt>
                <c:pt idx="83">
                  <c:v>1.5803160632126425</c:v>
                </c:pt>
                <c:pt idx="84">
                  <c:v>1.4802960592118422</c:v>
                </c:pt>
                <c:pt idx="85">
                  <c:v>1.4602920584116823</c:v>
                </c:pt>
                <c:pt idx="86">
                  <c:v>1.4302860572114422</c:v>
                </c:pt>
                <c:pt idx="87">
                  <c:v>1.4002800560112021</c:v>
                </c:pt>
                <c:pt idx="88">
                  <c:v>1.3602720544108822</c:v>
                </c:pt>
                <c:pt idx="89">
                  <c:v>1.300260052010402</c:v>
                </c:pt>
                <c:pt idx="90">
                  <c:v>1.2802560512102421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CB-458E-9A31-D17107BD4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608208"/>
        <c:axId val="1586635280"/>
      </c:scatterChart>
      <c:valAx>
        <c:axId val="1316608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86635280"/>
        <c:crosses val="autoZero"/>
        <c:crossBetween val="midCat"/>
      </c:valAx>
      <c:valAx>
        <c:axId val="158663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16608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Profil</a:t>
            </a:r>
            <a:r>
              <a:rPr lang="fr-FR" baseline="0"/>
              <a:t>  Inline 6FFF, pour différentes tailles de champs, 10cm profondeur, MD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4458442694663165E-2"/>
          <c:y val="0.1018397808969531"/>
          <c:w val="0.79197396935552544"/>
          <c:h val="0.69721898893073153"/>
        </c:manualLayout>
      </c:layout>
      <c:scatterChart>
        <c:scatterStyle val="lineMarker"/>
        <c:varyColors val="0"/>
        <c:ser>
          <c:idx val="0"/>
          <c:order val="0"/>
          <c:tx>
            <c:strRef>
              <c:f>raw_data_champs_1!$S$1</c:f>
              <c:strCache>
                <c:ptCount val="1"/>
                <c:pt idx="0">
                  <c:v>6FFF 1x1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raw_data_champs_1!$S$3:$S$203</c:f>
              <c:numCache>
                <c:formatCode>General</c:formatCode>
                <c:ptCount val="201"/>
                <c:pt idx="0">
                  <c:v>10</c:v>
                </c:pt>
                <c:pt idx="1">
                  <c:v>9.8000000000000007</c:v>
                </c:pt>
                <c:pt idx="2">
                  <c:v>9.8000000000000007</c:v>
                </c:pt>
                <c:pt idx="3">
                  <c:v>9.6999999999999993</c:v>
                </c:pt>
                <c:pt idx="4">
                  <c:v>9.6999999999999993</c:v>
                </c:pt>
                <c:pt idx="5">
                  <c:v>9.6</c:v>
                </c:pt>
                <c:pt idx="6">
                  <c:v>9.4</c:v>
                </c:pt>
                <c:pt idx="7">
                  <c:v>9.4</c:v>
                </c:pt>
                <c:pt idx="8">
                  <c:v>9.3000000000000007</c:v>
                </c:pt>
                <c:pt idx="9">
                  <c:v>9.1</c:v>
                </c:pt>
                <c:pt idx="10">
                  <c:v>9</c:v>
                </c:pt>
                <c:pt idx="11">
                  <c:v>8.9</c:v>
                </c:pt>
                <c:pt idx="12">
                  <c:v>8.8000000000000007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8.5</c:v>
                </c:pt>
                <c:pt idx="16">
                  <c:v>8.5</c:v>
                </c:pt>
                <c:pt idx="17">
                  <c:v>8.4</c:v>
                </c:pt>
                <c:pt idx="18">
                  <c:v>8.1999999999999993</c:v>
                </c:pt>
                <c:pt idx="19">
                  <c:v>8.1999999999999993</c:v>
                </c:pt>
                <c:pt idx="20">
                  <c:v>8</c:v>
                </c:pt>
                <c:pt idx="21">
                  <c:v>7.9</c:v>
                </c:pt>
                <c:pt idx="22">
                  <c:v>7.8</c:v>
                </c:pt>
                <c:pt idx="23">
                  <c:v>7.8</c:v>
                </c:pt>
                <c:pt idx="24">
                  <c:v>7.6</c:v>
                </c:pt>
                <c:pt idx="25">
                  <c:v>7.6</c:v>
                </c:pt>
                <c:pt idx="26">
                  <c:v>7.4</c:v>
                </c:pt>
                <c:pt idx="27">
                  <c:v>7.4</c:v>
                </c:pt>
                <c:pt idx="28">
                  <c:v>7.2</c:v>
                </c:pt>
                <c:pt idx="29">
                  <c:v>7.1</c:v>
                </c:pt>
                <c:pt idx="30">
                  <c:v>7.1</c:v>
                </c:pt>
                <c:pt idx="31">
                  <c:v>7</c:v>
                </c:pt>
                <c:pt idx="32">
                  <c:v>6.8</c:v>
                </c:pt>
                <c:pt idx="33">
                  <c:v>6.8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6.3</c:v>
                </c:pt>
                <c:pt idx="38">
                  <c:v>6.3</c:v>
                </c:pt>
                <c:pt idx="39">
                  <c:v>6.1</c:v>
                </c:pt>
                <c:pt idx="40">
                  <c:v>6.1</c:v>
                </c:pt>
                <c:pt idx="41">
                  <c:v>6</c:v>
                </c:pt>
                <c:pt idx="42">
                  <c:v>5.8</c:v>
                </c:pt>
                <c:pt idx="43">
                  <c:v>5.8</c:v>
                </c:pt>
                <c:pt idx="44">
                  <c:v>5.6</c:v>
                </c:pt>
                <c:pt idx="45">
                  <c:v>5.5</c:v>
                </c:pt>
                <c:pt idx="46">
                  <c:v>5.5</c:v>
                </c:pt>
                <c:pt idx="47">
                  <c:v>5.3</c:v>
                </c:pt>
                <c:pt idx="48">
                  <c:v>5.3</c:v>
                </c:pt>
                <c:pt idx="49">
                  <c:v>5.0999999999999996</c:v>
                </c:pt>
                <c:pt idx="50">
                  <c:v>5.0999999999999996</c:v>
                </c:pt>
                <c:pt idx="51">
                  <c:v>5</c:v>
                </c:pt>
                <c:pt idx="52">
                  <c:v>4.9000000000000004</c:v>
                </c:pt>
                <c:pt idx="53">
                  <c:v>4.8</c:v>
                </c:pt>
                <c:pt idx="54">
                  <c:v>4.5</c:v>
                </c:pt>
                <c:pt idx="55">
                  <c:v>4.5999999999999996</c:v>
                </c:pt>
                <c:pt idx="56">
                  <c:v>4.5</c:v>
                </c:pt>
                <c:pt idx="57">
                  <c:v>4.3</c:v>
                </c:pt>
                <c:pt idx="58">
                  <c:v>4.3</c:v>
                </c:pt>
                <c:pt idx="59">
                  <c:v>4.2</c:v>
                </c:pt>
                <c:pt idx="60">
                  <c:v>4</c:v>
                </c:pt>
                <c:pt idx="61">
                  <c:v>3.9</c:v>
                </c:pt>
                <c:pt idx="62">
                  <c:v>3.9</c:v>
                </c:pt>
                <c:pt idx="63">
                  <c:v>3.7</c:v>
                </c:pt>
                <c:pt idx="64">
                  <c:v>3.6</c:v>
                </c:pt>
                <c:pt idx="65">
                  <c:v>3.6</c:v>
                </c:pt>
                <c:pt idx="66">
                  <c:v>3.5</c:v>
                </c:pt>
                <c:pt idx="67">
                  <c:v>3.2</c:v>
                </c:pt>
                <c:pt idx="68">
                  <c:v>3.2</c:v>
                </c:pt>
                <c:pt idx="69">
                  <c:v>3.1</c:v>
                </c:pt>
                <c:pt idx="70">
                  <c:v>3</c:v>
                </c:pt>
                <c:pt idx="71">
                  <c:v>3</c:v>
                </c:pt>
                <c:pt idx="72">
                  <c:v>2.8</c:v>
                </c:pt>
                <c:pt idx="73">
                  <c:v>2.7</c:v>
                </c:pt>
                <c:pt idx="74">
                  <c:v>2.6</c:v>
                </c:pt>
                <c:pt idx="75">
                  <c:v>2.6</c:v>
                </c:pt>
                <c:pt idx="76">
                  <c:v>2.4</c:v>
                </c:pt>
                <c:pt idx="77">
                  <c:v>2.4</c:v>
                </c:pt>
                <c:pt idx="78">
                  <c:v>2.2999999999999998</c:v>
                </c:pt>
                <c:pt idx="79">
                  <c:v>2.1</c:v>
                </c:pt>
                <c:pt idx="80">
                  <c:v>2</c:v>
                </c:pt>
                <c:pt idx="81">
                  <c:v>1.9</c:v>
                </c:pt>
                <c:pt idx="82">
                  <c:v>1.9</c:v>
                </c:pt>
                <c:pt idx="83">
                  <c:v>1.7</c:v>
                </c:pt>
                <c:pt idx="84">
                  <c:v>1.6</c:v>
                </c:pt>
                <c:pt idx="85">
                  <c:v>1.6</c:v>
                </c:pt>
                <c:pt idx="86">
                  <c:v>1.5</c:v>
                </c:pt>
                <c:pt idx="87">
                  <c:v>1.4</c:v>
                </c:pt>
                <c:pt idx="88">
                  <c:v>1.3</c:v>
                </c:pt>
                <c:pt idx="89">
                  <c:v>1.2</c:v>
                </c:pt>
                <c:pt idx="90">
                  <c:v>1</c:v>
                </c:pt>
                <c:pt idx="91">
                  <c:v>0.9</c:v>
                </c:pt>
                <c:pt idx="92">
                  <c:v>0.9</c:v>
                </c:pt>
                <c:pt idx="93">
                  <c:v>0.8</c:v>
                </c:pt>
                <c:pt idx="94">
                  <c:v>0.6</c:v>
                </c:pt>
                <c:pt idx="95">
                  <c:v>0.6</c:v>
                </c:pt>
                <c:pt idx="96">
                  <c:v>0.5</c:v>
                </c:pt>
                <c:pt idx="97">
                  <c:v>0.3</c:v>
                </c:pt>
                <c:pt idx="98">
                  <c:v>0.3</c:v>
                </c:pt>
                <c:pt idx="99">
                  <c:v>0.2</c:v>
                </c:pt>
                <c:pt idx="100">
                  <c:v>0</c:v>
                </c:pt>
                <c:pt idx="101">
                  <c:v>-0.1</c:v>
                </c:pt>
                <c:pt idx="102">
                  <c:v>-0.2</c:v>
                </c:pt>
                <c:pt idx="103">
                  <c:v>-0.2</c:v>
                </c:pt>
                <c:pt idx="104">
                  <c:v>-0.3</c:v>
                </c:pt>
                <c:pt idx="105">
                  <c:v>-0.5</c:v>
                </c:pt>
                <c:pt idx="106">
                  <c:v>-0.6</c:v>
                </c:pt>
                <c:pt idx="107">
                  <c:v>-0.7</c:v>
                </c:pt>
                <c:pt idx="108">
                  <c:v>-0.7</c:v>
                </c:pt>
                <c:pt idx="109">
                  <c:v>-0.9</c:v>
                </c:pt>
                <c:pt idx="110">
                  <c:v>-0.9</c:v>
                </c:pt>
                <c:pt idx="111">
                  <c:v>-1.1000000000000001</c:v>
                </c:pt>
                <c:pt idx="112">
                  <c:v>-1.1000000000000001</c:v>
                </c:pt>
                <c:pt idx="113">
                  <c:v>-1.3</c:v>
                </c:pt>
                <c:pt idx="114">
                  <c:v>-1.5</c:v>
                </c:pt>
                <c:pt idx="115">
                  <c:v>-1.5</c:v>
                </c:pt>
                <c:pt idx="116">
                  <c:v>-1.5</c:v>
                </c:pt>
                <c:pt idx="117">
                  <c:v>-1.6</c:v>
                </c:pt>
                <c:pt idx="118">
                  <c:v>-1.8</c:v>
                </c:pt>
                <c:pt idx="119">
                  <c:v>-1.9</c:v>
                </c:pt>
                <c:pt idx="120">
                  <c:v>-1.9</c:v>
                </c:pt>
                <c:pt idx="121">
                  <c:v>-2.1</c:v>
                </c:pt>
                <c:pt idx="122">
                  <c:v>-2.2000000000000002</c:v>
                </c:pt>
                <c:pt idx="123">
                  <c:v>-2.2999999999999998</c:v>
                </c:pt>
                <c:pt idx="124">
                  <c:v>-2.4</c:v>
                </c:pt>
                <c:pt idx="125">
                  <c:v>-2.4</c:v>
                </c:pt>
                <c:pt idx="126">
                  <c:v>-2.7</c:v>
                </c:pt>
                <c:pt idx="127">
                  <c:v>-2.7</c:v>
                </c:pt>
                <c:pt idx="128">
                  <c:v>-2.7</c:v>
                </c:pt>
                <c:pt idx="129">
                  <c:v>-2.9</c:v>
                </c:pt>
                <c:pt idx="130">
                  <c:v>-2.9</c:v>
                </c:pt>
                <c:pt idx="131">
                  <c:v>-3.1</c:v>
                </c:pt>
                <c:pt idx="132">
                  <c:v>-3.2</c:v>
                </c:pt>
                <c:pt idx="133">
                  <c:v>-3.2</c:v>
                </c:pt>
                <c:pt idx="134">
                  <c:v>-3.3</c:v>
                </c:pt>
                <c:pt idx="135">
                  <c:v>-3.5</c:v>
                </c:pt>
                <c:pt idx="136">
                  <c:v>-3.5</c:v>
                </c:pt>
                <c:pt idx="137">
                  <c:v>-3.8</c:v>
                </c:pt>
                <c:pt idx="138">
                  <c:v>-3.8</c:v>
                </c:pt>
                <c:pt idx="139">
                  <c:v>-3.8</c:v>
                </c:pt>
                <c:pt idx="140">
                  <c:v>-4</c:v>
                </c:pt>
                <c:pt idx="141">
                  <c:v>-4</c:v>
                </c:pt>
                <c:pt idx="142">
                  <c:v>-4.0999999999999996</c:v>
                </c:pt>
                <c:pt idx="143">
                  <c:v>-4.2</c:v>
                </c:pt>
                <c:pt idx="144">
                  <c:v>-4.4000000000000004</c:v>
                </c:pt>
                <c:pt idx="145">
                  <c:v>-4.5</c:v>
                </c:pt>
                <c:pt idx="146">
                  <c:v>-4.5</c:v>
                </c:pt>
                <c:pt idx="147">
                  <c:v>-4.5999999999999996</c:v>
                </c:pt>
                <c:pt idx="148">
                  <c:v>-4.8</c:v>
                </c:pt>
                <c:pt idx="149">
                  <c:v>-4.9000000000000004</c:v>
                </c:pt>
                <c:pt idx="150">
                  <c:v>-5.0999999999999996</c:v>
                </c:pt>
                <c:pt idx="151">
                  <c:v>-5.0999999999999996</c:v>
                </c:pt>
                <c:pt idx="152">
                  <c:v>-5.2</c:v>
                </c:pt>
                <c:pt idx="153">
                  <c:v>-5.3</c:v>
                </c:pt>
                <c:pt idx="154">
                  <c:v>-5.4</c:v>
                </c:pt>
                <c:pt idx="155">
                  <c:v>-5.5</c:v>
                </c:pt>
                <c:pt idx="156">
                  <c:v>-5.6</c:v>
                </c:pt>
                <c:pt idx="157">
                  <c:v>-5.6</c:v>
                </c:pt>
                <c:pt idx="158">
                  <c:v>-5.8</c:v>
                </c:pt>
                <c:pt idx="159">
                  <c:v>-5.8</c:v>
                </c:pt>
                <c:pt idx="160">
                  <c:v>-6</c:v>
                </c:pt>
                <c:pt idx="161">
                  <c:v>-6</c:v>
                </c:pt>
                <c:pt idx="162">
                  <c:v>-6.1</c:v>
                </c:pt>
                <c:pt idx="163">
                  <c:v>-6.3</c:v>
                </c:pt>
                <c:pt idx="164">
                  <c:v>-6.4</c:v>
                </c:pt>
                <c:pt idx="165">
                  <c:v>-6.5</c:v>
                </c:pt>
                <c:pt idx="166">
                  <c:v>-6.5</c:v>
                </c:pt>
                <c:pt idx="167">
                  <c:v>-6.7</c:v>
                </c:pt>
                <c:pt idx="168">
                  <c:v>-6.8</c:v>
                </c:pt>
                <c:pt idx="169">
                  <c:v>-6.8</c:v>
                </c:pt>
                <c:pt idx="170">
                  <c:v>-7</c:v>
                </c:pt>
                <c:pt idx="171">
                  <c:v>-7</c:v>
                </c:pt>
                <c:pt idx="172">
                  <c:v>-7.2</c:v>
                </c:pt>
                <c:pt idx="173">
                  <c:v>-7.3</c:v>
                </c:pt>
                <c:pt idx="174">
                  <c:v>-7.3</c:v>
                </c:pt>
                <c:pt idx="175">
                  <c:v>-7.6</c:v>
                </c:pt>
                <c:pt idx="176">
                  <c:v>-7.6</c:v>
                </c:pt>
                <c:pt idx="177">
                  <c:v>-7.7</c:v>
                </c:pt>
                <c:pt idx="178">
                  <c:v>-7.8</c:v>
                </c:pt>
                <c:pt idx="179">
                  <c:v>-7.9</c:v>
                </c:pt>
                <c:pt idx="180">
                  <c:v>-7.9</c:v>
                </c:pt>
                <c:pt idx="181">
                  <c:v>-8.1</c:v>
                </c:pt>
                <c:pt idx="182">
                  <c:v>-8.1</c:v>
                </c:pt>
                <c:pt idx="183">
                  <c:v>-8.4</c:v>
                </c:pt>
                <c:pt idx="184">
                  <c:v>-8.4</c:v>
                </c:pt>
                <c:pt idx="185">
                  <c:v>-8.4</c:v>
                </c:pt>
                <c:pt idx="186">
                  <c:v>-8.6</c:v>
                </c:pt>
                <c:pt idx="187">
                  <c:v>-8.6</c:v>
                </c:pt>
                <c:pt idx="188">
                  <c:v>-8.8000000000000007</c:v>
                </c:pt>
                <c:pt idx="189">
                  <c:v>-8.8000000000000007</c:v>
                </c:pt>
                <c:pt idx="190">
                  <c:v>-9</c:v>
                </c:pt>
                <c:pt idx="191">
                  <c:v>-9.1</c:v>
                </c:pt>
                <c:pt idx="192">
                  <c:v>-9.1999999999999993</c:v>
                </c:pt>
                <c:pt idx="193">
                  <c:v>-9.3000000000000007</c:v>
                </c:pt>
                <c:pt idx="194">
                  <c:v>-9.3000000000000007</c:v>
                </c:pt>
                <c:pt idx="195">
                  <c:v>-9.5</c:v>
                </c:pt>
                <c:pt idx="196">
                  <c:v>-9.5</c:v>
                </c:pt>
                <c:pt idx="197">
                  <c:v>-9.6999999999999993</c:v>
                </c:pt>
                <c:pt idx="198">
                  <c:v>-9.6999999999999993</c:v>
                </c:pt>
                <c:pt idx="199">
                  <c:v>-9.8000000000000007</c:v>
                </c:pt>
                <c:pt idx="200">
                  <c:v>-10</c:v>
                </c:pt>
              </c:numCache>
            </c:numRef>
          </c:xVal>
          <c:yVal>
            <c:numRef>
              <c:f>raw_data_champs_1!$AB$3:$AB$203</c:f>
              <c:numCache>
                <c:formatCode>0.000</c:formatCode>
                <c:ptCount val="201"/>
                <c:pt idx="0">
                  <c:v>2.6289383905277948</c:v>
                </c:pt>
                <c:pt idx="1">
                  <c:v>2.7393136664659843</c:v>
                </c:pt>
                <c:pt idx="2">
                  <c:v>2.7894842464378886</c:v>
                </c:pt>
                <c:pt idx="3">
                  <c:v>2.8496889424041738</c:v>
                </c:pt>
                <c:pt idx="4">
                  <c:v>2.9700983343367451</c:v>
                </c:pt>
                <c:pt idx="5">
                  <c:v>3.0804736102749346</c:v>
                </c:pt>
                <c:pt idx="6">
                  <c:v>3.1707806542243628</c:v>
                </c:pt>
                <c:pt idx="7">
                  <c:v>3.2610876981737911</c:v>
                </c:pt>
                <c:pt idx="8">
                  <c:v>3.3413606261288384</c:v>
                </c:pt>
                <c:pt idx="9">
                  <c:v>3.4417017860726471</c:v>
                </c:pt>
                <c:pt idx="10">
                  <c:v>3.5721452939995992</c:v>
                </c:pt>
                <c:pt idx="11">
                  <c:v>3.7326911499096935</c:v>
                </c:pt>
                <c:pt idx="12">
                  <c:v>3.8832028898254065</c:v>
                </c:pt>
                <c:pt idx="13">
                  <c:v>3.9735099337748347</c:v>
                </c:pt>
                <c:pt idx="14">
                  <c:v>4.1641581376680721</c:v>
                </c:pt>
                <c:pt idx="15">
                  <c:v>4.324703993578165</c:v>
                </c:pt>
                <c:pt idx="16">
                  <c:v>4.4250451535219746</c:v>
                </c:pt>
                <c:pt idx="17">
                  <c:v>4.6457957053983545</c:v>
                </c:pt>
                <c:pt idx="18">
                  <c:v>4.8665462572747344</c:v>
                </c:pt>
                <c:pt idx="19">
                  <c:v>5.0872968091511144</c:v>
                </c:pt>
                <c:pt idx="20">
                  <c:v>5.2277744330724465</c:v>
                </c:pt>
                <c:pt idx="21">
                  <c:v>5.5187637969094929</c:v>
                </c:pt>
                <c:pt idx="22">
                  <c:v>5.7495484647802533</c:v>
                </c:pt>
                <c:pt idx="23">
                  <c:v>6.0305037126229175</c:v>
                </c:pt>
                <c:pt idx="24">
                  <c:v>6.3214930764599639</c:v>
                </c:pt>
                <c:pt idx="25">
                  <c:v>6.6024483243026291</c:v>
                </c:pt>
                <c:pt idx="26">
                  <c:v>6.9235400361228177</c:v>
                </c:pt>
                <c:pt idx="27">
                  <c:v>7.2847682119205297</c:v>
                </c:pt>
                <c:pt idx="28">
                  <c:v>7.6459963877182426</c:v>
                </c:pt>
                <c:pt idx="29">
                  <c:v>8.0975316074653829</c:v>
                </c:pt>
                <c:pt idx="30">
                  <c:v>8.6494079871563301</c:v>
                </c:pt>
                <c:pt idx="31">
                  <c:v>9.2012843668472808</c:v>
                </c:pt>
                <c:pt idx="32">
                  <c:v>9.7732289785269923</c:v>
                </c:pt>
                <c:pt idx="33">
                  <c:v>10.355207706201085</c:v>
                </c:pt>
                <c:pt idx="34">
                  <c:v>11.147902869757175</c:v>
                </c:pt>
                <c:pt idx="35">
                  <c:v>11.830222757375076</c:v>
                </c:pt>
                <c:pt idx="36">
                  <c:v>12.622917920931167</c:v>
                </c:pt>
                <c:pt idx="37">
                  <c:v>13.686534216335541</c:v>
                </c:pt>
                <c:pt idx="38">
                  <c:v>14.800321091711821</c:v>
                </c:pt>
                <c:pt idx="39">
                  <c:v>15.944210315071244</c:v>
                </c:pt>
                <c:pt idx="40">
                  <c:v>17.148304234396949</c:v>
                </c:pt>
                <c:pt idx="41">
                  <c:v>18.693558097531607</c:v>
                </c:pt>
                <c:pt idx="42">
                  <c:v>20.138470800722459</c:v>
                </c:pt>
                <c:pt idx="43">
                  <c:v>22.014850491671687</c:v>
                </c:pt>
                <c:pt idx="44">
                  <c:v>24.433072446317482</c:v>
                </c:pt>
                <c:pt idx="45">
                  <c:v>26.199076861328518</c:v>
                </c:pt>
                <c:pt idx="46">
                  <c:v>28.547060004013648</c:v>
                </c:pt>
                <c:pt idx="47">
                  <c:v>30.734497290788681</c:v>
                </c:pt>
                <c:pt idx="48">
                  <c:v>33.534015653220955</c:v>
                </c:pt>
                <c:pt idx="49">
                  <c:v>36.383704595625126</c:v>
                </c:pt>
                <c:pt idx="50">
                  <c:v>39.373871161950632</c:v>
                </c:pt>
                <c:pt idx="51">
                  <c:v>42.153321292394139</c:v>
                </c:pt>
                <c:pt idx="52">
                  <c:v>45.554886614489263</c:v>
                </c:pt>
                <c:pt idx="53">
                  <c:v>48.805940196668672</c:v>
                </c:pt>
                <c:pt idx="54">
                  <c:v>51.715833835039135</c:v>
                </c:pt>
                <c:pt idx="55">
                  <c:v>54.81637567730283</c:v>
                </c:pt>
                <c:pt idx="56">
                  <c:v>57.77643989564519</c:v>
                </c:pt>
                <c:pt idx="57">
                  <c:v>61.268312261689751</c:v>
                </c:pt>
                <c:pt idx="58">
                  <c:v>64.057796508127637</c:v>
                </c:pt>
                <c:pt idx="59">
                  <c:v>66.536223158739716</c:v>
                </c:pt>
                <c:pt idx="60">
                  <c:v>69.395946217138274</c:v>
                </c:pt>
                <c:pt idx="61">
                  <c:v>72.677102147300829</c:v>
                </c:pt>
                <c:pt idx="62">
                  <c:v>74.543447722255678</c:v>
                </c:pt>
                <c:pt idx="63">
                  <c:v>77.643989564519373</c:v>
                </c:pt>
                <c:pt idx="64">
                  <c:v>82.299819385912102</c:v>
                </c:pt>
                <c:pt idx="65">
                  <c:v>82.841661649608682</c:v>
                </c:pt>
                <c:pt idx="66">
                  <c:v>83.885209713024281</c:v>
                </c:pt>
                <c:pt idx="67">
                  <c:v>85.881998795906085</c:v>
                </c:pt>
                <c:pt idx="68">
                  <c:v>87.41721854304636</c:v>
                </c:pt>
                <c:pt idx="69">
                  <c:v>88.189845474613691</c:v>
                </c:pt>
                <c:pt idx="70">
                  <c:v>89.51434878587196</c:v>
                </c:pt>
                <c:pt idx="71">
                  <c:v>90.297009833433677</c:v>
                </c:pt>
                <c:pt idx="72">
                  <c:v>91.962673088500907</c:v>
                </c:pt>
                <c:pt idx="73">
                  <c:v>92.454344772225568</c:v>
                </c:pt>
                <c:pt idx="74">
                  <c:v>93.33734697973108</c:v>
                </c:pt>
                <c:pt idx="75">
                  <c:v>94.16014449127033</c:v>
                </c:pt>
                <c:pt idx="76">
                  <c:v>94.551475015051182</c:v>
                </c:pt>
                <c:pt idx="77">
                  <c:v>95.013044350792697</c:v>
                </c:pt>
                <c:pt idx="78">
                  <c:v>95.815773630343159</c:v>
                </c:pt>
                <c:pt idx="79">
                  <c:v>96.166967690146507</c:v>
                </c:pt>
                <c:pt idx="80">
                  <c:v>96.638571141882394</c:v>
                </c:pt>
                <c:pt idx="81">
                  <c:v>96.969696969696969</c:v>
                </c:pt>
                <c:pt idx="82">
                  <c:v>97.180413405578975</c:v>
                </c:pt>
                <c:pt idx="83">
                  <c:v>97.752358017258686</c:v>
                </c:pt>
                <c:pt idx="84">
                  <c:v>97.943006221151919</c:v>
                </c:pt>
                <c:pt idx="85">
                  <c:v>98.093517961067633</c:v>
                </c:pt>
                <c:pt idx="86">
                  <c:v>98.414609672887821</c:v>
                </c:pt>
                <c:pt idx="87">
                  <c:v>98.565121412803535</c:v>
                </c:pt>
                <c:pt idx="88">
                  <c:v>98.866144892634964</c:v>
                </c:pt>
                <c:pt idx="89">
                  <c:v>98.815974312663059</c:v>
                </c:pt>
                <c:pt idx="90">
                  <c:v>99.137066024483246</c:v>
                </c:pt>
                <c:pt idx="91">
                  <c:v>99.217338952438297</c:v>
                </c:pt>
                <c:pt idx="92">
                  <c:v>99.538430664258485</c:v>
                </c:pt>
                <c:pt idx="93">
                  <c:v>99.658840056191039</c:v>
                </c:pt>
                <c:pt idx="94">
                  <c:v>99.859522376078672</c:v>
                </c:pt>
                <c:pt idx="95">
                  <c:v>99.89965884005619</c:v>
                </c:pt>
                <c:pt idx="96">
                  <c:v>99.809351796106753</c:v>
                </c:pt>
                <c:pt idx="97">
                  <c:v>99.869556492073059</c:v>
                </c:pt>
                <c:pt idx="98">
                  <c:v>100.02006823198877</c:v>
                </c:pt>
                <c:pt idx="99">
                  <c:v>100.08027292795505</c:v>
                </c:pt>
                <c:pt idx="100">
                  <c:v>100</c:v>
                </c:pt>
                <c:pt idx="101">
                  <c:v>100.01003411599439</c:v>
                </c:pt>
                <c:pt idx="102">
                  <c:v>99.8494882600843</c:v>
                </c:pt>
                <c:pt idx="103">
                  <c:v>100.11037527593818</c:v>
                </c:pt>
                <c:pt idx="104">
                  <c:v>100.02006823198877</c:v>
                </c:pt>
                <c:pt idx="105">
                  <c:v>100.10034115994382</c:v>
                </c:pt>
                <c:pt idx="106">
                  <c:v>99.989965884005628</c:v>
                </c:pt>
                <c:pt idx="107">
                  <c:v>99.829420028095527</c:v>
                </c:pt>
                <c:pt idx="108">
                  <c:v>99.809351796106753</c:v>
                </c:pt>
                <c:pt idx="109">
                  <c:v>99.508328316275339</c:v>
                </c:pt>
                <c:pt idx="110">
                  <c:v>99.608669476219148</c:v>
                </c:pt>
                <c:pt idx="111">
                  <c:v>99.578567128235989</c:v>
                </c:pt>
                <c:pt idx="112">
                  <c:v>99.367850692354011</c:v>
                </c:pt>
                <c:pt idx="113">
                  <c:v>99.066827212522583</c:v>
                </c:pt>
                <c:pt idx="114">
                  <c:v>98.966486052578759</c:v>
                </c:pt>
                <c:pt idx="115">
                  <c:v>98.695564920730476</c:v>
                </c:pt>
                <c:pt idx="116">
                  <c:v>98.535019064820389</c:v>
                </c:pt>
                <c:pt idx="117">
                  <c:v>98.474814368854112</c:v>
                </c:pt>
                <c:pt idx="118">
                  <c:v>98.133654425045165</c:v>
                </c:pt>
                <c:pt idx="119">
                  <c:v>97.792494481236204</c:v>
                </c:pt>
                <c:pt idx="120">
                  <c:v>97.481436885410403</c:v>
                </c:pt>
                <c:pt idx="121">
                  <c:v>97.180413405578975</c:v>
                </c:pt>
                <c:pt idx="122">
                  <c:v>96.819185229781255</c:v>
                </c:pt>
                <c:pt idx="123">
                  <c:v>96.33754766205098</c:v>
                </c:pt>
                <c:pt idx="124">
                  <c:v>95.916114790286983</c:v>
                </c:pt>
                <c:pt idx="125">
                  <c:v>95.304033714629739</c:v>
                </c:pt>
                <c:pt idx="126">
                  <c:v>94.832430262893851</c:v>
                </c:pt>
                <c:pt idx="127">
                  <c:v>94.069837447320893</c:v>
                </c:pt>
                <c:pt idx="128">
                  <c:v>93.016255267910907</c:v>
                </c:pt>
                <c:pt idx="129">
                  <c:v>92.524583584186232</c:v>
                </c:pt>
                <c:pt idx="130">
                  <c:v>91.00943206903473</c:v>
                </c:pt>
                <c:pt idx="131">
                  <c:v>90.266907485450531</c:v>
                </c:pt>
                <c:pt idx="132">
                  <c:v>89.283564118001209</c:v>
                </c:pt>
                <c:pt idx="133">
                  <c:v>87.778446718844066</c:v>
                </c:pt>
                <c:pt idx="134">
                  <c:v>86.694762191450948</c:v>
                </c:pt>
                <c:pt idx="135">
                  <c:v>84.968894240417427</c:v>
                </c:pt>
                <c:pt idx="136">
                  <c:v>83.604254465181612</c:v>
                </c:pt>
                <c:pt idx="137">
                  <c:v>81.858318282159345</c:v>
                </c:pt>
                <c:pt idx="138">
                  <c:v>79.640778647401163</c:v>
                </c:pt>
                <c:pt idx="139">
                  <c:v>77.674091912502504</c:v>
                </c:pt>
                <c:pt idx="140">
                  <c:v>74.714027694160151</c:v>
                </c:pt>
                <c:pt idx="141">
                  <c:v>72.155328115593022</c:v>
                </c:pt>
                <c:pt idx="142">
                  <c:v>70.1184025687337</c:v>
                </c:pt>
                <c:pt idx="143">
                  <c:v>66.857314870559904</c:v>
                </c:pt>
                <c:pt idx="144">
                  <c:v>63.495886012442305</c:v>
                </c:pt>
                <c:pt idx="145">
                  <c:v>61.479028697571749</c:v>
                </c:pt>
                <c:pt idx="146">
                  <c:v>55.277945013044359</c:v>
                </c:pt>
                <c:pt idx="147">
                  <c:v>54.354806341561314</c:v>
                </c:pt>
                <c:pt idx="148">
                  <c:v>52.187437286775037</c:v>
                </c:pt>
                <c:pt idx="149">
                  <c:v>48.043347381095728</c:v>
                </c:pt>
                <c:pt idx="150">
                  <c:v>42.484447120208713</c:v>
                </c:pt>
                <c:pt idx="151">
                  <c:v>41.902468392534622</c:v>
                </c:pt>
                <c:pt idx="152">
                  <c:v>39.664860525787681</c:v>
                </c:pt>
                <c:pt idx="153">
                  <c:v>35.530804736102745</c:v>
                </c:pt>
                <c:pt idx="154">
                  <c:v>34.015653220951236</c:v>
                </c:pt>
                <c:pt idx="155">
                  <c:v>31.547260686333534</c:v>
                </c:pt>
                <c:pt idx="156">
                  <c:v>28.346377684126029</c:v>
                </c:pt>
                <c:pt idx="157">
                  <c:v>26.118803933373474</c:v>
                </c:pt>
                <c:pt idx="158">
                  <c:v>23.590206702789487</c:v>
                </c:pt>
                <c:pt idx="159">
                  <c:v>22.677102147300825</c:v>
                </c:pt>
                <c:pt idx="160">
                  <c:v>20.469596628537026</c:v>
                </c:pt>
                <c:pt idx="161">
                  <c:v>18.061408789885611</c:v>
                </c:pt>
                <c:pt idx="162">
                  <c:v>17.650010034115997</c:v>
                </c:pt>
                <c:pt idx="163">
                  <c:v>15.863937387116195</c:v>
                </c:pt>
                <c:pt idx="164">
                  <c:v>14.860525787678105</c:v>
                </c:pt>
                <c:pt idx="165">
                  <c:v>13.786875376279351</c:v>
                </c:pt>
                <c:pt idx="166">
                  <c:v>12.763395544852498</c:v>
                </c:pt>
                <c:pt idx="167">
                  <c:v>11.980734497290788</c:v>
                </c:pt>
                <c:pt idx="168">
                  <c:v>11.288380493678506</c:v>
                </c:pt>
                <c:pt idx="169">
                  <c:v>10.515753562111179</c:v>
                </c:pt>
                <c:pt idx="170">
                  <c:v>9.953843066425847</c:v>
                </c:pt>
                <c:pt idx="171">
                  <c:v>9.0909090909090917</c:v>
                </c:pt>
                <c:pt idx="172">
                  <c:v>8.8601244230383305</c:v>
                </c:pt>
                <c:pt idx="173">
                  <c:v>8.2179409993979533</c:v>
                </c:pt>
                <c:pt idx="174">
                  <c:v>7.8667469395946226</c:v>
                </c:pt>
                <c:pt idx="175">
                  <c:v>7.3951434878587197</c:v>
                </c:pt>
                <c:pt idx="176">
                  <c:v>7.0640176600441498</c:v>
                </c:pt>
                <c:pt idx="177">
                  <c:v>6.5823800923138664</c:v>
                </c:pt>
                <c:pt idx="178">
                  <c:v>6.3816977724262491</c:v>
                </c:pt>
                <c:pt idx="179">
                  <c:v>5.9702990166566323</c:v>
                </c:pt>
                <c:pt idx="180">
                  <c:v>5.7495484647802533</c:v>
                </c:pt>
                <c:pt idx="181">
                  <c:v>5.5890026088701594</c:v>
                </c:pt>
                <c:pt idx="182">
                  <c:v>5.3180814770218738</c:v>
                </c:pt>
                <c:pt idx="183">
                  <c:v>5.0672285771623518</c:v>
                </c:pt>
                <c:pt idx="184">
                  <c:v>4.9367850692354009</c:v>
                </c:pt>
                <c:pt idx="185">
                  <c:v>4.7862733293196866</c:v>
                </c:pt>
                <c:pt idx="186">
                  <c:v>4.4551475015051185</c:v>
                </c:pt>
                <c:pt idx="187">
                  <c:v>4.324703993578165</c:v>
                </c:pt>
                <c:pt idx="188">
                  <c:v>4.2243628336343573</c:v>
                </c:pt>
                <c:pt idx="189">
                  <c:v>3.9935781657635965</c:v>
                </c:pt>
                <c:pt idx="190">
                  <c:v>3.8731687738310252</c:v>
                </c:pt>
                <c:pt idx="191">
                  <c:v>3.7126229179209318</c:v>
                </c:pt>
                <c:pt idx="192">
                  <c:v>3.5721452939995992</c:v>
                </c:pt>
                <c:pt idx="193">
                  <c:v>3.5019064820389327</c:v>
                </c:pt>
                <c:pt idx="194">
                  <c:v>3.3513947421232189</c:v>
                </c:pt>
                <c:pt idx="195">
                  <c:v>3.2610876981737911</c:v>
                </c:pt>
                <c:pt idx="196">
                  <c:v>3.1105759582580776</c:v>
                </c:pt>
                <c:pt idx="197">
                  <c:v>3.0102347983142685</c:v>
                </c:pt>
                <c:pt idx="198">
                  <c:v>2.9801324503311259</c:v>
                </c:pt>
                <c:pt idx="199">
                  <c:v>2.869757174392936</c:v>
                </c:pt>
                <c:pt idx="200">
                  <c:v>2.7794501304435082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31-4A5E-989E-EED95D4ED10A}"/>
            </c:ext>
          </c:extLst>
        </c:ser>
        <c:ser>
          <c:idx val="1"/>
          <c:order val="1"/>
          <c:tx>
            <c:strRef>
              <c:f>raw_data_champs_1!$AK$1</c:f>
              <c:strCache>
                <c:ptCount val="1"/>
                <c:pt idx="0">
                  <c:v>6MV 1x1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raw_data_champs_1!$AK$3:$AK$203</c:f>
              <c:numCache>
                <c:formatCode>General</c:formatCode>
                <c:ptCount val="201"/>
                <c:pt idx="0">
                  <c:v>-10</c:v>
                </c:pt>
                <c:pt idx="1">
                  <c:v>-9.9</c:v>
                </c:pt>
                <c:pt idx="2">
                  <c:v>-9.9</c:v>
                </c:pt>
                <c:pt idx="3">
                  <c:v>-9.6999999999999993</c:v>
                </c:pt>
                <c:pt idx="4">
                  <c:v>-9.6999999999999993</c:v>
                </c:pt>
                <c:pt idx="5">
                  <c:v>-9.5</c:v>
                </c:pt>
                <c:pt idx="6">
                  <c:v>-9.5</c:v>
                </c:pt>
                <c:pt idx="7">
                  <c:v>-9.1999999999999993</c:v>
                </c:pt>
                <c:pt idx="8">
                  <c:v>-9.1999999999999993</c:v>
                </c:pt>
                <c:pt idx="9">
                  <c:v>-9.1999999999999993</c:v>
                </c:pt>
                <c:pt idx="10">
                  <c:v>-9</c:v>
                </c:pt>
                <c:pt idx="11">
                  <c:v>-8.6999999999999993</c:v>
                </c:pt>
                <c:pt idx="12">
                  <c:v>-8.9</c:v>
                </c:pt>
                <c:pt idx="13">
                  <c:v>-8.6999999999999993</c:v>
                </c:pt>
                <c:pt idx="14">
                  <c:v>-8.6999999999999993</c:v>
                </c:pt>
                <c:pt idx="15">
                  <c:v>-8.4</c:v>
                </c:pt>
                <c:pt idx="16">
                  <c:v>-8.4</c:v>
                </c:pt>
                <c:pt idx="17">
                  <c:v>-8.3000000000000007</c:v>
                </c:pt>
                <c:pt idx="18">
                  <c:v>-8.3000000000000007</c:v>
                </c:pt>
                <c:pt idx="19">
                  <c:v>-8.1999999999999993</c:v>
                </c:pt>
                <c:pt idx="20">
                  <c:v>-7.9</c:v>
                </c:pt>
                <c:pt idx="21">
                  <c:v>-7.9</c:v>
                </c:pt>
                <c:pt idx="22">
                  <c:v>-7.7</c:v>
                </c:pt>
                <c:pt idx="23">
                  <c:v>-7.7</c:v>
                </c:pt>
                <c:pt idx="24">
                  <c:v>-7.7</c:v>
                </c:pt>
                <c:pt idx="25">
                  <c:v>-7.6</c:v>
                </c:pt>
                <c:pt idx="26">
                  <c:v>-7.4</c:v>
                </c:pt>
                <c:pt idx="27">
                  <c:v>-7.4</c:v>
                </c:pt>
                <c:pt idx="28">
                  <c:v>-7.2</c:v>
                </c:pt>
                <c:pt idx="29">
                  <c:v>-7.1</c:v>
                </c:pt>
                <c:pt idx="30">
                  <c:v>-7.1</c:v>
                </c:pt>
                <c:pt idx="31">
                  <c:v>-6.9</c:v>
                </c:pt>
                <c:pt idx="32">
                  <c:v>-6.9</c:v>
                </c:pt>
                <c:pt idx="33">
                  <c:v>-6.6</c:v>
                </c:pt>
                <c:pt idx="34">
                  <c:v>-6.6</c:v>
                </c:pt>
                <c:pt idx="35">
                  <c:v>-6.4</c:v>
                </c:pt>
                <c:pt idx="36">
                  <c:v>-6.4</c:v>
                </c:pt>
                <c:pt idx="37">
                  <c:v>-6.4</c:v>
                </c:pt>
                <c:pt idx="38">
                  <c:v>-6.2</c:v>
                </c:pt>
                <c:pt idx="39">
                  <c:v>-6</c:v>
                </c:pt>
                <c:pt idx="40">
                  <c:v>-6</c:v>
                </c:pt>
                <c:pt idx="41">
                  <c:v>-5.9</c:v>
                </c:pt>
                <c:pt idx="42">
                  <c:v>-5.9</c:v>
                </c:pt>
                <c:pt idx="43">
                  <c:v>-5.7</c:v>
                </c:pt>
                <c:pt idx="44">
                  <c:v>-5.6</c:v>
                </c:pt>
                <c:pt idx="45">
                  <c:v>-5.5</c:v>
                </c:pt>
                <c:pt idx="46">
                  <c:v>-5.4</c:v>
                </c:pt>
                <c:pt idx="47">
                  <c:v>-5.4</c:v>
                </c:pt>
                <c:pt idx="48">
                  <c:v>-5.2</c:v>
                </c:pt>
                <c:pt idx="49">
                  <c:v>-5.2</c:v>
                </c:pt>
                <c:pt idx="50">
                  <c:v>-4.9000000000000004</c:v>
                </c:pt>
                <c:pt idx="51">
                  <c:v>-4.9000000000000004</c:v>
                </c:pt>
                <c:pt idx="52">
                  <c:v>-4.8</c:v>
                </c:pt>
                <c:pt idx="53">
                  <c:v>-4.7</c:v>
                </c:pt>
                <c:pt idx="54">
                  <c:v>-4.5999999999999996</c:v>
                </c:pt>
                <c:pt idx="55">
                  <c:v>-4.5999999999999996</c:v>
                </c:pt>
                <c:pt idx="56">
                  <c:v>-4.4000000000000004</c:v>
                </c:pt>
                <c:pt idx="57">
                  <c:v>-4.3</c:v>
                </c:pt>
                <c:pt idx="58">
                  <c:v>-4.2</c:v>
                </c:pt>
                <c:pt idx="59">
                  <c:v>-4.0999999999999996</c:v>
                </c:pt>
                <c:pt idx="60">
                  <c:v>-4</c:v>
                </c:pt>
                <c:pt idx="61">
                  <c:v>-4</c:v>
                </c:pt>
                <c:pt idx="62">
                  <c:v>-3.8</c:v>
                </c:pt>
                <c:pt idx="63">
                  <c:v>-3.8</c:v>
                </c:pt>
                <c:pt idx="64">
                  <c:v>-3.6</c:v>
                </c:pt>
                <c:pt idx="65">
                  <c:v>-3.6</c:v>
                </c:pt>
                <c:pt idx="66">
                  <c:v>-3.3</c:v>
                </c:pt>
                <c:pt idx="67">
                  <c:v>-3.3</c:v>
                </c:pt>
                <c:pt idx="68">
                  <c:v>-3.3</c:v>
                </c:pt>
                <c:pt idx="69">
                  <c:v>-3.1</c:v>
                </c:pt>
                <c:pt idx="70">
                  <c:v>-3.1</c:v>
                </c:pt>
                <c:pt idx="71">
                  <c:v>-3</c:v>
                </c:pt>
                <c:pt idx="72">
                  <c:v>-2.8</c:v>
                </c:pt>
                <c:pt idx="73">
                  <c:v>-2.7</c:v>
                </c:pt>
                <c:pt idx="74">
                  <c:v>-2.7</c:v>
                </c:pt>
                <c:pt idx="75">
                  <c:v>-2.6</c:v>
                </c:pt>
                <c:pt idx="76">
                  <c:v>-2.4</c:v>
                </c:pt>
                <c:pt idx="77">
                  <c:v>-2.4</c:v>
                </c:pt>
                <c:pt idx="78">
                  <c:v>-2.2000000000000002</c:v>
                </c:pt>
                <c:pt idx="79">
                  <c:v>-2.1</c:v>
                </c:pt>
                <c:pt idx="80">
                  <c:v>-2</c:v>
                </c:pt>
                <c:pt idx="81">
                  <c:v>-2</c:v>
                </c:pt>
                <c:pt idx="82">
                  <c:v>-1.8</c:v>
                </c:pt>
                <c:pt idx="83">
                  <c:v>-1.8</c:v>
                </c:pt>
                <c:pt idx="84">
                  <c:v>-1.7</c:v>
                </c:pt>
                <c:pt idx="85">
                  <c:v>-1.4</c:v>
                </c:pt>
                <c:pt idx="86">
                  <c:v>-1.4</c:v>
                </c:pt>
                <c:pt idx="87">
                  <c:v>-1.3</c:v>
                </c:pt>
                <c:pt idx="88">
                  <c:v>-1.2</c:v>
                </c:pt>
                <c:pt idx="89">
                  <c:v>-1.1000000000000001</c:v>
                </c:pt>
                <c:pt idx="90">
                  <c:v>-1</c:v>
                </c:pt>
                <c:pt idx="91">
                  <c:v>-0.9</c:v>
                </c:pt>
                <c:pt idx="92">
                  <c:v>-0.8</c:v>
                </c:pt>
                <c:pt idx="93">
                  <c:v>-0.8</c:v>
                </c:pt>
                <c:pt idx="94">
                  <c:v>-0.6</c:v>
                </c:pt>
                <c:pt idx="95">
                  <c:v>-0.6</c:v>
                </c:pt>
                <c:pt idx="96">
                  <c:v>-0.3</c:v>
                </c:pt>
                <c:pt idx="97">
                  <c:v>-0.4</c:v>
                </c:pt>
                <c:pt idx="98">
                  <c:v>-0.2</c:v>
                </c:pt>
                <c:pt idx="99">
                  <c:v>-0.2</c:v>
                </c:pt>
                <c:pt idx="100">
                  <c:v>0</c:v>
                </c:pt>
                <c:pt idx="101">
                  <c:v>0</c:v>
                </c:pt>
                <c:pt idx="102">
                  <c:v>0.2</c:v>
                </c:pt>
                <c:pt idx="103">
                  <c:v>0.3</c:v>
                </c:pt>
                <c:pt idx="104">
                  <c:v>0.3</c:v>
                </c:pt>
                <c:pt idx="105">
                  <c:v>0.5</c:v>
                </c:pt>
                <c:pt idx="106">
                  <c:v>0.6</c:v>
                </c:pt>
                <c:pt idx="107">
                  <c:v>0.6</c:v>
                </c:pt>
                <c:pt idx="108">
                  <c:v>0.8</c:v>
                </c:pt>
                <c:pt idx="109">
                  <c:v>0.8</c:v>
                </c:pt>
                <c:pt idx="110">
                  <c:v>1</c:v>
                </c:pt>
                <c:pt idx="111">
                  <c:v>1</c:v>
                </c:pt>
                <c:pt idx="112">
                  <c:v>1.1000000000000001</c:v>
                </c:pt>
                <c:pt idx="113">
                  <c:v>1.3</c:v>
                </c:pt>
                <c:pt idx="114">
                  <c:v>1.3</c:v>
                </c:pt>
                <c:pt idx="115">
                  <c:v>1.5</c:v>
                </c:pt>
                <c:pt idx="116">
                  <c:v>1.6</c:v>
                </c:pt>
                <c:pt idx="117">
                  <c:v>1.7</c:v>
                </c:pt>
                <c:pt idx="118">
                  <c:v>1.8</c:v>
                </c:pt>
                <c:pt idx="119">
                  <c:v>1.8</c:v>
                </c:pt>
                <c:pt idx="120">
                  <c:v>2</c:v>
                </c:pt>
                <c:pt idx="121">
                  <c:v>2.1</c:v>
                </c:pt>
                <c:pt idx="122">
                  <c:v>2.2000000000000002</c:v>
                </c:pt>
                <c:pt idx="123">
                  <c:v>2.2999999999999998</c:v>
                </c:pt>
                <c:pt idx="124">
                  <c:v>2.4</c:v>
                </c:pt>
                <c:pt idx="125">
                  <c:v>2.5</c:v>
                </c:pt>
                <c:pt idx="126">
                  <c:v>2.6</c:v>
                </c:pt>
                <c:pt idx="127">
                  <c:v>2.7</c:v>
                </c:pt>
                <c:pt idx="128">
                  <c:v>2.8</c:v>
                </c:pt>
                <c:pt idx="129">
                  <c:v>2.8</c:v>
                </c:pt>
                <c:pt idx="130">
                  <c:v>3</c:v>
                </c:pt>
                <c:pt idx="131">
                  <c:v>3</c:v>
                </c:pt>
                <c:pt idx="132">
                  <c:v>3.2</c:v>
                </c:pt>
                <c:pt idx="133">
                  <c:v>3.2</c:v>
                </c:pt>
                <c:pt idx="134">
                  <c:v>3.3</c:v>
                </c:pt>
                <c:pt idx="135">
                  <c:v>3.4</c:v>
                </c:pt>
                <c:pt idx="136">
                  <c:v>3.7</c:v>
                </c:pt>
                <c:pt idx="137">
                  <c:v>3.7</c:v>
                </c:pt>
                <c:pt idx="138">
                  <c:v>3.8</c:v>
                </c:pt>
                <c:pt idx="139">
                  <c:v>3.9</c:v>
                </c:pt>
                <c:pt idx="140">
                  <c:v>4</c:v>
                </c:pt>
                <c:pt idx="141">
                  <c:v>4.0999999999999996</c:v>
                </c:pt>
                <c:pt idx="142">
                  <c:v>4.2</c:v>
                </c:pt>
                <c:pt idx="143">
                  <c:v>4.3</c:v>
                </c:pt>
                <c:pt idx="144">
                  <c:v>4.3</c:v>
                </c:pt>
                <c:pt idx="145">
                  <c:v>4.5</c:v>
                </c:pt>
                <c:pt idx="146">
                  <c:v>4.5999999999999996</c:v>
                </c:pt>
                <c:pt idx="147">
                  <c:v>4.5999999999999996</c:v>
                </c:pt>
                <c:pt idx="148">
                  <c:v>4.7</c:v>
                </c:pt>
                <c:pt idx="149">
                  <c:v>4.8</c:v>
                </c:pt>
                <c:pt idx="150">
                  <c:v>4.9000000000000004</c:v>
                </c:pt>
                <c:pt idx="151">
                  <c:v>5</c:v>
                </c:pt>
                <c:pt idx="152">
                  <c:v>5.0999999999999996</c:v>
                </c:pt>
                <c:pt idx="153">
                  <c:v>5.2</c:v>
                </c:pt>
                <c:pt idx="154">
                  <c:v>5.4</c:v>
                </c:pt>
                <c:pt idx="155">
                  <c:v>5.4</c:v>
                </c:pt>
                <c:pt idx="156">
                  <c:v>5.5</c:v>
                </c:pt>
                <c:pt idx="157">
                  <c:v>5.6</c:v>
                </c:pt>
                <c:pt idx="158">
                  <c:v>5.7</c:v>
                </c:pt>
                <c:pt idx="159">
                  <c:v>5.9</c:v>
                </c:pt>
                <c:pt idx="160">
                  <c:v>5.9</c:v>
                </c:pt>
                <c:pt idx="161">
                  <c:v>6.1</c:v>
                </c:pt>
                <c:pt idx="162">
                  <c:v>6.1</c:v>
                </c:pt>
                <c:pt idx="163">
                  <c:v>6.3</c:v>
                </c:pt>
                <c:pt idx="164">
                  <c:v>6.4</c:v>
                </c:pt>
                <c:pt idx="165">
                  <c:v>6.4</c:v>
                </c:pt>
                <c:pt idx="166">
                  <c:v>6.6</c:v>
                </c:pt>
                <c:pt idx="167">
                  <c:v>6.7</c:v>
                </c:pt>
                <c:pt idx="168">
                  <c:v>6.8</c:v>
                </c:pt>
                <c:pt idx="169">
                  <c:v>6.8</c:v>
                </c:pt>
                <c:pt idx="170">
                  <c:v>7</c:v>
                </c:pt>
                <c:pt idx="171">
                  <c:v>7</c:v>
                </c:pt>
                <c:pt idx="172">
                  <c:v>7.2</c:v>
                </c:pt>
                <c:pt idx="173">
                  <c:v>7.2</c:v>
                </c:pt>
                <c:pt idx="174">
                  <c:v>7.4</c:v>
                </c:pt>
                <c:pt idx="175">
                  <c:v>7.4</c:v>
                </c:pt>
                <c:pt idx="176">
                  <c:v>7.6</c:v>
                </c:pt>
                <c:pt idx="177">
                  <c:v>7.7</c:v>
                </c:pt>
                <c:pt idx="178">
                  <c:v>7.7</c:v>
                </c:pt>
                <c:pt idx="179">
                  <c:v>7.9</c:v>
                </c:pt>
                <c:pt idx="180">
                  <c:v>7.9</c:v>
                </c:pt>
                <c:pt idx="181">
                  <c:v>8.1</c:v>
                </c:pt>
                <c:pt idx="182">
                  <c:v>8.1</c:v>
                </c:pt>
                <c:pt idx="183">
                  <c:v>8.3000000000000007</c:v>
                </c:pt>
                <c:pt idx="184">
                  <c:v>8.4</c:v>
                </c:pt>
                <c:pt idx="185">
                  <c:v>8.5</c:v>
                </c:pt>
                <c:pt idx="186">
                  <c:v>8.5</c:v>
                </c:pt>
                <c:pt idx="187">
                  <c:v>8.6999999999999993</c:v>
                </c:pt>
                <c:pt idx="188">
                  <c:v>8.8000000000000007</c:v>
                </c:pt>
                <c:pt idx="189">
                  <c:v>8.8000000000000007</c:v>
                </c:pt>
                <c:pt idx="190">
                  <c:v>9</c:v>
                </c:pt>
                <c:pt idx="191">
                  <c:v>9.1</c:v>
                </c:pt>
                <c:pt idx="192">
                  <c:v>9.1</c:v>
                </c:pt>
                <c:pt idx="193">
                  <c:v>9.3000000000000007</c:v>
                </c:pt>
                <c:pt idx="194">
                  <c:v>9.4</c:v>
                </c:pt>
                <c:pt idx="195">
                  <c:v>9.4</c:v>
                </c:pt>
                <c:pt idx="196">
                  <c:v>9.6</c:v>
                </c:pt>
                <c:pt idx="197">
                  <c:v>9.6</c:v>
                </c:pt>
                <c:pt idx="198">
                  <c:v>9.6999999999999993</c:v>
                </c:pt>
                <c:pt idx="199">
                  <c:v>9.8000000000000007</c:v>
                </c:pt>
                <c:pt idx="200">
                  <c:v>10</c:v>
                </c:pt>
              </c:numCache>
            </c:numRef>
          </c:xVal>
          <c:yVal>
            <c:numRef>
              <c:f>raw_data_champs_1!$AT$3:$AT$203</c:f>
              <c:numCache>
                <c:formatCode>0.00</c:formatCode>
                <c:ptCount val="201"/>
                <c:pt idx="0">
                  <c:v>2.6758869512928438</c:v>
                </c:pt>
                <c:pt idx="1">
                  <c:v>2.7861294848667066</c:v>
                </c:pt>
                <c:pt idx="2">
                  <c:v>2.8663058729204249</c:v>
                </c:pt>
                <c:pt idx="3">
                  <c:v>2.9364602124674284</c:v>
                </c:pt>
                <c:pt idx="4">
                  <c:v>3.0867909400681501</c:v>
                </c:pt>
                <c:pt idx="5">
                  <c:v>3.1769893766285828</c:v>
                </c:pt>
                <c:pt idx="6">
                  <c:v>3.3273201042293041</c:v>
                </c:pt>
                <c:pt idx="7">
                  <c:v>3.3874523952695932</c:v>
                </c:pt>
                <c:pt idx="8">
                  <c:v>3.5177390258568848</c:v>
                </c:pt>
                <c:pt idx="9">
                  <c:v>3.6380036079374625</c:v>
                </c:pt>
                <c:pt idx="10">
                  <c:v>3.7983563840448986</c:v>
                </c:pt>
                <c:pt idx="11">
                  <c:v>3.8685107235919016</c:v>
                </c:pt>
                <c:pt idx="12">
                  <c:v>4.0288634996993382</c:v>
                </c:pt>
                <c:pt idx="13">
                  <c:v>4.2493485668470639</c:v>
                </c:pt>
                <c:pt idx="14">
                  <c:v>4.3996792944477852</c:v>
                </c:pt>
                <c:pt idx="15">
                  <c:v>4.4898777310082183</c:v>
                </c:pt>
                <c:pt idx="16">
                  <c:v>4.8005612347163762</c:v>
                </c:pt>
                <c:pt idx="17">
                  <c:v>4.8907596712768084</c:v>
                </c:pt>
                <c:pt idx="18">
                  <c:v>5.0410903988775306</c:v>
                </c:pt>
                <c:pt idx="19">
                  <c:v>5.3317298055722588</c:v>
                </c:pt>
                <c:pt idx="20">
                  <c:v>5.6524353577871311</c:v>
                </c:pt>
                <c:pt idx="21">
                  <c:v>5.8428542794147127</c:v>
                </c:pt>
                <c:pt idx="22">
                  <c:v>6.0833834435758671</c:v>
                </c:pt>
                <c:pt idx="23">
                  <c:v>6.3539787532571657</c:v>
                </c:pt>
                <c:pt idx="24">
                  <c:v>6.7749047905391864</c:v>
                </c:pt>
                <c:pt idx="25">
                  <c:v>6.9853678091801958</c:v>
                </c:pt>
                <c:pt idx="26">
                  <c:v>7.3461615554219275</c:v>
                </c:pt>
                <c:pt idx="27">
                  <c:v>7.7470434956905194</c:v>
                </c:pt>
                <c:pt idx="28">
                  <c:v>8.1980356784926833</c:v>
                </c:pt>
                <c:pt idx="29">
                  <c:v>8.6289837642814184</c:v>
                </c:pt>
                <c:pt idx="30">
                  <c:v>8.9997995590298654</c:v>
                </c:pt>
                <c:pt idx="31">
                  <c:v>9.5409901783924624</c:v>
                </c:pt>
                <c:pt idx="32">
                  <c:v>9.93185007015434</c:v>
                </c:pt>
                <c:pt idx="33">
                  <c:v>10.673481659651234</c:v>
                </c:pt>
                <c:pt idx="34">
                  <c:v>11.334936861094407</c:v>
                </c:pt>
                <c:pt idx="35">
                  <c:v>11.956303868510723</c:v>
                </c:pt>
                <c:pt idx="36">
                  <c:v>12.84826618560834</c:v>
                </c:pt>
                <c:pt idx="37">
                  <c:v>13.660052114652235</c:v>
                </c:pt>
                <c:pt idx="38">
                  <c:v>14.712367207857286</c:v>
                </c:pt>
                <c:pt idx="39">
                  <c:v>15.734616155542192</c:v>
                </c:pt>
                <c:pt idx="40">
                  <c:v>16.516335939065947</c:v>
                </c:pt>
                <c:pt idx="41">
                  <c:v>18.029665263579876</c:v>
                </c:pt>
                <c:pt idx="42">
                  <c:v>19.242333132892362</c:v>
                </c:pt>
                <c:pt idx="43">
                  <c:v>21.07636800962117</c:v>
                </c:pt>
                <c:pt idx="44">
                  <c:v>22.489476849067948</c:v>
                </c:pt>
                <c:pt idx="45">
                  <c:v>24.323511725796752</c:v>
                </c:pt>
                <c:pt idx="46">
                  <c:v>26.538384445780714</c:v>
                </c:pt>
                <c:pt idx="47">
                  <c:v>28.422529565043092</c:v>
                </c:pt>
                <c:pt idx="48">
                  <c:v>30.88795349769493</c:v>
                </c:pt>
                <c:pt idx="49">
                  <c:v>33.433553818400483</c:v>
                </c:pt>
                <c:pt idx="50">
                  <c:v>35.919021848065746</c:v>
                </c:pt>
                <c:pt idx="51">
                  <c:v>38.705151332932445</c:v>
                </c:pt>
                <c:pt idx="52">
                  <c:v>42.092603728202043</c:v>
                </c:pt>
                <c:pt idx="53">
                  <c:v>44.527961515333736</c:v>
                </c:pt>
                <c:pt idx="54">
                  <c:v>47.003407496492287</c:v>
                </c:pt>
                <c:pt idx="55">
                  <c:v>50.090198436560428</c:v>
                </c:pt>
                <c:pt idx="56">
                  <c:v>53.056724794548003</c:v>
                </c:pt>
                <c:pt idx="57">
                  <c:v>55.822810182401284</c:v>
                </c:pt>
                <c:pt idx="58">
                  <c:v>58.558829424734412</c:v>
                </c:pt>
                <c:pt idx="59">
                  <c:v>61.755862898376421</c:v>
                </c:pt>
                <c:pt idx="60">
                  <c:v>64.762477450390861</c:v>
                </c:pt>
                <c:pt idx="61">
                  <c:v>67.358188013629984</c:v>
                </c:pt>
                <c:pt idx="62">
                  <c:v>70.184405692523555</c:v>
                </c:pt>
                <c:pt idx="63">
                  <c:v>72.699939867708963</c:v>
                </c:pt>
                <c:pt idx="64">
                  <c:v>74.98496692723991</c:v>
                </c:pt>
                <c:pt idx="65">
                  <c:v>77.330126277811189</c:v>
                </c:pt>
                <c:pt idx="66">
                  <c:v>79.49488875526157</c:v>
                </c:pt>
                <c:pt idx="67">
                  <c:v>81.439166165564245</c:v>
                </c:pt>
                <c:pt idx="68">
                  <c:v>83.473642012427334</c:v>
                </c:pt>
                <c:pt idx="69">
                  <c:v>84.826618560833836</c:v>
                </c:pt>
                <c:pt idx="70">
                  <c:v>86.390058127881346</c:v>
                </c:pt>
                <c:pt idx="71">
                  <c:v>87.923431549408704</c:v>
                </c:pt>
                <c:pt idx="72">
                  <c:v>88.975746642613757</c:v>
                </c:pt>
                <c:pt idx="73">
                  <c:v>90.268590899979955</c:v>
                </c:pt>
                <c:pt idx="74">
                  <c:v>90.920024052916418</c:v>
                </c:pt>
                <c:pt idx="75">
                  <c:v>92.21286831028263</c:v>
                </c:pt>
                <c:pt idx="76">
                  <c:v>92.944477851272794</c:v>
                </c:pt>
                <c:pt idx="77">
                  <c:v>93.776307877330126</c:v>
                </c:pt>
                <c:pt idx="78">
                  <c:v>94.467829224293453</c:v>
                </c:pt>
                <c:pt idx="79">
                  <c:v>95.049108037682899</c:v>
                </c:pt>
                <c:pt idx="80">
                  <c:v>95.961114451793947</c:v>
                </c:pt>
                <c:pt idx="81">
                  <c:v>95.931048306273809</c:v>
                </c:pt>
                <c:pt idx="82">
                  <c:v>96.422128683102812</c:v>
                </c:pt>
                <c:pt idx="83">
                  <c:v>96.853076768891569</c:v>
                </c:pt>
                <c:pt idx="84">
                  <c:v>97.464421727801167</c:v>
                </c:pt>
                <c:pt idx="85">
                  <c:v>97.905391862096607</c:v>
                </c:pt>
                <c:pt idx="86">
                  <c:v>97.504509921828031</c:v>
                </c:pt>
                <c:pt idx="87">
                  <c:v>98.105832832230917</c:v>
                </c:pt>
                <c:pt idx="88">
                  <c:v>98.486670675486067</c:v>
                </c:pt>
                <c:pt idx="89">
                  <c:v>98.95770695530166</c:v>
                </c:pt>
                <c:pt idx="90">
                  <c:v>99.087993585888952</c:v>
                </c:pt>
                <c:pt idx="91">
                  <c:v>99.168169973942682</c:v>
                </c:pt>
                <c:pt idx="92">
                  <c:v>99.007817197835251</c:v>
                </c:pt>
                <c:pt idx="93">
                  <c:v>99.538985768691106</c:v>
                </c:pt>
                <c:pt idx="94">
                  <c:v>99.709360593305263</c:v>
                </c:pt>
                <c:pt idx="95">
                  <c:v>99.759470835838854</c:v>
                </c:pt>
                <c:pt idx="96">
                  <c:v>99.488875526157543</c:v>
                </c:pt>
                <c:pt idx="97">
                  <c:v>99.408699138103827</c:v>
                </c:pt>
                <c:pt idx="98">
                  <c:v>99.77951493285228</c:v>
                </c:pt>
                <c:pt idx="99">
                  <c:v>99.789536981358978</c:v>
                </c:pt>
                <c:pt idx="100">
                  <c:v>100</c:v>
                </c:pt>
                <c:pt idx="101">
                  <c:v>99.739426738825415</c:v>
                </c:pt>
                <c:pt idx="102">
                  <c:v>100.29063940669471</c:v>
                </c:pt>
                <c:pt idx="103">
                  <c:v>100.01002204850673</c:v>
                </c:pt>
                <c:pt idx="104">
                  <c:v>99.93986770895971</c:v>
                </c:pt>
                <c:pt idx="105">
                  <c:v>100.38083784325515</c:v>
                </c:pt>
                <c:pt idx="106">
                  <c:v>100.03006614552015</c:v>
                </c:pt>
                <c:pt idx="107">
                  <c:v>99.559029865704545</c:v>
                </c:pt>
                <c:pt idx="108">
                  <c:v>99.59911805973141</c:v>
                </c:pt>
                <c:pt idx="109">
                  <c:v>99.59911805973141</c:v>
                </c:pt>
                <c:pt idx="110">
                  <c:v>99.538985768691106</c:v>
                </c:pt>
                <c:pt idx="111">
                  <c:v>99.288434556023248</c:v>
                </c:pt>
                <c:pt idx="112">
                  <c:v>99.218280216476245</c:v>
                </c:pt>
                <c:pt idx="113">
                  <c:v>99.228302264982972</c:v>
                </c:pt>
                <c:pt idx="114">
                  <c:v>98.61695730607336</c:v>
                </c:pt>
                <c:pt idx="115">
                  <c:v>98.767288033674077</c:v>
                </c:pt>
                <c:pt idx="116">
                  <c:v>98.396472238925654</c:v>
                </c:pt>
                <c:pt idx="117">
                  <c:v>98.0356784926839</c:v>
                </c:pt>
                <c:pt idx="118">
                  <c:v>97.875325716576469</c:v>
                </c:pt>
                <c:pt idx="119">
                  <c:v>97.724994988975752</c:v>
                </c:pt>
                <c:pt idx="120">
                  <c:v>97.043495690519137</c:v>
                </c:pt>
                <c:pt idx="121">
                  <c:v>97.0936059330527</c:v>
                </c:pt>
                <c:pt idx="122">
                  <c:v>96.682701944277412</c:v>
                </c:pt>
                <c:pt idx="123">
                  <c:v>96.291842052515534</c:v>
                </c:pt>
                <c:pt idx="124">
                  <c:v>95.820805772699941</c:v>
                </c:pt>
                <c:pt idx="125">
                  <c:v>95.439967929444776</c:v>
                </c:pt>
                <c:pt idx="126">
                  <c:v>95.129284425736628</c:v>
                </c:pt>
                <c:pt idx="127">
                  <c:v>94.297454399679296</c:v>
                </c:pt>
                <c:pt idx="128">
                  <c:v>92.343154940869908</c:v>
                </c:pt>
                <c:pt idx="129">
                  <c:v>92.89436760873923</c:v>
                </c:pt>
                <c:pt idx="130">
                  <c:v>92.313088795349756</c:v>
                </c:pt>
                <c:pt idx="131">
                  <c:v>91.561435157346153</c:v>
                </c:pt>
                <c:pt idx="132">
                  <c:v>90.599318500701557</c:v>
                </c:pt>
                <c:pt idx="133">
                  <c:v>89.326518340348755</c:v>
                </c:pt>
                <c:pt idx="134">
                  <c:v>87.933453597915417</c:v>
                </c:pt>
                <c:pt idx="135">
                  <c:v>87.111645620364811</c:v>
                </c:pt>
                <c:pt idx="136">
                  <c:v>85.387853277209871</c:v>
                </c:pt>
                <c:pt idx="137">
                  <c:v>83.894568049709349</c:v>
                </c:pt>
                <c:pt idx="138">
                  <c:v>81.920224493886536</c:v>
                </c:pt>
                <c:pt idx="139">
                  <c:v>79.83563840448987</c:v>
                </c:pt>
                <c:pt idx="140">
                  <c:v>77.450390859891755</c:v>
                </c:pt>
                <c:pt idx="141">
                  <c:v>76.097414311485281</c:v>
                </c:pt>
                <c:pt idx="142">
                  <c:v>72.248947684906796</c:v>
                </c:pt>
                <c:pt idx="143">
                  <c:v>70.875927039486868</c:v>
                </c:pt>
                <c:pt idx="144">
                  <c:v>67.328121868109847</c:v>
                </c:pt>
                <c:pt idx="145">
                  <c:v>65.433954700340763</c:v>
                </c:pt>
                <c:pt idx="146">
                  <c:v>61.324914812587693</c:v>
                </c:pt>
                <c:pt idx="147">
                  <c:v>59.049909801563437</c:v>
                </c:pt>
                <c:pt idx="148">
                  <c:v>55.051112447384241</c:v>
                </c:pt>
                <c:pt idx="149">
                  <c:v>53.467628783323306</c:v>
                </c:pt>
                <c:pt idx="150">
                  <c:v>50.290639406694723</c:v>
                </c:pt>
                <c:pt idx="151">
                  <c:v>47.213870515133294</c:v>
                </c:pt>
                <c:pt idx="152">
                  <c:v>42.142713970735613</c:v>
                </c:pt>
                <c:pt idx="153">
                  <c:v>41.461214672279013</c:v>
                </c:pt>
                <c:pt idx="154">
                  <c:v>38.133894568049712</c:v>
                </c:pt>
                <c:pt idx="155">
                  <c:v>35.267588695129284</c:v>
                </c:pt>
                <c:pt idx="156">
                  <c:v>32.090599318500708</c:v>
                </c:pt>
                <c:pt idx="157">
                  <c:v>30.968129885748645</c:v>
                </c:pt>
                <c:pt idx="158">
                  <c:v>25.085187412307075</c:v>
                </c:pt>
                <c:pt idx="159">
                  <c:v>25.055121266786927</c:v>
                </c:pt>
                <c:pt idx="160">
                  <c:v>21.41711765884947</c:v>
                </c:pt>
                <c:pt idx="161">
                  <c:v>21.437161755862899</c:v>
                </c:pt>
                <c:pt idx="162">
                  <c:v>20.815794748446582</c:v>
                </c:pt>
                <c:pt idx="163">
                  <c:v>18.781318901583482</c:v>
                </c:pt>
                <c:pt idx="164">
                  <c:v>17.097614752455399</c:v>
                </c:pt>
                <c:pt idx="165">
                  <c:v>16.526357987572656</c:v>
                </c:pt>
                <c:pt idx="166">
                  <c:v>14.702345159350571</c:v>
                </c:pt>
                <c:pt idx="167">
                  <c:v>14.070956103427539</c:v>
                </c:pt>
                <c:pt idx="168">
                  <c:v>13.329324513930649</c:v>
                </c:pt>
                <c:pt idx="169">
                  <c:v>12.006414111044297</c:v>
                </c:pt>
                <c:pt idx="170">
                  <c:v>11.565443976748846</c:v>
                </c:pt>
                <c:pt idx="171">
                  <c:v>10.242533573862499</c:v>
                </c:pt>
                <c:pt idx="172">
                  <c:v>10.052114652234916</c:v>
                </c:pt>
                <c:pt idx="173">
                  <c:v>9.4207255963118861</c:v>
                </c:pt>
                <c:pt idx="174">
                  <c:v>9.0398877530567248</c:v>
                </c:pt>
                <c:pt idx="175">
                  <c:v>8.5989176187612752</c:v>
                </c:pt>
                <c:pt idx="176">
                  <c:v>8.0877931449188214</c:v>
                </c:pt>
                <c:pt idx="177">
                  <c:v>7.7971537382240923</c:v>
                </c:pt>
                <c:pt idx="178">
                  <c:v>7.2760072158749249</c:v>
                </c:pt>
                <c:pt idx="179">
                  <c:v>6.905191421126478</c:v>
                </c:pt>
                <c:pt idx="180">
                  <c:v>6.7247945480056126</c:v>
                </c:pt>
                <c:pt idx="181">
                  <c:v>6.2838244137101622</c:v>
                </c:pt>
                <c:pt idx="182">
                  <c:v>6.1234716376027256</c:v>
                </c:pt>
                <c:pt idx="183">
                  <c:v>5.7025456003207058</c:v>
                </c:pt>
                <c:pt idx="184">
                  <c:v>5.622369212266987</c:v>
                </c:pt>
                <c:pt idx="185">
                  <c:v>5.3417518540789732</c:v>
                </c:pt>
                <c:pt idx="186">
                  <c:v>5.0711565443976747</c:v>
                </c:pt>
                <c:pt idx="187">
                  <c:v>4.9508919623170975</c:v>
                </c:pt>
                <c:pt idx="188">
                  <c:v>4.650230507115654</c:v>
                </c:pt>
                <c:pt idx="189">
                  <c:v>4.6301864101022252</c:v>
                </c:pt>
                <c:pt idx="190">
                  <c:v>4.4097013429545004</c:v>
                </c:pt>
                <c:pt idx="191">
                  <c:v>4.0990178392463417</c:v>
                </c:pt>
                <c:pt idx="192">
                  <c:v>3.9887753056724797</c:v>
                </c:pt>
                <c:pt idx="193">
                  <c:v>3.6780918019643214</c:v>
                </c:pt>
                <c:pt idx="194">
                  <c:v>3.7282020444978956</c:v>
                </c:pt>
                <c:pt idx="195">
                  <c:v>3.5979154139106031</c:v>
                </c:pt>
                <c:pt idx="196">
                  <c:v>3.437562637803167</c:v>
                </c:pt>
                <c:pt idx="197">
                  <c:v>3.337342152736019</c:v>
                </c:pt>
                <c:pt idx="198">
                  <c:v>3.2070555221487274</c:v>
                </c:pt>
                <c:pt idx="199">
                  <c:v>3.0467027460412908</c:v>
                </c:pt>
                <c:pt idx="200">
                  <c:v>3.0166366005211462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31-4A5E-989E-EED95D4ED10A}"/>
            </c:ext>
          </c:extLst>
        </c:ser>
        <c:ser>
          <c:idx val="2"/>
          <c:order val="2"/>
          <c:tx>
            <c:strRef>
              <c:f>raw_data_champs_1!$BC$1</c:f>
              <c:strCache>
                <c:ptCount val="1"/>
                <c:pt idx="0">
                  <c:v>6FFF 3x3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raw_data_champs_1!$BC$3:$BC$463</c:f>
              <c:numCache>
                <c:formatCode>General</c:formatCode>
                <c:ptCount val="461"/>
                <c:pt idx="0">
                  <c:v>23</c:v>
                </c:pt>
                <c:pt idx="1">
                  <c:v>22.9</c:v>
                </c:pt>
                <c:pt idx="2">
                  <c:v>22.9</c:v>
                </c:pt>
                <c:pt idx="3">
                  <c:v>22.6</c:v>
                </c:pt>
                <c:pt idx="4">
                  <c:v>22.6</c:v>
                </c:pt>
                <c:pt idx="5">
                  <c:v>22.5</c:v>
                </c:pt>
                <c:pt idx="6">
                  <c:v>22.4</c:v>
                </c:pt>
                <c:pt idx="7">
                  <c:v>22.4</c:v>
                </c:pt>
                <c:pt idx="8">
                  <c:v>22.3</c:v>
                </c:pt>
                <c:pt idx="9">
                  <c:v>22.1</c:v>
                </c:pt>
                <c:pt idx="10">
                  <c:v>22</c:v>
                </c:pt>
                <c:pt idx="11">
                  <c:v>22</c:v>
                </c:pt>
                <c:pt idx="12">
                  <c:v>21.8</c:v>
                </c:pt>
                <c:pt idx="13">
                  <c:v>21.8</c:v>
                </c:pt>
                <c:pt idx="14">
                  <c:v>21.6</c:v>
                </c:pt>
                <c:pt idx="15">
                  <c:v>21.5</c:v>
                </c:pt>
                <c:pt idx="16">
                  <c:v>21.5</c:v>
                </c:pt>
                <c:pt idx="17">
                  <c:v>21.3</c:v>
                </c:pt>
                <c:pt idx="18">
                  <c:v>21.2</c:v>
                </c:pt>
                <c:pt idx="19">
                  <c:v>21.1</c:v>
                </c:pt>
                <c:pt idx="20">
                  <c:v>21.1</c:v>
                </c:pt>
                <c:pt idx="21">
                  <c:v>21</c:v>
                </c:pt>
                <c:pt idx="22">
                  <c:v>20.9</c:v>
                </c:pt>
                <c:pt idx="23">
                  <c:v>20.8</c:v>
                </c:pt>
                <c:pt idx="24">
                  <c:v>20.7</c:v>
                </c:pt>
                <c:pt idx="25">
                  <c:v>20.5</c:v>
                </c:pt>
                <c:pt idx="26">
                  <c:v>20.5</c:v>
                </c:pt>
                <c:pt idx="27">
                  <c:v>20.399999999999999</c:v>
                </c:pt>
                <c:pt idx="28">
                  <c:v>20.3</c:v>
                </c:pt>
                <c:pt idx="29">
                  <c:v>20</c:v>
                </c:pt>
                <c:pt idx="30">
                  <c:v>20</c:v>
                </c:pt>
                <c:pt idx="31">
                  <c:v>19.899999999999999</c:v>
                </c:pt>
                <c:pt idx="32">
                  <c:v>19.899999999999999</c:v>
                </c:pt>
                <c:pt idx="33">
                  <c:v>19.7</c:v>
                </c:pt>
                <c:pt idx="34">
                  <c:v>19.600000000000001</c:v>
                </c:pt>
                <c:pt idx="35">
                  <c:v>19.600000000000001</c:v>
                </c:pt>
                <c:pt idx="36">
                  <c:v>19.399999999999999</c:v>
                </c:pt>
                <c:pt idx="37">
                  <c:v>19.3</c:v>
                </c:pt>
                <c:pt idx="38">
                  <c:v>19.2</c:v>
                </c:pt>
                <c:pt idx="39">
                  <c:v>19.100000000000001</c:v>
                </c:pt>
                <c:pt idx="40">
                  <c:v>19.100000000000001</c:v>
                </c:pt>
                <c:pt idx="41">
                  <c:v>18.899999999999999</c:v>
                </c:pt>
                <c:pt idx="42">
                  <c:v>18.899999999999999</c:v>
                </c:pt>
                <c:pt idx="43">
                  <c:v>18.7</c:v>
                </c:pt>
                <c:pt idx="44">
                  <c:v>18.7</c:v>
                </c:pt>
                <c:pt idx="45">
                  <c:v>18.600000000000001</c:v>
                </c:pt>
                <c:pt idx="46">
                  <c:v>18.399999999999999</c:v>
                </c:pt>
                <c:pt idx="47">
                  <c:v>18.3</c:v>
                </c:pt>
                <c:pt idx="48">
                  <c:v>18.2</c:v>
                </c:pt>
                <c:pt idx="49">
                  <c:v>18.100000000000001</c:v>
                </c:pt>
                <c:pt idx="50">
                  <c:v>17.899999999999999</c:v>
                </c:pt>
                <c:pt idx="51">
                  <c:v>17.899999999999999</c:v>
                </c:pt>
                <c:pt idx="52">
                  <c:v>17.899999999999999</c:v>
                </c:pt>
                <c:pt idx="53">
                  <c:v>17.7</c:v>
                </c:pt>
                <c:pt idx="54">
                  <c:v>17.7</c:v>
                </c:pt>
                <c:pt idx="55">
                  <c:v>17.5</c:v>
                </c:pt>
                <c:pt idx="56">
                  <c:v>17.5</c:v>
                </c:pt>
                <c:pt idx="57">
                  <c:v>17.3</c:v>
                </c:pt>
                <c:pt idx="58">
                  <c:v>17.3</c:v>
                </c:pt>
                <c:pt idx="59">
                  <c:v>17.2</c:v>
                </c:pt>
                <c:pt idx="60">
                  <c:v>17.100000000000001</c:v>
                </c:pt>
                <c:pt idx="61">
                  <c:v>16.899999999999999</c:v>
                </c:pt>
                <c:pt idx="62">
                  <c:v>16.899999999999999</c:v>
                </c:pt>
                <c:pt idx="63">
                  <c:v>16.7</c:v>
                </c:pt>
                <c:pt idx="64">
                  <c:v>16.7</c:v>
                </c:pt>
                <c:pt idx="65">
                  <c:v>16.5</c:v>
                </c:pt>
                <c:pt idx="66">
                  <c:v>16.399999999999999</c:v>
                </c:pt>
                <c:pt idx="67">
                  <c:v>16.399999999999999</c:v>
                </c:pt>
                <c:pt idx="68">
                  <c:v>16.2</c:v>
                </c:pt>
                <c:pt idx="69">
                  <c:v>16.100000000000001</c:v>
                </c:pt>
                <c:pt idx="70">
                  <c:v>16.100000000000001</c:v>
                </c:pt>
                <c:pt idx="71">
                  <c:v>15.9</c:v>
                </c:pt>
                <c:pt idx="72">
                  <c:v>15.9</c:v>
                </c:pt>
                <c:pt idx="73">
                  <c:v>15.8</c:v>
                </c:pt>
                <c:pt idx="74">
                  <c:v>15.6</c:v>
                </c:pt>
                <c:pt idx="75">
                  <c:v>15.5</c:v>
                </c:pt>
                <c:pt idx="76">
                  <c:v>15.4</c:v>
                </c:pt>
                <c:pt idx="77">
                  <c:v>15.4</c:v>
                </c:pt>
                <c:pt idx="78">
                  <c:v>15.2</c:v>
                </c:pt>
                <c:pt idx="79">
                  <c:v>15.1</c:v>
                </c:pt>
                <c:pt idx="80">
                  <c:v>15.1</c:v>
                </c:pt>
                <c:pt idx="81">
                  <c:v>14.8</c:v>
                </c:pt>
                <c:pt idx="82">
                  <c:v>14.8</c:v>
                </c:pt>
                <c:pt idx="83">
                  <c:v>14.8</c:v>
                </c:pt>
                <c:pt idx="84">
                  <c:v>14.5</c:v>
                </c:pt>
                <c:pt idx="85">
                  <c:v>14.5</c:v>
                </c:pt>
                <c:pt idx="86">
                  <c:v>14.5</c:v>
                </c:pt>
                <c:pt idx="87">
                  <c:v>14.4</c:v>
                </c:pt>
                <c:pt idx="88">
                  <c:v>14.3</c:v>
                </c:pt>
                <c:pt idx="89">
                  <c:v>14.1</c:v>
                </c:pt>
                <c:pt idx="90">
                  <c:v>14</c:v>
                </c:pt>
                <c:pt idx="91">
                  <c:v>14</c:v>
                </c:pt>
                <c:pt idx="92">
                  <c:v>13.7</c:v>
                </c:pt>
                <c:pt idx="93">
                  <c:v>13.7</c:v>
                </c:pt>
                <c:pt idx="94">
                  <c:v>13.6</c:v>
                </c:pt>
                <c:pt idx="95">
                  <c:v>13.5</c:v>
                </c:pt>
                <c:pt idx="96">
                  <c:v>13.5</c:v>
                </c:pt>
                <c:pt idx="97">
                  <c:v>13.4</c:v>
                </c:pt>
                <c:pt idx="98">
                  <c:v>13.2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12.8</c:v>
                </c:pt>
                <c:pt idx="103">
                  <c:v>12.7</c:v>
                </c:pt>
                <c:pt idx="104">
                  <c:v>12.6</c:v>
                </c:pt>
                <c:pt idx="105">
                  <c:v>12.6</c:v>
                </c:pt>
                <c:pt idx="106">
                  <c:v>12.4</c:v>
                </c:pt>
                <c:pt idx="107">
                  <c:v>12.2</c:v>
                </c:pt>
                <c:pt idx="108">
                  <c:v>12.2</c:v>
                </c:pt>
                <c:pt idx="109">
                  <c:v>12.1</c:v>
                </c:pt>
                <c:pt idx="110">
                  <c:v>12.1</c:v>
                </c:pt>
                <c:pt idx="111">
                  <c:v>11.9</c:v>
                </c:pt>
                <c:pt idx="112">
                  <c:v>11.8</c:v>
                </c:pt>
                <c:pt idx="113">
                  <c:v>11.7</c:v>
                </c:pt>
                <c:pt idx="114">
                  <c:v>11.6</c:v>
                </c:pt>
                <c:pt idx="115">
                  <c:v>11.5</c:v>
                </c:pt>
                <c:pt idx="116">
                  <c:v>11.4</c:v>
                </c:pt>
                <c:pt idx="117">
                  <c:v>11.4</c:v>
                </c:pt>
                <c:pt idx="118">
                  <c:v>11.2</c:v>
                </c:pt>
                <c:pt idx="119">
                  <c:v>11.2</c:v>
                </c:pt>
                <c:pt idx="120">
                  <c:v>11</c:v>
                </c:pt>
                <c:pt idx="121">
                  <c:v>11</c:v>
                </c:pt>
                <c:pt idx="122">
                  <c:v>10.9</c:v>
                </c:pt>
                <c:pt idx="123">
                  <c:v>10.7</c:v>
                </c:pt>
                <c:pt idx="124">
                  <c:v>10.7</c:v>
                </c:pt>
                <c:pt idx="125">
                  <c:v>10.5</c:v>
                </c:pt>
                <c:pt idx="126">
                  <c:v>10.4</c:v>
                </c:pt>
                <c:pt idx="127">
                  <c:v>10.4</c:v>
                </c:pt>
                <c:pt idx="128">
                  <c:v>10.199999999999999</c:v>
                </c:pt>
                <c:pt idx="129">
                  <c:v>10.1</c:v>
                </c:pt>
                <c:pt idx="130">
                  <c:v>10</c:v>
                </c:pt>
                <c:pt idx="131">
                  <c:v>10</c:v>
                </c:pt>
                <c:pt idx="132">
                  <c:v>9.9</c:v>
                </c:pt>
                <c:pt idx="133">
                  <c:v>9.6999999999999993</c:v>
                </c:pt>
                <c:pt idx="134">
                  <c:v>9.6999999999999993</c:v>
                </c:pt>
                <c:pt idx="135">
                  <c:v>9.5</c:v>
                </c:pt>
                <c:pt idx="136">
                  <c:v>9.3000000000000007</c:v>
                </c:pt>
                <c:pt idx="137">
                  <c:v>9.3000000000000007</c:v>
                </c:pt>
                <c:pt idx="138">
                  <c:v>9.3000000000000007</c:v>
                </c:pt>
                <c:pt idx="139">
                  <c:v>9.1999999999999993</c:v>
                </c:pt>
                <c:pt idx="140">
                  <c:v>9.1</c:v>
                </c:pt>
                <c:pt idx="141">
                  <c:v>8.9</c:v>
                </c:pt>
                <c:pt idx="142">
                  <c:v>8.8000000000000007</c:v>
                </c:pt>
                <c:pt idx="143">
                  <c:v>8.6999999999999993</c:v>
                </c:pt>
                <c:pt idx="144">
                  <c:v>8.6999999999999993</c:v>
                </c:pt>
                <c:pt idx="145">
                  <c:v>8.5</c:v>
                </c:pt>
                <c:pt idx="146">
                  <c:v>8.5</c:v>
                </c:pt>
                <c:pt idx="147">
                  <c:v>8.4</c:v>
                </c:pt>
                <c:pt idx="148">
                  <c:v>8.1999999999999993</c:v>
                </c:pt>
                <c:pt idx="149">
                  <c:v>8.1</c:v>
                </c:pt>
                <c:pt idx="150">
                  <c:v>8</c:v>
                </c:pt>
                <c:pt idx="151">
                  <c:v>8</c:v>
                </c:pt>
                <c:pt idx="152">
                  <c:v>7.8</c:v>
                </c:pt>
                <c:pt idx="153">
                  <c:v>7.8</c:v>
                </c:pt>
                <c:pt idx="154">
                  <c:v>7.6</c:v>
                </c:pt>
                <c:pt idx="155">
                  <c:v>7.6</c:v>
                </c:pt>
                <c:pt idx="156">
                  <c:v>7.5</c:v>
                </c:pt>
                <c:pt idx="157">
                  <c:v>7.4</c:v>
                </c:pt>
                <c:pt idx="158">
                  <c:v>7.3</c:v>
                </c:pt>
                <c:pt idx="159">
                  <c:v>7.2</c:v>
                </c:pt>
                <c:pt idx="160">
                  <c:v>7</c:v>
                </c:pt>
                <c:pt idx="161">
                  <c:v>6.9</c:v>
                </c:pt>
                <c:pt idx="162">
                  <c:v>6.9</c:v>
                </c:pt>
                <c:pt idx="163">
                  <c:v>6.8</c:v>
                </c:pt>
                <c:pt idx="164">
                  <c:v>6.6</c:v>
                </c:pt>
                <c:pt idx="165">
                  <c:v>6.6</c:v>
                </c:pt>
                <c:pt idx="166">
                  <c:v>6.3</c:v>
                </c:pt>
                <c:pt idx="167">
                  <c:v>6.3</c:v>
                </c:pt>
                <c:pt idx="168">
                  <c:v>6.2</c:v>
                </c:pt>
                <c:pt idx="169">
                  <c:v>6.2</c:v>
                </c:pt>
                <c:pt idx="170">
                  <c:v>6.1</c:v>
                </c:pt>
                <c:pt idx="171">
                  <c:v>6</c:v>
                </c:pt>
                <c:pt idx="172">
                  <c:v>5.8</c:v>
                </c:pt>
                <c:pt idx="173">
                  <c:v>5.7</c:v>
                </c:pt>
                <c:pt idx="174">
                  <c:v>5.6</c:v>
                </c:pt>
                <c:pt idx="175">
                  <c:v>5.4</c:v>
                </c:pt>
                <c:pt idx="176">
                  <c:v>5.4</c:v>
                </c:pt>
                <c:pt idx="177">
                  <c:v>5.4</c:v>
                </c:pt>
                <c:pt idx="178">
                  <c:v>5.2</c:v>
                </c:pt>
                <c:pt idx="179">
                  <c:v>5.0999999999999996</c:v>
                </c:pt>
                <c:pt idx="180">
                  <c:v>5</c:v>
                </c:pt>
                <c:pt idx="181">
                  <c:v>4.9000000000000004</c:v>
                </c:pt>
                <c:pt idx="182">
                  <c:v>4.8</c:v>
                </c:pt>
                <c:pt idx="183">
                  <c:v>4.7</c:v>
                </c:pt>
                <c:pt idx="184">
                  <c:v>4.7</c:v>
                </c:pt>
                <c:pt idx="185">
                  <c:v>4.5999999999999996</c:v>
                </c:pt>
                <c:pt idx="186">
                  <c:v>4.4000000000000004</c:v>
                </c:pt>
                <c:pt idx="187">
                  <c:v>4.4000000000000004</c:v>
                </c:pt>
                <c:pt idx="188">
                  <c:v>4.3</c:v>
                </c:pt>
                <c:pt idx="189">
                  <c:v>4.2</c:v>
                </c:pt>
                <c:pt idx="190">
                  <c:v>4</c:v>
                </c:pt>
                <c:pt idx="191">
                  <c:v>4</c:v>
                </c:pt>
                <c:pt idx="192">
                  <c:v>3.9</c:v>
                </c:pt>
                <c:pt idx="193">
                  <c:v>3.8</c:v>
                </c:pt>
                <c:pt idx="194">
                  <c:v>3.7</c:v>
                </c:pt>
                <c:pt idx="195">
                  <c:v>3.5</c:v>
                </c:pt>
                <c:pt idx="196">
                  <c:v>3.5</c:v>
                </c:pt>
                <c:pt idx="197">
                  <c:v>3.3</c:v>
                </c:pt>
                <c:pt idx="198">
                  <c:v>3.2</c:v>
                </c:pt>
                <c:pt idx="199">
                  <c:v>3.2</c:v>
                </c:pt>
                <c:pt idx="200">
                  <c:v>3.1</c:v>
                </c:pt>
                <c:pt idx="201">
                  <c:v>2.9</c:v>
                </c:pt>
                <c:pt idx="202">
                  <c:v>2.9</c:v>
                </c:pt>
                <c:pt idx="203">
                  <c:v>2.8</c:v>
                </c:pt>
                <c:pt idx="204">
                  <c:v>2.5</c:v>
                </c:pt>
                <c:pt idx="205">
                  <c:v>2.6</c:v>
                </c:pt>
                <c:pt idx="206">
                  <c:v>2.4</c:v>
                </c:pt>
                <c:pt idx="207">
                  <c:v>2.4</c:v>
                </c:pt>
                <c:pt idx="208">
                  <c:v>2.2999999999999998</c:v>
                </c:pt>
                <c:pt idx="209">
                  <c:v>2.1</c:v>
                </c:pt>
                <c:pt idx="210">
                  <c:v>2</c:v>
                </c:pt>
                <c:pt idx="211">
                  <c:v>1.9</c:v>
                </c:pt>
                <c:pt idx="212">
                  <c:v>1.9</c:v>
                </c:pt>
                <c:pt idx="213">
                  <c:v>1.7</c:v>
                </c:pt>
                <c:pt idx="214">
                  <c:v>1.6</c:v>
                </c:pt>
                <c:pt idx="215">
                  <c:v>1.5</c:v>
                </c:pt>
                <c:pt idx="216">
                  <c:v>1.4</c:v>
                </c:pt>
                <c:pt idx="217">
                  <c:v>1.3</c:v>
                </c:pt>
                <c:pt idx="218">
                  <c:v>1.3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0.9</c:v>
                </c:pt>
                <c:pt idx="222">
                  <c:v>0.7</c:v>
                </c:pt>
                <c:pt idx="223">
                  <c:v>0.8</c:v>
                </c:pt>
                <c:pt idx="224">
                  <c:v>0.6</c:v>
                </c:pt>
                <c:pt idx="225">
                  <c:v>0.5</c:v>
                </c:pt>
                <c:pt idx="226">
                  <c:v>0.4</c:v>
                </c:pt>
                <c:pt idx="227">
                  <c:v>0.4</c:v>
                </c:pt>
                <c:pt idx="228">
                  <c:v>0.3</c:v>
                </c:pt>
                <c:pt idx="229">
                  <c:v>0.1</c:v>
                </c:pt>
                <c:pt idx="230">
                  <c:v>0</c:v>
                </c:pt>
                <c:pt idx="231">
                  <c:v>-0.2</c:v>
                </c:pt>
                <c:pt idx="232">
                  <c:v>-0.2</c:v>
                </c:pt>
                <c:pt idx="233">
                  <c:v>-0.3</c:v>
                </c:pt>
                <c:pt idx="234">
                  <c:v>-0.3</c:v>
                </c:pt>
                <c:pt idx="235">
                  <c:v>-0.4</c:v>
                </c:pt>
                <c:pt idx="236">
                  <c:v>-0.5</c:v>
                </c:pt>
                <c:pt idx="237">
                  <c:v>-0.7</c:v>
                </c:pt>
                <c:pt idx="238">
                  <c:v>-0.7</c:v>
                </c:pt>
                <c:pt idx="239">
                  <c:v>-0.8</c:v>
                </c:pt>
                <c:pt idx="240">
                  <c:v>-0.9</c:v>
                </c:pt>
                <c:pt idx="241">
                  <c:v>-1.1000000000000001</c:v>
                </c:pt>
                <c:pt idx="242">
                  <c:v>-1.2</c:v>
                </c:pt>
                <c:pt idx="243">
                  <c:v>-1.2</c:v>
                </c:pt>
                <c:pt idx="244">
                  <c:v>-1.4</c:v>
                </c:pt>
                <c:pt idx="245">
                  <c:v>-1.4</c:v>
                </c:pt>
                <c:pt idx="246">
                  <c:v>-1.6</c:v>
                </c:pt>
                <c:pt idx="247">
                  <c:v>-1.7</c:v>
                </c:pt>
                <c:pt idx="248">
                  <c:v>-1.9</c:v>
                </c:pt>
                <c:pt idx="249">
                  <c:v>-1.9</c:v>
                </c:pt>
                <c:pt idx="250">
                  <c:v>-1.9</c:v>
                </c:pt>
                <c:pt idx="251">
                  <c:v>-2.1</c:v>
                </c:pt>
                <c:pt idx="252">
                  <c:v>-2.1</c:v>
                </c:pt>
                <c:pt idx="253">
                  <c:v>-2.2000000000000002</c:v>
                </c:pt>
                <c:pt idx="254">
                  <c:v>-2.4</c:v>
                </c:pt>
                <c:pt idx="255">
                  <c:v>-2.4</c:v>
                </c:pt>
                <c:pt idx="256">
                  <c:v>-2.5</c:v>
                </c:pt>
                <c:pt idx="257">
                  <c:v>-2.6</c:v>
                </c:pt>
                <c:pt idx="258">
                  <c:v>-2.8</c:v>
                </c:pt>
                <c:pt idx="259">
                  <c:v>-2.9</c:v>
                </c:pt>
                <c:pt idx="260">
                  <c:v>-3</c:v>
                </c:pt>
                <c:pt idx="261">
                  <c:v>-3</c:v>
                </c:pt>
                <c:pt idx="262">
                  <c:v>-3.1</c:v>
                </c:pt>
                <c:pt idx="263">
                  <c:v>-3.3</c:v>
                </c:pt>
                <c:pt idx="264">
                  <c:v>-3.5</c:v>
                </c:pt>
                <c:pt idx="265">
                  <c:v>-3.5</c:v>
                </c:pt>
                <c:pt idx="266">
                  <c:v>-3.5</c:v>
                </c:pt>
                <c:pt idx="267">
                  <c:v>-3.6</c:v>
                </c:pt>
                <c:pt idx="268">
                  <c:v>-3.8</c:v>
                </c:pt>
                <c:pt idx="269">
                  <c:v>-3.9</c:v>
                </c:pt>
                <c:pt idx="270">
                  <c:v>-4.0999999999999996</c:v>
                </c:pt>
                <c:pt idx="271">
                  <c:v>-4.0999999999999996</c:v>
                </c:pt>
                <c:pt idx="272">
                  <c:v>-4.2</c:v>
                </c:pt>
                <c:pt idx="273">
                  <c:v>-4.3</c:v>
                </c:pt>
                <c:pt idx="274">
                  <c:v>-4.4000000000000004</c:v>
                </c:pt>
                <c:pt idx="275">
                  <c:v>-4.5</c:v>
                </c:pt>
                <c:pt idx="276">
                  <c:v>-4.5999999999999996</c:v>
                </c:pt>
                <c:pt idx="277">
                  <c:v>-4.5999999999999996</c:v>
                </c:pt>
                <c:pt idx="278">
                  <c:v>-4.7</c:v>
                </c:pt>
                <c:pt idx="279">
                  <c:v>-4.9000000000000004</c:v>
                </c:pt>
                <c:pt idx="280">
                  <c:v>-5</c:v>
                </c:pt>
                <c:pt idx="281">
                  <c:v>-5.0999999999999996</c:v>
                </c:pt>
                <c:pt idx="282">
                  <c:v>-5.2</c:v>
                </c:pt>
                <c:pt idx="283">
                  <c:v>-5.3</c:v>
                </c:pt>
                <c:pt idx="284">
                  <c:v>-5.5</c:v>
                </c:pt>
                <c:pt idx="285">
                  <c:v>-5.5</c:v>
                </c:pt>
                <c:pt idx="286">
                  <c:v>-5.6</c:v>
                </c:pt>
                <c:pt idx="287">
                  <c:v>-5.7</c:v>
                </c:pt>
                <c:pt idx="288">
                  <c:v>-5.7</c:v>
                </c:pt>
                <c:pt idx="289">
                  <c:v>-5.9</c:v>
                </c:pt>
                <c:pt idx="290">
                  <c:v>-5.9</c:v>
                </c:pt>
                <c:pt idx="291">
                  <c:v>-6.1</c:v>
                </c:pt>
                <c:pt idx="292">
                  <c:v>-6.2</c:v>
                </c:pt>
                <c:pt idx="293">
                  <c:v>-6.4</c:v>
                </c:pt>
                <c:pt idx="294">
                  <c:v>-6.4</c:v>
                </c:pt>
                <c:pt idx="295">
                  <c:v>-6.4</c:v>
                </c:pt>
                <c:pt idx="296">
                  <c:v>-6.6</c:v>
                </c:pt>
                <c:pt idx="297">
                  <c:v>-6.7</c:v>
                </c:pt>
                <c:pt idx="298">
                  <c:v>-6.9</c:v>
                </c:pt>
                <c:pt idx="299">
                  <c:v>-6.9</c:v>
                </c:pt>
                <c:pt idx="300">
                  <c:v>-6.9</c:v>
                </c:pt>
                <c:pt idx="301">
                  <c:v>-7.1</c:v>
                </c:pt>
                <c:pt idx="302">
                  <c:v>-7.2</c:v>
                </c:pt>
                <c:pt idx="303">
                  <c:v>-7.3</c:v>
                </c:pt>
                <c:pt idx="304">
                  <c:v>-7.4</c:v>
                </c:pt>
                <c:pt idx="305">
                  <c:v>-7.4</c:v>
                </c:pt>
                <c:pt idx="306">
                  <c:v>-7.6</c:v>
                </c:pt>
                <c:pt idx="307">
                  <c:v>-7.7</c:v>
                </c:pt>
                <c:pt idx="308">
                  <c:v>-7.8</c:v>
                </c:pt>
                <c:pt idx="309">
                  <c:v>-7.8</c:v>
                </c:pt>
                <c:pt idx="310">
                  <c:v>-8.1</c:v>
                </c:pt>
                <c:pt idx="311">
                  <c:v>-8.1</c:v>
                </c:pt>
                <c:pt idx="312">
                  <c:v>-8.1</c:v>
                </c:pt>
                <c:pt idx="313">
                  <c:v>-8.1999999999999993</c:v>
                </c:pt>
                <c:pt idx="314">
                  <c:v>-8.3000000000000007</c:v>
                </c:pt>
                <c:pt idx="315">
                  <c:v>-8.5</c:v>
                </c:pt>
                <c:pt idx="316">
                  <c:v>-8.5</c:v>
                </c:pt>
                <c:pt idx="317">
                  <c:v>-8.8000000000000007</c:v>
                </c:pt>
                <c:pt idx="318">
                  <c:v>-8.8000000000000007</c:v>
                </c:pt>
                <c:pt idx="319">
                  <c:v>-8.9</c:v>
                </c:pt>
                <c:pt idx="320">
                  <c:v>-8.9</c:v>
                </c:pt>
                <c:pt idx="321">
                  <c:v>-9.1999999999999993</c:v>
                </c:pt>
                <c:pt idx="322">
                  <c:v>-9.1999999999999993</c:v>
                </c:pt>
                <c:pt idx="323">
                  <c:v>-9.3000000000000007</c:v>
                </c:pt>
                <c:pt idx="324">
                  <c:v>-9.5</c:v>
                </c:pt>
                <c:pt idx="325">
                  <c:v>-9.5</c:v>
                </c:pt>
                <c:pt idx="326">
                  <c:v>-9.6999999999999993</c:v>
                </c:pt>
                <c:pt idx="327">
                  <c:v>-9.6999999999999993</c:v>
                </c:pt>
                <c:pt idx="328">
                  <c:v>-9.8000000000000007</c:v>
                </c:pt>
                <c:pt idx="329">
                  <c:v>-9.9</c:v>
                </c:pt>
                <c:pt idx="330">
                  <c:v>-10</c:v>
                </c:pt>
                <c:pt idx="331">
                  <c:v>-10.1</c:v>
                </c:pt>
                <c:pt idx="332">
                  <c:v>-10.199999999999999</c:v>
                </c:pt>
                <c:pt idx="333">
                  <c:v>-10.3</c:v>
                </c:pt>
                <c:pt idx="334">
                  <c:v>-10.5</c:v>
                </c:pt>
                <c:pt idx="335">
                  <c:v>-10.5</c:v>
                </c:pt>
                <c:pt idx="336">
                  <c:v>-10.6</c:v>
                </c:pt>
                <c:pt idx="337">
                  <c:v>-10.6</c:v>
                </c:pt>
                <c:pt idx="338">
                  <c:v>-10.7</c:v>
                </c:pt>
                <c:pt idx="339">
                  <c:v>-10.8</c:v>
                </c:pt>
                <c:pt idx="340">
                  <c:v>-10.9</c:v>
                </c:pt>
                <c:pt idx="341">
                  <c:v>-11</c:v>
                </c:pt>
                <c:pt idx="342">
                  <c:v>-11.3</c:v>
                </c:pt>
                <c:pt idx="343">
                  <c:v>-11.3</c:v>
                </c:pt>
                <c:pt idx="344">
                  <c:v>-11.4</c:v>
                </c:pt>
                <c:pt idx="345">
                  <c:v>-11.4</c:v>
                </c:pt>
                <c:pt idx="346">
                  <c:v>-11.5</c:v>
                </c:pt>
                <c:pt idx="347">
                  <c:v>-11.6</c:v>
                </c:pt>
                <c:pt idx="348">
                  <c:v>-11.9</c:v>
                </c:pt>
                <c:pt idx="349">
                  <c:v>-11.9</c:v>
                </c:pt>
                <c:pt idx="350">
                  <c:v>-11.9</c:v>
                </c:pt>
                <c:pt idx="351">
                  <c:v>-12</c:v>
                </c:pt>
                <c:pt idx="352">
                  <c:v>-12.1</c:v>
                </c:pt>
                <c:pt idx="353">
                  <c:v>-12.4</c:v>
                </c:pt>
                <c:pt idx="354">
                  <c:v>-12.4</c:v>
                </c:pt>
                <c:pt idx="355">
                  <c:v>-12.5</c:v>
                </c:pt>
                <c:pt idx="356">
                  <c:v>-12.5</c:v>
                </c:pt>
                <c:pt idx="357">
                  <c:v>-12.7</c:v>
                </c:pt>
                <c:pt idx="358">
                  <c:v>-12.8</c:v>
                </c:pt>
                <c:pt idx="359">
                  <c:v>-12.9</c:v>
                </c:pt>
                <c:pt idx="360">
                  <c:v>-12.9</c:v>
                </c:pt>
                <c:pt idx="361">
                  <c:v>-13.1</c:v>
                </c:pt>
                <c:pt idx="362">
                  <c:v>-13.1</c:v>
                </c:pt>
                <c:pt idx="363">
                  <c:v>-13.2</c:v>
                </c:pt>
                <c:pt idx="364">
                  <c:v>-13.5</c:v>
                </c:pt>
                <c:pt idx="365">
                  <c:v>-13.4</c:v>
                </c:pt>
                <c:pt idx="366">
                  <c:v>-13.5</c:v>
                </c:pt>
                <c:pt idx="367">
                  <c:v>-13.8</c:v>
                </c:pt>
                <c:pt idx="368">
                  <c:v>-13.8</c:v>
                </c:pt>
                <c:pt idx="369">
                  <c:v>-13.8</c:v>
                </c:pt>
                <c:pt idx="370">
                  <c:v>-14</c:v>
                </c:pt>
                <c:pt idx="371">
                  <c:v>-14.1</c:v>
                </c:pt>
                <c:pt idx="372">
                  <c:v>-14.1</c:v>
                </c:pt>
                <c:pt idx="373">
                  <c:v>-14.3</c:v>
                </c:pt>
                <c:pt idx="374">
                  <c:v>-14.3</c:v>
                </c:pt>
                <c:pt idx="375">
                  <c:v>-14.5</c:v>
                </c:pt>
                <c:pt idx="376">
                  <c:v>-14.5</c:v>
                </c:pt>
                <c:pt idx="377">
                  <c:v>-14.6</c:v>
                </c:pt>
                <c:pt idx="378">
                  <c:v>-14.7</c:v>
                </c:pt>
                <c:pt idx="379">
                  <c:v>-14.9</c:v>
                </c:pt>
                <c:pt idx="380">
                  <c:v>-15</c:v>
                </c:pt>
                <c:pt idx="381">
                  <c:v>-15.2</c:v>
                </c:pt>
                <c:pt idx="382">
                  <c:v>-15.2</c:v>
                </c:pt>
                <c:pt idx="383">
                  <c:v>-15.2</c:v>
                </c:pt>
                <c:pt idx="384">
                  <c:v>-15.5</c:v>
                </c:pt>
                <c:pt idx="385">
                  <c:v>-15.5</c:v>
                </c:pt>
                <c:pt idx="386">
                  <c:v>-15.6</c:v>
                </c:pt>
                <c:pt idx="387">
                  <c:v>-15.6</c:v>
                </c:pt>
                <c:pt idx="388">
                  <c:v>-16</c:v>
                </c:pt>
                <c:pt idx="389">
                  <c:v>-15.9</c:v>
                </c:pt>
                <c:pt idx="390">
                  <c:v>-16</c:v>
                </c:pt>
                <c:pt idx="391">
                  <c:v>-16</c:v>
                </c:pt>
                <c:pt idx="392">
                  <c:v>-16.3</c:v>
                </c:pt>
                <c:pt idx="393">
                  <c:v>-16.3</c:v>
                </c:pt>
                <c:pt idx="394">
                  <c:v>-16.399999999999999</c:v>
                </c:pt>
                <c:pt idx="395">
                  <c:v>-16.5</c:v>
                </c:pt>
                <c:pt idx="396">
                  <c:v>-16.7</c:v>
                </c:pt>
                <c:pt idx="397">
                  <c:v>-16.7</c:v>
                </c:pt>
                <c:pt idx="398">
                  <c:v>-16.899999999999999</c:v>
                </c:pt>
                <c:pt idx="399">
                  <c:v>-16.8</c:v>
                </c:pt>
                <c:pt idx="400">
                  <c:v>-16.899999999999999</c:v>
                </c:pt>
                <c:pt idx="401">
                  <c:v>-17.2</c:v>
                </c:pt>
                <c:pt idx="402">
                  <c:v>-17.3</c:v>
                </c:pt>
                <c:pt idx="403">
                  <c:v>-17.2</c:v>
                </c:pt>
                <c:pt idx="404">
                  <c:v>-17.3</c:v>
                </c:pt>
                <c:pt idx="405">
                  <c:v>-17.600000000000001</c:v>
                </c:pt>
                <c:pt idx="406">
                  <c:v>-17.600000000000001</c:v>
                </c:pt>
                <c:pt idx="407">
                  <c:v>-17.7</c:v>
                </c:pt>
                <c:pt idx="408">
                  <c:v>-17.8</c:v>
                </c:pt>
                <c:pt idx="409">
                  <c:v>-17.899999999999999</c:v>
                </c:pt>
                <c:pt idx="410">
                  <c:v>-17.899999999999999</c:v>
                </c:pt>
                <c:pt idx="411">
                  <c:v>-18.100000000000001</c:v>
                </c:pt>
                <c:pt idx="412">
                  <c:v>-18.2</c:v>
                </c:pt>
                <c:pt idx="413">
                  <c:v>-18.2</c:v>
                </c:pt>
                <c:pt idx="414">
                  <c:v>-18.5</c:v>
                </c:pt>
                <c:pt idx="415">
                  <c:v>-18.5</c:v>
                </c:pt>
                <c:pt idx="416">
                  <c:v>-18.5</c:v>
                </c:pt>
                <c:pt idx="417">
                  <c:v>-18.600000000000001</c:v>
                </c:pt>
                <c:pt idx="418">
                  <c:v>-18.8</c:v>
                </c:pt>
                <c:pt idx="419">
                  <c:v>-18.899999999999999</c:v>
                </c:pt>
                <c:pt idx="420">
                  <c:v>-19</c:v>
                </c:pt>
                <c:pt idx="421">
                  <c:v>-19.100000000000001</c:v>
                </c:pt>
                <c:pt idx="422">
                  <c:v>-19.2</c:v>
                </c:pt>
                <c:pt idx="423">
                  <c:v>-19.3</c:v>
                </c:pt>
                <c:pt idx="424">
                  <c:v>-19.3</c:v>
                </c:pt>
                <c:pt idx="425">
                  <c:v>-19.5</c:v>
                </c:pt>
                <c:pt idx="426">
                  <c:v>-19.5</c:v>
                </c:pt>
                <c:pt idx="427">
                  <c:v>-19.8</c:v>
                </c:pt>
                <c:pt idx="428">
                  <c:v>-19.8</c:v>
                </c:pt>
                <c:pt idx="429">
                  <c:v>-19.899999999999999</c:v>
                </c:pt>
                <c:pt idx="430">
                  <c:v>-20</c:v>
                </c:pt>
                <c:pt idx="431">
                  <c:v>-20</c:v>
                </c:pt>
                <c:pt idx="432">
                  <c:v>-20.2</c:v>
                </c:pt>
                <c:pt idx="433">
                  <c:v>-20.2</c:v>
                </c:pt>
                <c:pt idx="434">
                  <c:v>-20.399999999999999</c:v>
                </c:pt>
                <c:pt idx="435">
                  <c:v>-20.5</c:v>
                </c:pt>
                <c:pt idx="436">
                  <c:v>-20.5</c:v>
                </c:pt>
                <c:pt idx="437">
                  <c:v>-20.7</c:v>
                </c:pt>
                <c:pt idx="438">
                  <c:v>-20.8</c:v>
                </c:pt>
                <c:pt idx="439">
                  <c:v>-20.8</c:v>
                </c:pt>
                <c:pt idx="440">
                  <c:v>-21</c:v>
                </c:pt>
                <c:pt idx="441">
                  <c:v>-21.1</c:v>
                </c:pt>
                <c:pt idx="442">
                  <c:v>-21.3</c:v>
                </c:pt>
                <c:pt idx="443">
                  <c:v>-21.2</c:v>
                </c:pt>
                <c:pt idx="444">
                  <c:v>-21.3</c:v>
                </c:pt>
                <c:pt idx="445">
                  <c:v>-21.5</c:v>
                </c:pt>
                <c:pt idx="446">
                  <c:v>-21.6</c:v>
                </c:pt>
                <c:pt idx="447">
                  <c:v>-21.6</c:v>
                </c:pt>
                <c:pt idx="448">
                  <c:v>-21.8</c:v>
                </c:pt>
                <c:pt idx="449">
                  <c:v>-21.9</c:v>
                </c:pt>
                <c:pt idx="450">
                  <c:v>-22</c:v>
                </c:pt>
                <c:pt idx="451">
                  <c:v>-22.1</c:v>
                </c:pt>
                <c:pt idx="452">
                  <c:v>-22.1</c:v>
                </c:pt>
                <c:pt idx="453">
                  <c:v>-22.3</c:v>
                </c:pt>
                <c:pt idx="454">
                  <c:v>-22.3</c:v>
                </c:pt>
                <c:pt idx="455">
                  <c:v>-22.4</c:v>
                </c:pt>
                <c:pt idx="456">
                  <c:v>-22.6</c:v>
                </c:pt>
                <c:pt idx="457">
                  <c:v>-22.6</c:v>
                </c:pt>
                <c:pt idx="458">
                  <c:v>-22.8</c:v>
                </c:pt>
                <c:pt idx="459">
                  <c:v>-23</c:v>
                </c:pt>
                <c:pt idx="460">
                  <c:v>-23</c:v>
                </c:pt>
              </c:numCache>
            </c:numRef>
          </c:xVal>
          <c:yVal>
            <c:numRef>
              <c:f>raw_data_champs_1!$BL$3:$BL$463</c:f>
              <c:numCache>
                <c:formatCode>0.00</c:formatCode>
                <c:ptCount val="461"/>
                <c:pt idx="0">
                  <c:v>4.4303797468354427</c:v>
                </c:pt>
                <c:pt idx="1">
                  <c:v>4.4303797468354427</c:v>
                </c:pt>
                <c:pt idx="2">
                  <c:v>4.4705645971468755</c:v>
                </c:pt>
                <c:pt idx="3">
                  <c:v>4.5107494474583083</c:v>
                </c:pt>
                <c:pt idx="4">
                  <c:v>4.5710267229254562</c:v>
                </c:pt>
                <c:pt idx="5">
                  <c:v>4.611211573236889</c:v>
                </c:pt>
                <c:pt idx="6">
                  <c:v>4.6413502109704634</c:v>
                </c:pt>
                <c:pt idx="7">
                  <c:v>4.6714888487040387</c:v>
                </c:pt>
                <c:pt idx="8">
                  <c:v>4.7116736990154715</c:v>
                </c:pt>
                <c:pt idx="9">
                  <c:v>4.7619047619047619</c:v>
                </c:pt>
                <c:pt idx="10">
                  <c:v>4.8422744625276275</c:v>
                </c:pt>
                <c:pt idx="11">
                  <c:v>4.8422744625276275</c:v>
                </c:pt>
                <c:pt idx="12">
                  <c:v>4.9226441631504922</c:v>
                </c:pt>
                <c:pt idx="13">
                  <c:v>4.982921438617641</c:v>
                </c:pt>
                <c:pt idx="14">
                  <c:v>5.0431987140847889</c:v>
                </c:pt>
                <c:pt idx="15">
                  <c:v>5.1034759895519386</c:v>
                </c:pt>
                <c:pt idx="16">
                  <c:v>5.133614627285513</c:v>
                </c:pt>
                <c:pt idx="17">
                  <c:v>5.2139843279083786</c:v>
                </c:pt>
                <c:pt idx="18">
                  <c:v>5.264215390797669</c:v>
                </c:pt>
                <c:pt idx="19">
                  <c:v>5.3144464536869602</c:v>
                </c:pt>
                <c:pt idx="20">
                  <c:v>5.3646775165762506</c:v>
                </c:pt>
                <c:pt idx="21">
                  <c:v>5.4249547920433994</c:v>
                </c:pt>
                <c:pt idx="22">
                  <c:v>5.505324492666265</c:v>
                </c:pt>
                <c:pt idx="23">
                  <c:v>5.5756479807112713</c:v>
                </c:pt>
                <c:pt idx="24">
                  <c:v>5.6660638939119945</c:v>
                </c:pt>
                <c:pt idx="25">
                  <c:v>5.7363873819570017</c:v>
                </c:pt>
                <c:pt idx="26">
                  <c:v>5.7866184448462921</c:v>
                </c:pt>
                <c:pt idx="27">
                  <c:v>5.8971267832027321</c:v>
                </c:pt>
                <c:pt idx="28">
                  <c:v>5.9875426964034553</c:v>
                </c:pt>
                <c:pt idx="29">
                  <c:v>6.0779586096041793</c:v>
                </c:pt>
                <c:pt idx="30">
                  <c:v>6.1382358850713281</c:v>
                </c:pt>
                <c:pt idx="31">
                  <c:v>6.2688366485834841</c:v>
                </c:pt>
                <c:pt idx="32">
                  <c:v>6.3692987743620648</c:v>
                </c:pt>
                <c:pt idx="33">
                  <c:v>6.4798071127185057</c:v>
                </c:pt>
                <c:pt idx="34">
                  <c:v>6.5400843881856536</c:v>
                </c:pt>
                <c:pt idx="35">
                  <c:v>6.6907775768535265</c:v>
                </c:pt>
                <c:pt idx="36">
                  <c:v>6.7811934900542497</c:v>
                </c:pt>
                <c:pt idx="37">
                  <c:v>6.9318866787221207</c:v>
                </c:pt>
                <c:pt idx="38">
                  <c:v>7.0524412296564183</c:v>
                </c:pt>
                <c:pt idx="39">
                  <c:v>7.1930882057464327</c:v>
                </c:pt>
                <c:pt idx="40">
                  <c:v>7.3136427566807312</c:v>
                </c:pt>
                <c:pt idx="41">
                  <c:v>7.48442837050432</c:v>
                </c:pt>
                <c:pt idx="42">
                  <c:v>7.675306409483623</c:v>
                </c:pt>
                <c:pt idx="43">
                  <c:v>7.7858147478400639</c:v>
                </c:pt>
                <c:pt idx="44">
                  <c:v>7.9365079365079358</c:v>
                </c:pt>
                <c:pt idx="45">
                  <c:v>8.1273859754872397</c:v>
                </c:pt>
                <c:pt idx="46">
                  <c:v>8.3182640144665445</c:v>
                </c:pt>
                <c:pt idx="47">
                  <c:v>8.5292344786015679</c:v>
                </c:pt>
                <c:pt idx="48">
                  <c:v>8.7100663050030125</c:v>
                </c:pt>
                <c:pt idx="49">
                  <c:v>8.8708057062487438</c:v>
                </c:pt>
                <c:pt idx="50">
                  <c:v>9.0918223829616238</c:v>
                </c:pt>
                <c:pt idx="51">
                  <c:v>9.3831625477195093</c:v>
                </c:pt>
                <c:pt idx="52">
                  <c:v>9.5740405866988141</c:v>
                </c:pt>
                <c:pt idx="53">
                  <c:v>10.277275467148884</c:v>
                </c:pt>
                <c:pt idx="54">
                  <c:v>10.257183041993169</c:v>
                </c:pt>
                <c:pt idx="55">
                  <c:v>10.578661844484628</c:v>
                </c:pt>
                <c:pt idx="56">
                  <c:v>10.920233072131804</c:v>
                </c:pt>
                <c:pt idx="57">
                  <c:v>11.65360659031545</c:v>
                </c:pt>
                <c:pt idx="58">
                  <c:v>11.764114928671891</c:v>
                </c:pt>
                <c:pt idx="59">
                  <c:v>11.985131605384769</c:v>
                </c:pt>
                <c:pt idx="60">
                  <c:v>12.477396021699819</c:v>
                </c:pt>
                <c:pt idx="61">
                  <c:v>13.110307414104883</c:v>
                </c:pt>
                <c:pt idx="62">
                  <c:v>13.572433192686356</c:v>
                </c:pt>
                <c:pt idx="63">
                  <c:v>14.235483222824993</c:v>
                </c:pt>
                <c:pt idx="64">
                  <c:v>14.948764315852921</c:v>
                </c:pt>
                <c:pt idx="65">
                  <c:v>15.521398432790837</c:v>
                </c:pt>
                <c:pt idx="66">
                  <c:v>16.284910588708058</c:v>
                </c:pt>
                <c:pt idx="67">
                  <c:v>18.826602370906166</c:v>
                </c:pt>
                <c:pt idx="68">
                  <c:v>18.675909182238296</c:v>
                </c:pt>
                <c:pt idx="69">
                  <c:v>19.36909785011051</c:v>
                </c:pt>
                <c:pt idx="70">
                  <c:v>21.318063090214988</c:v>
                </c:pt>
                <c:pt idx="71">
                  <c:v>21.930882057464331</c:v>
                </c:pt>
                <c:pt idx="72">
                  <c:v>25.115531444645367</c:v>
                </c:pt>
                <c:pt idx="73">
                  <c:v>25.296363271046811</c:v>
                </c:pt>
                <c:pt idx="74">
                  <c:v>27.004219409282697</c:v>
                </c:pt>
                <c:pt idx="75">
                  <c:v>29.897528631705843</c:v>
                </c:pt>
                <c:pt idx="76">
                  <c:v>31.123166566204542</c:v>
                </c:pt>
                <c:pt idx="77">
                  <c:v>32.961623467952585</c:v>
                </c:pt>
                <c:pt idx="78">
                  <c:v>38.235885071328106</c:v>
                </c:pt>
                <c:pt idx="79">
                  <c:v>38.235885071328106</c:v>
                </c:pt>
                <c:pt idx="80">
                  <c:v>41.661643560377733</c:v>
                </c:pt>
                <c:pt idx="81">
                  <c:v>42.857142857142847</c:v>
                </c:pt>
                <c:pt idx="82">
                  <c:v>45.690174804098845</c:v>
                </c:pt>
                <c:pt idx="83">
                  <c:v>51.537070524412286</c:v>
                </c:pt>
                <c:pt idx="84">
                  <c:v>52.230259192284514</c:v>
                </c:pt>
                <c:pt idx="85">
                  <c:v>54.179224432388985</c:v>
                </c:pt>
                <c:pt idx="86">
                  <c:v>58.599557966646564</c:v>
                </c:pt>
                <c:pt idx="87">
                  <c:v>60.819770946353223</c:v>
                </c:pt>
                <c:pt idx="88">
                  <c:v>62.869198312236286</c:v>
                </c:pt>
                <c:pt idx="89">
                  <c:v>66.144263612618033</c:v>
                </c:pt>
                <c:pt idx="90">
                  <c:v>67.681334137030333</c:v>
                </c:pt>
                <c:pt idx="91">
                  <c:v>70.755475185854934</c:v>
                </c:pt>
                <c:pt idx="92">
                  <c:v>75.205947357846085</c:v>
                </c:pt>
                <c:pt idx="93">
                  <c:v>75.426964034558964</c:v>
                </c:pt>
                <c:pt idx="94">
                  <c:v>76.672694394213366</c:v>
                </c:pt>
                <c:pt idx="95">
                  <c:v>78.48101265822784</c:v>
                </c:pt>
                <c:pt idx="96">
                  <c:v>80.168776371307999</c:v>
                </c:pt>
                <c:pt idx="97">
                  <c:v>81.635523407675308</c:v>
                </c:pt>
                <c:pt idx="98">
                  <c:v>82.810930279284705</c:v>
                </c:pt>
                <c:pt idx="99">
                  <c:v>84.317862165963433</c:v>
                </c:pt>
                <c:pt idx="100">
                  <c:v>85.272252360859952</c:v>
                </c:pt>
                <c:pt idx="101">
                  <c:v>86.347197106690771</c:v>
                </c:pt>
                <c:pt idx="102">
                  <c:v>87.050431987140854</c:v>
                </c:pt>
                <c:pt idx="103">
                  <c:v>87.974683544303787</c:v>
                </c:pt>
                <c:pt idx="104">
                  <c:v>88.788426763110294</c:v>
                </c:pt>
                <c:pt idx="105">
                  <c:v>89.340968454892504</c:v>
                </c:pt>
                <c:pt idx="106">
                  <c:v>89.813140446051847</c:v>
                </c:pt>
                <c:pt idx="107">
                  <c:v>90.486236688768315</c:v>
                </c:pt>
                <c:pt idx="108">
                  <c:v>90.747438215792641</c:v>
                </c:pt>
                <c:pt idx="109">
                  <c:v>91.149286718906978</c:v>
                </c:pt>
                <c:pt idx="110">
                  <c:v>91.571227647177011</c:v>
                </c:pt>
                <c:pt idx="111">
                  <c:v>91.993168575447044</c:v>
                </c:pt>
                <c:pt idx="112">
                  <c:v>92.535664054651392</c:v>
                </c:pt>
                <c:pt idx="113">
                  <c:v>92.77677315651998</c:v>
                </c:pt>
                <c:pt idx="114">
                  <c:v>93.158529234478607</c:v>
                </c:pt>
                <c:pt idx="115">
                  <c:v>93.721117138838665</c:v>
                </c:pt>
                <c:pt idx="116">
                  <c:v>93.791440626883656</c:v>
                </c:pt>
                <c:pt idx="117">
                  <c:v>94.002411091018672</c:v>
                </c:pt>
                <c:pt idx="118">
                  <c:v>94.193289129997993</c:v>
                </c:pt>
                <c:pt idx="119">
                  <c:v>94.735784609202327</c:v>
                </c:pt>
                <c:pt idx="120">
                  <c:v>94.876431585292337</c:v>
                </c:pt>
                <c:pt idx="121">
                  <c:v>94.946755073337357</c:v>
                </c:pt>
                <c:pt idx="122">
                  <c:v>94.946755073337357</c:v>
                </c:pt>
                <c:pt idx="123">
                  <c:v>95.338557363873818</c:v>
                </c:pt>
                <c:pt idx="124">
                  <c:v>95.931283905967433</c:v>
                </c:pt>
                <c:pt idx="125">
                  <c:v>95.700221016676707</c:v>
                </c:pt>
                <c:pt idx="126">
                  <c:v>95.840867992766732</c:v>
                </c:pt>
                <c:pt idx="127">
                  <c:v>96.071930882057458</c:v>
                </c:pt>
                <c:pt idx="128">
                  <c:v>96.10206951979103</c:v>
                </c:pt>
                <c:pt idx="129">
                  <c:v>96.443640747438209</c:v>
                </c:pt>
                <c:pt idx="130">
                  <c:v>96.473779385171781</c:v>
                </c:pt>
                <c:pt idx="131">
                  <c:v>96.534056660638939</c:v>
                </c:pt>
                <c:pt idx="132">
                  <c:v>96.825396825396808</c:v>
                </c:pt>
                <c:pt idx="133">
                  <c:v>96.9258589511754</c:v>
                </c:pt>
                <c:pt idx="134">
                  <c:v>96.976090014064695</c:v>
                </c:pt>
                <c:pt idx="135">
                  <c:v>97.076552139843258</c:v>
                </c:pt>
                <c:pt idx="136">
                  <c:v>97.177014265621864</c:v>
                </c:pt>
                <c:pt idx="137">
                  <c:v>97.207152903355436</c:v>
                </c:pt>
                <c:pt idx="138">
                  <c:v>97.498493068113305</c:v>
                </c:pt>
                <c:pt idx="139">
                  <c:v>97.63914004420333</c:v>
                </c:pt>
                <c:pt idx="140">
                  <c:v>97.538677918424753</c:v>
                </c:pt>
                <c:pt idx="141">
                  <c:v>97.819971870604789</c:v>
                </c:pt>
                <c:pt idx="142">
                  <c:v>97.709463532248336</c:v>
                </c:pt>
                <c:pt idx="143">
                  <c:v>97.950572634116924</c:v>
                </c:pt>
                <c:pt idx="144">
                  <c:v>98.030942334739791</c:v>
                </c:pt>
                <c:pt idx="145">
                  <c:v>97.789833232871203</c:v>
                </c:pt>
                <c:pt idx="146">
                  <c:v>98.16154309825194</c:v>
                </c:pt>
                <c:pt idx="147">
                  <c:v>98.251959011452669</c:v>
                </c:pt>
                <c:pt idx="148">
                  <c:v>98.262005224030531</c:v>
                </c:pt>
                <c:pt idx="149">
                  <c:v>98.282097649186255</c:v>
                </c:pt>
                <c:pt idx="150">
                  <c:v>98.272051436608393</c:v>
                </c:pt>
                <c:pt idx="151">
                  <c:v>98.251959011452669</c:v>
                </c:pt>
                <c:pt idx="152">
                  <c:v>98.4629294755877</c:v>
                </c:pt>
                <c:pt idx="153">
                  <c:v>98.543299176210567</c:v>
                </c:pt>
                <c:pt idx="154">
                  <c:v>98.583484026522001</c:v>
                </c:pt>
                <c:pt idx="155">
                  <c:v>98.643761301989144</c:v>
                </c:pt>
                <c:pt idx="156">
                  <c:v>98.653807514567006</c:v>
                </c:pt>
                <c:pt idx="157">
                  <c:v>98.784408278079155</c:v>
                </c:pt>
                <c:pt idx="158">
                  <c:v>98.784408278079155</c:v>
                </c:pt>
                <c:pt idx="159">
                  <c:v>98.804500703234865</c:v>
                </c:pt>
                <c:pt idx="160">
                  <c:v>98.894916616435594</c:v>
                </c:pt>
                <c:pt idx="161">
                  <c:v>98.915009041591304</c:v>
                </c:pt>
                <c:pt idx="162">
                  <c:v>98.955193891902752</c:v>
                </c:pt>
                <c:pt idx="163">
                  <c:v>99.005424954792034</c:v>
                </c:pt>
                <c:pt idx="164">
                  <c:v>98.915009041591304</c:v>
                </c:pt>
                <c:pt idx="165">
                  <c:v>99.015471167369896</c:v>
                </c:pt>
                <c:pt idx="166">
                  <c:v>99.095840867992763</c:v>
                </c:pt>
                <c:pt idx="167">
                  <c:v>99.176210568615616</c:v>
                </c:pt>
                <c:pt idx="168">
                  <c:v>99.276672694394193</c:v>
                </c:pt>
                <c:pt idx="169">
                  <c:v>99.276672694394193</c:v>
                </c:pt>
                <c:pt idx="170">
                  <c:v>99.236487844082774</c:v>
                </c:pt>
                <c:pt idx="171">
                  <c:v>99.19630299377134</c:v>
                </c:pt>
                <c:pt idx="172">
                  <c:v>99.226441631504912</c:v>
                </c:pt>
                <c:pt idx="173">
                  <c:v>99.316857544705641</c:v>
                </c:pt>
                <c:pt idx="174">
                  <c:v>99.477596945951362</c:v>
                </c:pt>
                <c:pt idx="175">
                  <c:v>99.26662648181636</c:v>
                </c:pt>
                <c:pt idx="176">
                  <c:v>99.346996182439213</c:v>
                </c:pt>
                <c:pt idx="177">
                  <c:v>99.588105284307801</c:v>
                </c:pt>
                <c:pt idx="178">
                  <c:v>99.51778179626281</c:v>
                </c:pt>
                <c:pt idx="179">
                  <c:v>99.578059071729953</c:v>
                </c:pt>
                <c:pt idx="180">
                  <c:v>99.557966646574229</c:v>
                </c:pt>
                <c:pt idx="181">
                  <c:v>99.51778179626281</c:v>
                </c:pt>
                <c:pt idx="182">
                  <c:v>99.728752260397826</c:v>
                </c:pt>
                <c:pt idx="183">
                  <c:v>99.638336347197111</c:v>
                </c:pt>
                <c:pt idx="184">
                  <c:v>99.638336347197111</c:v>
                </c:pt>
                <c:pt idx="185">
                  <c:v>99.658428772352821</c:v>
                </c:pt>
                <c:pt idx="186">
                  <c:v>99.67852119750853</c:v>
                </c:pt>
                <c:pt idx="187">
                  <c:v>99.598151496885663</c:v>
                </c:pt>
                <c:pt idx="188">
                  <c:v>99.728752260397826</c:v>
                </c:pt>
                <c:pt idx="189">
                  <c:v>99.789029535864969</c:v>
                </c:pt>
                <c:pt idx="190">
                  <c:v>99.527828008840658</c:v>
                </c:pt>
                <c:pt idx="191">
                  <c:v>99.718706047819978</c:v>
                </c:pt>
                <c:pt idx="192">
                  <c:v>99.789029535864969</c:v>
                </c:pt>
                <c:pt idx="193">
                  <c:v>99.738798472975688</c:v>
                </c:pt>
                <c:pt idx="194">
                  <c:v>99.899537874221409</c:v>
                </c:pt>
                <c:pt idx="195">
                  <c:v>99.819168173598555</c:v>
                </c:pt>
                <c:pt idx="196">
                  <c:v>99.69861362266424</c:v>
                </c:pt>
                <c:pt idx="197">
                  <c:v>99.789029535864969</c:v>
                </c:pt>
                <c:pt idx="198">
                  <c:v>99.708659835242102</c:v>
                </c:pt>
                <c:pt idx="199">
                  <c:v>99.939722724532857</c:v>
                </c:pt>
                <c:pt idx="200">
                  <c:v>99.869399236487837</c:v>
                </c:pt>
                <c:pt idx="201" formatCode="0.000">
                  <c:v>99.989953787422138</c:v>
                </c:pt>
                <c:pt idx="202" formatCode="0.000">
                  <c:v>100.01004621257785</c:v>
                </c:pt>
                <c:pt idx="203" formatCode="0.000">
                  <c:v>99.829214386176417</c:v>
                </c:pt>
                <c:pt idx="204" formatCode="0.000">
                  <c:v>99.919630299377133</c:v>
                </c:pt>
                <c:pt idx="205" formatCode="0.000">
                  <c:v>99.839260598754251</c:v>
                </c:pt>
                <c:pt idx="206" formatCode="0.000">
                  <c:v>99.889491661643561</c:v>
                </c:pt>
                <c:pt idx="207" formatCode="0.000">
                  <c:v>99.799075748442831</c:v>
                </c:pt>
                <c:pt idx="208" formatCode="0.000">
                  <c:v>99.919630299377133</c:v>
                </c:pt>
                <c:pt idx="209" formatCode="0.000">
                  <c:v>99.76893711070926</c:v>
                </c:pt>
                <c:pt idx="210" formatCode="0.000">
                  <c:v>100.02009242515571</c:v>
                </c:pt>
                <c:pt idx="211" formatCode="0.000">
                  <c:v>100.15069318866787</c:v>
                </c:pt>
                <c:pt idx="212" formatCode="0.000">
                  <c:v>99.909584086799271</c:v>
                </c:pt>
                <c:pt idx="213" formatCode="0.000">
                  <c:v>100.06027727546713</c:v>
                </c:pt>
                <c:pt idx="214" formatCode="0.000">
                  <c:v>99.989953787422138</c:v>
                </c:pt>
                <c:pt idx="215" formatCode="0.000">
                  <c:v>99.889491661643561</c:v>
                </c:pt>
                <c:pt idx="216" formatCode="0.000">
                  <c:v>100.17078561382358</c:v>
                </c:pt>
                <c:pt idx="217" formatCode="0.000">
                  <c:v>99.989953787422138</c:v>
                </c:pt>
                <c:pt idx="218" formatCode="0.000">
                  <c:v>99.969861362266414</c:v>
                </c:pt>
                <c:pt idx="219" formatCode="0.000">
                  <c:v>100.06027727546713</c:v>
                </c:pt>
                <c:pt idx="220" formatCode="0.000">
                  <c:v>100.06027727546713</c:v>
                </c:pt>
                <c:pt idx="221" formatCode="0.000">
                  <c:v>100.05023106288928</c:v>
                </c:pt>
                <c:pt idx="222" formatCode="0.000">
                  <c:v>99.989953787422138</c:v>
                </c:pt>
                <c:pt idx="223" formatCode="0.000">
                  <c:v>100.02009242515571</c:v>
                </c:pt>
                <c:pt idx="224" formatCode="0.000">
                  <c:v>100.01004621257785</c:v>
                </c:pt>
                <c:pt idx="225" formatCode="0.000">
                  <c:v>99.989953787422138</c:v>
                </c:pt>
                <c:pt idx="226" formatCode="0.000">
                  <c:v>99.989953787422138</c:v>
                </c:pt>
                <c:pt idx="227" formatCode="0.000">
                  <c:v>100.24110910186859</c:v>
                </c:pt>
                <c:pt idx="228" formatCode="0.000">
                  <c:v>100.17078561382358</c:v>
                </c:pt>
                <c:pt idx="229" formatCode="0.000">
                  <c:v>100.14064697609003</c:v>
                </c:pt>
                <c:pt idx="230" formatCode="0.000">
                  <c:v>100</c:v>
                </c:pt>
                <c:pt idx="231" formatCode="0.000">
                  <c:v>100.15069318866787</c:v>
                </c:pt>
                <c:pt idx="232" formatCode="0.000">
                  <c:v>99.969861362266414</c:v>
                </c:pt>
                <c:pt idx="233" formatCode="0.000">
                  <c:v>100.05023106288928</c:v>
                </c:pt>
                <c:pt idx="234" formatCode="0.000">
                  <c:v>100.06027727546713</c:v>
                </c:pt>
                <c:pt idx="235" formatCode="0.000">
                  <c:v>99.929676511954995</c:v>
                </c:pt>
                <c:pt idx="236" formatCode="0.000">
                  <c:v>99.899537874221409</c:v>
                </c:pt>
                <c:pt idx="237" formatCode="0.000">
                  <c:v>99.989953787422138</c:v>
                </c:pt>
                <c:pt idx="238" formatCode="0.000">
                  <c:v>99.979907574844276</c:v>
                </c:pt>
                <c:pt idx="239" formatCode="0.000">
                  <c:v>99.959815149688552</c:v>
                </c:pt>
                <c:pt idx="240" formatCode="0.000">
                  <c:v>99.94976893711069</c:v>
                </c:pt>
                <c:pt idx="241" formatCode="0.000">
                  <c:v>99.969861362266414</c:v>
                </c:pt>
                <c:pt idx="242" formatCode="0.000">
                  <c:v>100.15069318866787</c:v>
                </c:pt>
                <c:pt idx="243" formatCode="0.000">
                  <c:v>99.889491661643561</c:v>
                </c:pt>
                <c:pt idx="244" formatCode="0.000">
                  <c:v>100.07032348804501</c:v>
                </c:pt>
                <c:pt idx="245" formatCode="0.000">
                  <c:v>100.01004621257785</c:v>
                </c:pt>
                <c:pt idx="246" formatCode="0.000">
                  <c:v>100.08036970062287</c:v>
                </c:pt>
                <c:pt idx="247" formatCode="0.000">
                  <c:v>99.909584086799271</c:v>
                </c:pt>
                <c:pt idx="248" formatCode="0.000">
                  <c:v>100.03013863773356</c:v>
                </c:pt>
                <c:pt idx="249" formatCode="0.000">
                  <c:v>99.869399236487837</c:v>
                </c:pt>
                <c:pt idx="250" formatCode="0.000">
                  <c:v>100.06027727546713</c:v>
                </c:pt>
                <c:pt idx="251" formatCode="0.000">
                  <c:v>100.09041591320072</c:v>
                </c:pt>
                <c:pt idx="252" formatCode="0.000">
                  <c:v>99.979907574844276</c:v>
                </c:pt>
                <c:pt idx="253" formatCode="0.000">
                  <c:v>100.01004621257785</c:v>
                </c:pt>
                <c:pt idx="254" formatCode="0.000">
                  <c:v>99.969861362266414</c:v>
                </c:pt>
                <c:pt idx="255" formatCode="0.000">
                  <c:v>99.899537874221409</c:v>
                </c:pt>
                <c:pt idx="256" formatCode="0.000">
                  <c:v>99.819168173598555</c:v>
                </c:pt>
                <c:pt idx="257" formatCode="0.000">
                  <c:v>99.859353023909975</c:v>
                </c:pt>
                <c:pt idx="258" formatCode="0.000">
                  <c:v>99.789029535864969</c:v>
                </c:pt>
                <c:pt idx="259" formatCode="0.000">
                  <c:v>99.849306811332113</c:v>
                </c:pt>
                <c:pt idx="260" formatCode="0.000">
                  <c:v>99.909584086799271</c:v>
                </c:pt>
                <c:pt idx="261" formatCode="0.000">
                  <c:v>99.869399236487837</c:v>
                </c:pt>
                <c:pt idx="262" formatCode="0.000">
                  <c:v>99.648382559774959</c:v>
                </c:pt>
                <c:pt idx="263" formatCode="0.000">
                  <c:v>99.959815149688552</c:v>
                </c:pt>
                <c:pt idx="264" formatCode="0.000">
                  <c:v>99.849306811332113</c:v>
                </c:pt>
                <c:pt idx="265" formatCode="0.000">
                  <c:v>99.688567410086392</c:v>
                </c:pt>
                <c:pt idx="266" formatCode="0.000">
                  <c:v>99.799075748442831</c:v>
                </c:pt>
                <c:pt idx="267" formatCode="0.000">
                  <c:v>99.688567410086392</c:v>
                </c:pt>
                <c:pt idx="268" formatCode="0.000">
                  <c:v>99.638336347197111</c:v>
                </c:pt>
                <c:pt idx="269" formatCode="0.000">
                  <c:v>99.618243922041387</c:v>
                </c:pt>
                <c:pt idx="270" formatCode="0.000">
                  <c:v>99.598151496885663</c:v>
                </c:pt>
                <c:pt idx="271" formatCode="0.000">
                  <c:v>99.578059071729953</c:v>
                </c:pt>
                <c:pt idx="272" formatCode="0.000">
                  <c:v>99.557966646574229</c:v>
                </c:pt>
                <c:pt idx="273" formatCode="0.000">
                  <c:v>99.76893711070926</c:v>
                </c:pt>
                <c:pt idx="274" formatCode="0.000">
                  <c:v>99.568012859152091</c:v>
                </c:pt>
                <c:pt idx="275" formatCode="0.000">
                  <c:v>99.638336347197111</c:v>
                </c:pt>
                <c:pt idx="276" formatCode="0.000">
                  <c:v>99.537874221418519</c:v>
                </c:pt>
                <c:pt idx="277" formatCode="0.000">
                  <c:v>99.457504520795652</c:v>
                </c:pt>
                <c:pt idx="278" formatCode="0.000">
                  <c:v>99.437412095639942</c:v>
                </c:pt>
                <c:pt idx="279" formatCode="0.000">
                  <c:v>99.477596945951362</c:v>
                </c:pt>
                <c:pt idx="280" formatCode="0.000">
                  <c:v>99.437412095639942</c:v>
                </c:pt>
                <c:pt idx="281" formatCode="0.000">
                  <c:v>99.397227245328494</c:v>
                </c:pt>
                <c:pt idx="282" formatCode="0.000">
                  <c:v>99.306811332127779</c:v>
                </c:pt>
                <c:pt idx="283" formatCode="0.000">
                  <c:v>99.42736588306208</c:v>
                </c:pt>
                <c:pt idx="284" formatCode="0.000">
                  <c:v>99.146071930882044</c:v>
                </c:pt>
                <c:pt idx="285" formatCode="0.000">
                  <c:v>99.26662648181636</c:v>
                </c:pt>
                <c:pt idx="286" formatCode="0.000">
                  <c:v>99.286718906972055</c:v>
                </c:pt>
                <c:pt idx="287" formatCode="0.000">
                  <c:v>99.125979505726335</c:v>
                </c:pt>
                <c:pt idx="288" formatCode="0.000">
                  <c:v>99.236487844082774</c:v>
                </c:pt>
                <c:pt idx="289" formatCode="0.000">
                  <c:v>99.176210568615616</c:v>
                </c:pt>
                <c:pt idx="290" formatCode="0.000">
                  <c:v>99.045609805103467</c:v>
                </c:pt>
                <c:pt idx="291" formatCode="0.000">
                  <c:v>99.045609805103467</c:v>
                </c:pt>
                <c:pt idx="292" formatCode="0.000">
                  <c:v>99.015471167369896</c:v>
                </c:pt>
                <c:pt idx="293" formatCode="0.000">
                  <c:v>99.025517379947743</c:v>
                </c:pt>
                <c:pt idx="294" formatCode="0.000">
                  <c:v>98.975286317058462</c:v>
                </c:pt>
                <c:pt idx="295" formatCode="0.000">
                  <c:v>98.904962829013456</c:v>
                </c:pt>
                <c:pt idx="296" formatCode="0.000">
                  <c:v>98.884870403857747</c:v>
                </c:pt>
                <c:pt idx="297" formatCode="0.000">
                  <c:v>98.965240104480614</c:v>
                </c:pt>
                <c:pt idx="298" formatCode="0.000">
                  <c:v>98.894916616435594</c:v>
                </c:pt>
                <c:pt idx="299" formatCode="0.000">
                  <c:v>98.613622664255558</c:v>
                </c:pt>
                <c:pt idx="300" formatCode="0.000">
                  <c:v>98.543299176210567</c:v>
                </c:pt>
                <c:pt idx="301" formatCode="0.000">
                  <c:v>98.643761301989144</c:v>
                </c:pt>
                <c:pt idx="302" formatCode="0.000">
                  <c:v>98.523206751054843</c:v>
                </c:pt>
                <c:pt idx="303" formatCode="0.000">
                  <c:v>98.533252963632705</c:v>
                </c:pt>
                <c:pt idx="304" formatCode="0.000">
                  <c:v>98.62366887683342</c:v>
                </c:pt>
                <c:pt idx="305" formatCode="0.000">
                  <c:v>98.292143861764117</c:v>
                </c:pt>
                <c:pt idx="306" formatCode="0.000">
                  <c:v>98.543299176210567</c:v>
                </c:pt>
                <c:pt idx="307" formatCode="0.000">
                  <c:v>98.312236286919827</c:v>
                </c:pt>
                <c:pt idx="308" formatCode="0.000">
                  <c:v>98.312236286919827</c:v>
                </c:pt>
                <c:pt idx="309" formatCode="0.000">
                  <c:v>98.282097649186255</c:v>
                </c:pt>
                <c:pt idx="310" formatCode="0.000">
                  <c:v>98.091219610206949</c:v>
                </c:pt>
                <c:pt idx="311" formatCode="0.000">
                  <c:v>98.010849909584081</c:v>
                </c:pt>
                <c:pt idx="312" formatCode="0.000">
                  <c:v>98.091219610206949</c:v>
                </c:pt>
                <c:pt idx="313" formatCode="0.000">
                  <c:v>97.910387783805504</c:v>
                </c:pt>
                <c:pt idx="314" formatCode="0.000">
                  <c:v>97.87020293349407</c:v>
                </c:pt>
                <c:pt idx="315" formatCode="0.000">
                  <c:v>97.739602169981922</c:v>
                </c:pt>
                <c:pt idx="316" formatCode="0.000">
                  <c:v>97.830018083182637</c:v>
                </c:pt>
                <c:pt idx="317" formatCode="0.000">
                  <c:v>97.669278681936902</c:v>
                </c:pt>
                <c:pt idx="318" formatCode="0.000">
                  <c:v>97.548724131002601</c:v>
                </c:pt>
                <c:pt idx="319" formatCode="0.000">
                  <c:v>97.538677918424753</c:v>
                </c:pt>
                <c:pt idx="320" formatCode="0.000">
                  <c:v>97.267430178822565</c:v>
                </c:pt>
                <c:pt idx="321" formatCode="0.000">
                  <c:v>97.187060478199712</c:v>
                </c:pt>
                <c:pt idx="322" formatCode="0.000">
                  <c:v>97.207152903355436</c:v>
                </c:pt>
                <c:pt idx="323" formatCode="0.000">
                  <c:v>97.016274864376115</c:v>
                </c:pt>
                <c:pt idx="324" formatCode="0.000">
                  <c:v>97.126783202732568</c:v>
                </c:pt>
                <c:pt idx="325" formatCode="0.000">
                  <c:v>96.805304400241099</c:v>
                </c:pt>
                <c:pt idx="326" formatCode="0.000">
                  <c:v>96.885674100863966</c:v>
                </c:pt>
                <c:pt idx="327" formatCode="0.000">
                  <c:v>96.684749849306797</c:v>
                </c:pt>
                <c:pt idx="328" formatCode="0.000">
                  <c:v>96.56419529837251</c:v>
                </c:pt>
                <c:pt idx="329" formatCode="0.000">
                  <c:v>96.473779385171781</c:v>
                </c:pt>
                <c:pt idx="330" formatCode="0.000">
                  <c:v>96.192485432991759</c:v>
                </c:pt>
                <c:pt idx="331" formatCode="0.000">
                  <c:v>96.041792244323872</c:v>
                </c:pt>
                <c:pt idx="332" formatCode="0.000">
                  <c:v>96.071930882057458</c:v>
                </c:pt>
                <c:pt idx="333" formatCode="0.000">
                  <c:v>95.790636929877422</c:v>
                </c:pt>
                <c:pt idx="334" formatCode="0.000">
                  <c:v>95.760498292143851</c:v>
                </c:pt>
                <c:pt idx="335" formatCode="0.000">
                  <c:v>95.609805103475992</c:v>
                </c:pt>
                <c:pt idx="336" formatCode="0.000">
                  <c:v>95.268233875828798</c:v>
                </c:pt>
                <c:pt idx="337" formatCode="0.000">
                  <c:v>94.966847498493067</c:v>
                </c:pt>
                <c:pt idx="338" formatCode="0.000">
                  <c:v>95.017078561382348</c:v>
                </c:pt>
                <c:pt idx="339" formatCode="0.000">
                  <c:v>94.836246734980918</c:v>
                </c:pt>
                <c:pt idx="340" formatCode="0.000">
                  <c:v>94.52481414506731</c:v>
                </c:pt>
                <c:pt idx="341" formatCode="0.000">
                  <c:v>94.323889893510142</c:v>
                </c:pt>
                <c:pt idx="342" formatCode="0.000">
                  <c:v>93.972272453285115</c:v>
                </c:pt>
                <c:pt idx="343" formatCode="0.000">
                  <c:v>93.791440626883656</c:v>
                </c:pt>
                <c:pt idx="344" formatCode="0.000">
                  <c:v>93.058067108700001</c:v>
                </c:pt>
                <c:pt idx="345" formatCode="0.000">
                  <c:v>93.138436809322883</c:v>
                </c:pt>
                <c:pt idx="346" formatCode="0.000">
                  <c:v>92.957604982921438</c:v>
                </c:pt>
                <c:pt idx="347" formatCode="0.000">
                  <c:v>92.595941330118535</c:v>
                </c:pt>
                <c:pt idx="348" formatCode="0.000">
                  <c:v>92.354832228249947</c:v>
                </c:pt>
                <c:pt idx="349" formatCode="0.000">
                  <c:v>91.591320072332721</c:v>
                </c:pt>
                <c:pt idx="350" formatCode="0.000">
                  <c:v>91.420534458509138</c:v>
                </c:pt>
                <c:pt idx="351" formatCode="0.000">
                  <c:v>91.078963230861959</c:v>
                </c:pt>
                <c:pt idx="352" formatCode="0.000">
                  <c:v>90.14466546112115</c:v>
                </c:pt>
                <c:pt idx="353" formatCode="0.000">
                  <c:v>89.943741209563981</c:v>
                </c:pt>
                <c:pt idx="354" formatCode="0.000">
                  <c:v>89.300783604581071</c:v>
                </c:pt>
                <c:pt idx="355" formatCode="0.000">
                  <c:v>88.667872212176007</c:v>
                </c:pt>
                <c:pt idx="356" formatCode="0.000">
                  <c:v>87.904360056258795</c:v>
                </c:pt>
                <c:pt idx="357" formatCode="0.000">
                  <c:v>86.779184247538666</c:v>
                </c:pt>
                <c:pt idx="358" formatCode="0.000">
                  <c:v>85.97548724131002</c:v>
                </c:pt>
                <c:pt idx="359" formatCode="0.000">
                  <c:v>85.332529636327095</c:v>
                </c:pt>
                <c:pt idx="360" formatCode="0.000">
                  <c:v>83.905967450271234</c:v>
                </c:pt>
                <c:pt idx="361" formatCode="0.000">
                  <c:v>83.062085593731155</c:v>
                </c:pt>
                <c:pt idx="362" formatCode="0.000">
                  <c:v>81.876632509543896</c:v>
                </c:pt>
                <c:pt idx="363" formatCode="0.000">
                  <c:v>80.118545308418717</c:v>
                </c:pt>
                <c:pt idx="364" formatCode="0.000">
                  <c:v>77.777777777777786</c:v>
                </c:pt>
                <c:pt idx="365" formatCode="0.000">
                  <c:v>77.17500502310628</c:v>
                </c:pt>
                <c:pt idx="366" formatCode="0.000">
                  <c:v>75.226039783001795</c:v>
                </c:pt>
                <c:pt idx="367" formatCode="0.000">
                  <c:v>71.167369901547119</c:v>
                </c:pt>
                <c:pt idx="368" formatCode="0.000">
                  <c:v>71.036769138034956</c:v>
                </c:pt>
                <c:pt idx="369" formatCode="0.000">
                  <c:v>67.932489451476798</c:v>
                </c:pt>
                <c:pt idx="370" formatCode="0.000">
                  <c:v>67.269439421338134</c:v>
                </c:pt>
                <c:pt idx="371" formatCode="0.000">
                  <c:v>62.527627084589113</c:v>
                </c:pt>
                <c:pt idx="372" formatCode="0.000">
                  <c:v>61.774161141249749</c:v>
                </c:pt>
                <c:pt idx="373" formatCode="0.000">
                  <c:v>59.744826200522397</c:v>
                </c:pt>
                <c:pt idx="374" formatCode="0.000">
                  <c:v>57.052441229656417</c:v>
                </c:pt>
                <c:pt idx="375" formatCode="0.000">
                  <c:v>51.637532650190877</c:v>
                </c:pt>
                <c:pt idx="376" formatCode="0.000">
                  <c:v>51.135222021297963</c:v>
                </c:pt>
                <c:pt idx="377" formatCode="0.000">
                  <c:v>48.603576451677718</c:v>
                </c:pt>
                <c:pt idx="378" formatCode="0.000">
                  <c:v>43.982318665862969</c:v>
                </c:pt>
                <c:pt idx="379" formatCode="0.000">
                  <c:v>43.128390596745028</c:v>
                </c:pt>
                <c:pt idx="380" formatCode="0.000">
                  <c:v>39.310829817158933</c:v>
                </c:pt>
                <c:pt idx="381" formatCode="0.000">
                  <c:v>36.54812135824794</c:v>
                </c:pt>
                <c:pt idx="382" formatCode="0.000">
                  <c:v>35.885071328109298</c:v>
                </c:pt>
                <c:pt idx="383" formatCode="0.000">
                  <c:v>32.318665862969659</c:v>
                </c:pt>
                <c:pt idx="384" formatCode="0.000">
                  <c:v>31.314044605183845</c:v>
                </c:pt>
                <c:pt idx="385" formatCode="0.000">
                  <c:v>28.973277074542896</c:v>
                </c:pt>
                <c:pt idx="386" formatCode="0.000">
                  <c:v>26.290938316254771</c:v>
                </c:pt>
                <c:pt idx="387" formatCode="0.000">
                  <c:v>25.316455696202528</c:v>
                </c:pt>
                <c:pt idx="388" formatCode="0.000">
                  <c:v>23.387582881253767</c:v>
                </c:pt>
                <c:pt idx="389" formatCode="0.000">
                  <c:v>22.23226843480008</c:v>
                </c:pt>
                <c:pt idx="390" formatCode="0.000">
                  <c:v>19.981916817359853</c:v>
                </c:pt>
                <c:pt idx="391" formatCode="0.000">
                  <c:v>19.700622865179827</c:v>
                </c:pt>
                <c:pt idx="392" formatCode="0.000">
                  <c:v>18.374522804902547</c:v>
                </c:pt>
                <c:pt idx="393" formatCode="0.000">
                  <c:v>17.711472774763912</c:v>
                </c:pt>
                <c:pt idx="394" formatCode="0.000">
                  <c:v>16.455696202531644</c:v>
                </c:pt>
                <c:pt idx="395" formatCode="0.000">
                  <c:v>15.62186055856942</c:v>
                </c:pt>
                <c:pt idx="396" formatCode="0.000">
                  <c:v>15.189873417721516</c:v>
                </c:pt>
                <c:pt idx="397" formatCode="0.000">
                  <c:v>14.30580671087</c:v>
                </c:pt>
                <c:pt idx="398" formatCode="0.000">
                  <c:v>14.034558971267833</c:v>
                </c:pt>
                <c:pt idx="399" formatCode="0.000">
                  <c:v>12.658227848101264</c:v>
                </c:pt>
                <c:pt idx="400" formatCode="0.000">
                  <c:v>12.658227848101264</c:v>
                </c:pt>
                <c:pt idx="401" formatCode="0.000">
                  <c:v>12.296564195298371</c:v>
                </c:pt>
                <c:pt idx="402" formatCode="0.000">
                  <c:v>11.774161141249749</c:v>
                </c:pt>
                <c:pt idx="403" formatCode="0.000">
                  <c:v>11.44263612618043</c:v>
                </c:pt>
                <c:pt idx="404" formatCode="0.000">
                  <c:v>11.131203536266828</c:v>
                </c:pt>
                <c:pt idx="405" formatCode="0.000">
                  <c:v>10.819770946353223</c:v>
                </c:pt>
                <c:pt idx="406" formatCode="0.000">
                  <c:v>10.086397428169578</c:v>
                </c:pt>
                <c:pt idx="407" formatCode="0.000">
                  <c:v>10.056258790436006</c:v>
                </c:pt>
                <c:pt idx="408" formatCode="0.000">
                  <c:v>9.8151496885674092</c:v>
                </c:pt>
                <c:pt idx="409" formatCode="0.000">
                  <c:v>9.5238095238095237</c:v>
                </c:pt>
                <c:pt idx="410" formatCode="0.000">
                  <c:v>9.2726542093630702</c:v>
                </c:pt>
                <c:pt idx="411" formatCode="0.000">
                  <c:v>8.9210367691380359</c:v>
                </c:pt>
                <c:pt idx="412" formatCode="0.000">
                  <c:v>8.6196503918022902</c:v>
                </c:pt>
                <c:pt idx="413" formatCode="0.000">
                  <c:v>8.5895117540687167</c:v>
                </c:pt>
                <c:pt idx="414" formatCode="0.000">
                  <c:v>8.3785412899336933</c:v>
                </c:pt>
                <c:pt idx="415" formatCode="0.000">
                  <c:v>8.0269238497086608</c:v>
                </c:pt>
                <c:pt idx="416" formatCode="0.000">
                  <c:v>8.0068314245529439</c:v>
                </c:pt>
                <c:pt idx="417" formatCode="0.000">
                  <c:v>7.8862768736186446</c:v>
                </c:pt>
                <c:pt idx="418" formatCode="0.000">
                  <c:v>7.6953988346393398</c:v>
                </c:pt>
                <c:pt idx="419" formatCode="0.000">
                  <c:v>7.3638738195700215</c:v>
                </c:pt>
                <c:pt idx="420" formatCode="0.000">
                  <c:v>7.3337351818364471</c:v>
                </c:pt>
                <c:pt idx="421" formatCode="0.000">
                  <c:v>7.243319268635724</c:v>
                </c:pt>
                <c:pt idx="422" formatCode="0.000">
                  <c:v>7.0323488045007032</c:v>
                </c:pt>
                <c:pt idx="423" formatCode="0.000">
                  <c:v>7.0022101667671279</c:v>
                </c:pt>
                <c:pt idx="424" formatCode="0.000">
                  <c:v>6.6807313642756672</c:v>
                </c:pt>
                <c:pt idx="425" formatCode="0.000">
                  <c:v>6.6807313642756672</c:v>
                </c:pt>
                <c:pt idx="426" formatCode="0.000">
                  <c:v>6.6204540888085184</c:v>
                </c:pt>
                <c:pt idx="427" formatCode="0.000">
                  <c:v>6.4195298372513561</c:v>
                </c:pt>
                <c:pt idx="428" formatCode="0.000">
                  <c:v>6.309021498894916</c:v>
                </c:pt>
                <c:pt idx="429" formatCode="0.000">
                  <c:v>6.2889290737391992</c:v>
                </c:pt>
                <c:pt idx="430" formatCode="0.000">
                  <c:v>6.0779586096041793</c:v>
                </c:pt>
                <c:pt idx="431" formatCode="0.000">
                  <c:v>6.0980510347598953</c:v>
                </c:pt>
                <c:pt idx="432" formatCode="0.000">
                  <c:v>6.0176813341370305</c:v>
                </c:pt>
                <c:pt idx="433" formatCode="0.000">
                  <c:v>5.8669881454691577</c:v>
                </c:pt>
                <c:pt idx="434" formatCode="0.000">
                  <c:v>5.7062487442234273</c:v>
                </c:pt>
                <c:pt idx="435" formatCode="0.000">
                  <c:v>5.7263411693791442</c:v>
                </c:pt>
                <c:pt idx="436" formatCode="0.000">
                  <c:v>5.6962025316455698</c:v>
                </c:pt>
                <c:pt idx="437" formatCode="0.000">
                  <c:v>5.505324492666265</c:v>
                </c:pt>
                <c:pt idx="438" formatCode="0.000">
                  <c:v>5.505324492666265</c:v>
                </c:pt>
                <c:pt idx="439" formatCode="0.000">
                  <c:v>5.394816154309825</c:v>
                </c:pt>
                <c:pt idx="440" formatCode="0.000">
                  <c:v>5.394816154309825</c:v>
                </c:pt>
                <c:pt idx="441" formatCode="0.000">
                  <c:v>5.3144464536869602</c:v>
                </c:pt>
                <c:pt idx="442" formatCode="0.000">
                  <c:v>5.1838456901748042</c:v>
                </c:pt>
                <c:pt idx="443" formatCode="0.000">
                  <c:v>5.1235684147076546</c:v>
                </c:pt>
                <c:pt idx="444" formatCode="0.000">
                  <c:v>5.133614627285513</c:v>
                </c:pt>
                <c:pt idx="445" formatCode="0.000">
                  <c:v>5.023106288929073</c:v>
                </c:pt>
                <c:pt idx="446" formatCode="0.000">
                  <c:v>4.9929676511954986</c:v>
                </c:pt>
                <c:pt idx="447" formatCode="0.000">
                  <c:v>4.9326903757283507</c:v>
                </c:pt>
                <c:pt idx="448" formatCode="0.000">
                  <c:v>4.8422744625276275</c:v>
                </c:pt>
                <c:pt idx="449" formatCode="0.000">
                  <c:v>4.8623668876833426</c:v>
                </c:pt>
                <c:pt idx="450" formatCode="0.000">
                  <c:v>4.8020896122161947</c:v>
                </c:pt>
                <c:pt idx="451" formatCode="0.000">
                  <c:v>4.7016274864376122</c:v>
                </c:pt>
                <c:pt idx="452" formatCode="0.000">
                  <c:v>4.741812336749045</c:v>
                </c:pt>
                <c:pt idx="453" formatCode="0.000">
                  <c:v>4.6413502109704634</c:v>
                </c:pt>
                <c:pt idx="454" formatCode="0.000">
                  <c:v>4.6011653606590315</c:v>
                </c:pt>
                <c:pt idx="455" formatCode="0.000">
                  <c:v>4.5710267229254562</c:v>
                </c:pt>
                <c:pt idx="456" formatCode="0.000">
                  <c:v>4.4705645971468755</c:v>
                </c:pt>
                <c:pt idx="457" formatCode="0.000">
                  <c:v>4.4705645971468755</c:v>
                </c:pt>
                <c:pt idx="458" formatCode="0.000">
                  <c:v>4.3600562587904355</c:v>
                </c:pt>
                <c:pt idx="459" formatCode="0.000">
                  <c:v>4.3801486839461523</c:v>
                </c:pt>
                <c:pt idx="460" formatCode="0.000">
                  <c:v>4.3399638336347195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31-4A5E-989E-EED95D4ED10A}"/>
            </c:ext>
          </c:extLst>
        </c:ser>
        <c:ser>
          <c:idx val="3"/>
          <c:order val="3"/>
          <c:tx>
            <c:strRef>
              <c:f>raw_data_champs_1!$A$1</c:f>
              <c:strCache>
                <c:ptCount val="1"/>
                <c:pt idx="0">
                  <c:v>6FFF 0,5x0,5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raw_data_champs_1!$A$3:$A$183</c:f>
              <c:numCache>
                <c:formatCode>General</c:formatCode>
                <c:ptCount val="181"/>
                <c:pt idx="0">
                  <c:v>-9</c:v>
                </c:pt>
                <c:pt idx="1">
                  <c:v>-8.9</c:v>
                </c:pt>
                <c:pt idx="2">
                  <c:v>-8.8000000000000007</c:v>
                </c:pt>
                <c:pt idx="3">
                  <c:v>-8.6</c:v>
                </c:pt>
                <c:pt idx="4">
                  <c:v>-8.6999999999999993</c:v>
                </c:pt>
                <c:pt idx="5">
                  <c:v>-8.6</c:v>
                </c:pt>
                <c:pt idx="6">
                  <c:v>-8.4</c:v>
                </c:pt>
                <c:pt idx="7">
                  <c:v>-8.3000000000000007</c:v>
                </c:pt>
                <c:pt idx="8">
                  <c:v>-8.1999999999999993</c:v>
                </c:pt>
                <c:pt idx="9">
                  <c:v>-8.1999999999999993</c:v>
                </c:pt>
                <c:pt idx="10">
                  <c:v>-8</c:v>
                </c:pt>
                <c:pt idx="11">
                  <c:v>-7.9</c:v>
                </c:pt>
                <c:pt idx="12">
                  <c:v>-7.8</c:v>
                </c:pt>
                <c:pt idx="13">
                  <c:v>-7.7</c:v>
                </c:pt>
                <c:pt idx="14">
                  <c:v>-7.6</c:v>
                </c:pt>
                <c:pt idx="15">
                  <c:v>-7.5</c:v>
                </c:pt>
                <c:pt idx="16">
                  <c:v>-7.5</c:v>
                </c:pt>
                <c:pt idx="17">
                  <c:v>-7.3</c:v>
                </c:pt>
                <c:pt idx="18">
                  <c:v>-7.2</c:v>
                </c:pt>
                <c:pt idx="19">
                  <c:v>-7.1</c:v>
                </c:pt>
                <c:pt idx="20">
                  <c:v>-7.1</c:v>
                </c:pt>
                <c:pt idx="21">
                  <c:v>-6.9</c:v>
                </c:pt>
                <c:pt idx="22">
                  <c:v>-6.8</c:v>
                </c:pt>
                <c:pt idx="23">
                  <c:v>-6.8</c:v>
                </c:pt>
                <c:pt idx="24">
                  <c:v>-6.6</c:v>
                </c:pt>
                <c:pt idx="25">
                  <c:v>-6.6</c:v>
                </c:pt>
                <c:pt idx="26">
                  <c:v>-6.4</c:v>
                </c:pt>
                <c:pt idx="27">
                  <c:v>-6.3</c:v>
                </c:pt>
                <c:pt idx="28">
                  <c:v>-6.3</c:v>
                </c:pt>
                <c:pt idx="29">
                  <c:v>-6.2</c:v>
                </c:pt>
                <c:pt idx="30">
                  <c:v>-6.1</c:v>
                </c:pt>
                <c:pt idx="31">
                  <c:v>-6</c:v>
                </c:pt>
                <c:pt idx="32">
                  <c:v>-5.8</c:v>
                </c:pt>
                <c:pt idx="33">
                  <c:v>-5.7</c:v>
                </c:pt>
                <c:pt idx="34">
                  <c:v>-5.6</c:v>
                </c:pt>
                <c:pt idx="35">
                  <c:v>-5.6</c:v>
                </c:pt>
                <c:pt idx="36">
                  <c:v>-5.4</c:v>
                </c:pt>
                <c:pt idx="37">
                  <c:v>-5.4</c:v>
                </c:pt>
                <c:pt idx="38">
                  <c:v>-5.3</c:v>
                </c:pt>
                <c:pt idx="39">
                  <c:v>-5.0999999999999996</c:v>
                </c:pt>
                <c:pt idx="40">
                  <c:v>-5.0999999999999996</c:v>
                </c:pt>
                <c:pt idx="41">
                  <c:v>-4.9000000000000004</c:v>
                </c:pt>
                <c:pt idx="42">
                  <c:v>-4.7</c:v>
                </c:pt>
                <c:pt idx="43">
                  <c:v>-4.8</c:v>
                </c:pt>
                <c:pt idx="44">
                  <c:v>-4.7</c:v>
                </c:pt>
                <c:pt idx="45">
                  <c:v>-4.5999999999999996</c:v>
                </c:pt>
                <c:pt idx="46">
                  <c:v>-4.5</c:v>
                </c:pt>
                <c:pt idx="47">
                  <c:v>-4.3</c:v>
                </c:pt>
                <c:pt idx="48">
                  <c:v>-4.2</c:v>
                </c:pt>
                <c:pt idx="49">
                  <c:v>-4.2</c:v>
                </c:pt>
                <c:pt idx="50">
                  <c:v>-4</c:v>
                </c:pt>
                <c:pt idx="51">
                  <c:v>-4</c:v>
                </c:pt>
                <c:pt idx="52">
                  <c:v>-3.8</c:v>
                </c:pt>
                <c:pt idx="53">
                  <c:v>-3.7</c:v>
                </c:pt>
                <c:pt idx="54">
                  <c:v>-3.7</c:v>
                </c:pt>
                <c:pt idx="55">
                  <c:v>-3.5</c:v>
                </c:pt>
                <c:pt idx="56">
                  <c:v>-3.5</c:v>
                </c:pt>
                <c:pt idx="57">
                  <c:v>-3.3</c:v>
                </c:pt>
                <c:pt idx="58">
                  <c:v>-3.3</c:v>
                </c:pt>
                <c:pt idx="59">
                  <c:v>-3</c:v>
                </c:pt>
                <c:pt idx="60">
                  <c:v>-3</c:v>
                </c:pt>
                <c:pt idx="61">
                  <c:v>-2.8</c:v>
                </c:pt>
                <c:pt idx="62">
                  <c:v>-2.8</c:v>
                </c:pt>
                <c:pt idx="63">
                  <c:v>-2.7</c:v>
                </c:pt>
                <c:pt idx="64">
                  <c:v>-2.6</c:v>
                </c:pt>
                <c:pt idx="65">
                  <c:v>-2.5</c:v>
                </c:pt>
                <c:pt idx="66">
                  <c:v>-2.5</c:v>
                </c:pt>
                <c:pt idx="67">
                  <c:v>-2.2999999999999998</c:v>
                </c:pt>
                <c:pt idx="68">
                  <c:v>-2.2999999999999998</c:v>
                </c:pt>
                <c:pt idx="69">
                  <c:v>-2.1</c:v>
                </c:pt>
                <c:pt idx="70">
                  <c:v>-2.1</c:v>
                </c:pt>
                <c:pt idx="71">
                  <c:v>-1.9</c:v>
                </c:pt>
                <c:pt idx="72">
                  <c:v>-1.9</c:v>
                </c:pt>
                <c:pt idx="73">
                  <c:v>-1.8</c:v>
                </c:pt>
                <c:pt idx="74">
                  <c:v>-1.6</c:v>
                </c:pt>
                <c:pt idx="75">
                  <c:v>-1.5</c:v>
                </c:pt>
                <c:pt idx="76">
                  <c:v>-1.4</c:v>
                </c:pt>
                <c:pt idx="77">
                  <c:v>-1.3</c:v>
                </c:pt>
                <c:pt idx="78">
                  <c:v>-1.2</c:v>
                </c:pt>
                <c:pt idx="79">
                  <c:v>-1.1000000000000001</c:v>
                </c:pt>
                <c:pt idx="80">
                  <c:v>-1.1000000000000001</c:v>
                </c:pt>
                <c:pt idx="81">
                  <c:v>-0.9</c:v>
                </c:pt>
                <c:pt idx="82">
                  <c:v>-0.8</c:v>
                </c:pt>
                <c:pt idx="83">
                  <c:v>-0.8</c:v>
                </c:pt>
                <c:pt idx="84">
                  <c:v>-0.6</c:v>
                </c:pt>
                <c:pt idx="85">
                  <c:v>-0.4</c:v>
                </c:pt>
                <c:pt idx="86">
                  <c:v>-0.4</c:v>
                </c:pt>
                <c:pt idx="87">
                  <c:v>-0.3</c:v>
                </c:pt>
                <c:pt idx="88">
                  <c:v>-0.3</c:v>
                </c:pt>
                <c:pt idx="89">
                  <c:v>0</c:v>
                </c:pt>
                <c:pt idx="90">
                  <c:v>0</c:v>
                </c:pt>
                <c:pt idx="91">
                  <c:v>0.1</c:v>
                </c:pt>
                <c:pt idx="92">
                  <c:v>0.1</c:v>
                </c:pt>
                <c:pt idx="93">
                  <c:v>0.3</c:v>
                </c:pt>
                <c:pt idx="94">
                  <c:v>0.3</c:v>
                </c:pt>
                <c:pt idx="95">
                  <c:v>0.5</c:v>
                </c:pt>
                <c:pt idx="96">
                  <c:v>0.5</c:v>
                </c:pt>
                <c:pt idx="97">
                  <c:v>0.7</c:v>
                </c:pt>
                <c:pt idx="98">
                  <c:v>0.7</c:v>
                </c:pt>
                <c:pt idx="99">
                  <c:v>0.9</c:v>
                </c:pt>
                <c:pt idx="100">
                  <c:v>1</c:v>
                </c:pt>
                <c:pt idx="101">
                  <c:v>1.2</c:v>
                </c:pt>
                <c:pt idx="102">
                  <c:v>1.2</c:v>
                </c:pt>
                <c:pt idx="103">
                  <c:v>1.2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1.7</c:v>
                </c:pt>
                <c:pt idx="108">
                  <c:v>1.8</c:v>
                </c:pt>
                <c:pt idx="109">
                  <c:v>1.8</c:v>
                </c:pt>
                <c:pt idx="110">
                  <c:v>1.9</c:v>
                </c:pt>
                <c:pt idx="111">
                  <c:v>2</c:v>
                </c:pt>
                <c:pt idx="112">
                  <c:v>2.1</c:v>
                </c:pt>
                <c:pt idx="113">
                  <c:v>2.2999999999999998</c:v>
                </c:pt>
                <c:pt idx="114">
                  <c:v>2.2999999999999998</c:v>
                </c:pt>
                <c:pt idx="115">
                  <c:v>2.6</c:v>
                </c:pt>
                <c:pt idx="116">
                  <c:v>2.5</c:v>
                </c:pt>
                <c:pt idx="117">
                  <c:v>2.7</c:v>
                </c:pt>
                <c:pt idx="118">
                  <c:v>2.8</c:v>
                </c:pt>
                <c:pt idx="119">
                  <c:v>2.8</c:v>
                </c:pt>
                <c:pt idx="120">
                  <c:v>3.1</c:v>
                </c:pt>
                <c:pt idx="121">
                  <c:v>3.1</c:v>
                </c:pt>
                <c:pt idx="122">
                  <c:v>3.2</c:v>
                </c:pt>
                <c:pt idx="123">
                  <c:v>3.2</c:v>
                </c:pt>
                <c:pt idx="124">
                  <c:v>3.4</c:v>
                </c:pt>
                <c:pt idx="125">
                  <c:v>3.4</c:v>
                </c:pt>
                <c:pt idx="126">
                  <c:v>3.5</c:v>
                </c:pt>
                <c:pt idx="127">
                  <c:v>3.7</c:v>
                </c:pt>
                <c:pt idx="128">
                  <c:v>3.8</c:v>
                </c:pt>
                <c:pt idx="129">
                  <c:v>3.8</c:v>
                </c:pt>
                <c:pt idx="130">
                  <c:v>4</c:v>
                </c:pt>
                <c:pt idx="131">
                  <c:v>4.0999999999999996</c:v>
                </c:pt>
                <c:pt idx="132">
                  <c:v>4.2</c:v>
                </c:pt>
                <c:pt idx="133">
                  <c:v>4.2</c:v>
                </c:pt>
                <c:pt idx="134">
                  <c:v>4.3</c:v>
                </c:pt>
                <c:pt idx="135">
                  <c:v>4.5</c:v>
                </c:pt>
                <c:pt idx="136">
                  <c:v>4.5</c:v>
                </c:pt>
                <c:pt idx="137">
                  <c:v>4.7</c:v>
                </c:pt>
                <c:pt idx="138">
                  <c:v>4.8</c:v>
                </c:pt>
                <c:pt idx="139">
                  <c:v>4.9000000000000004</c:v>
                </c:pt>
                <c:pt idx="140">
                  <c:v>4.9000000000000004</c:v>
                </c:pt>
                <c:pt idx="141">
                  <c:v>5.0999999999999996</c:v>
                </c:pt>
                <c:pt idx="142">
                  <c:v>5.0999999999999996</c:v>
                </c:pt>
                <c:pt idx="143">
                  <c:v>5.3</c:v>
                </c:pt>
                <c:pt idx="144">
                  <c:v>5.4</c:v>
                </c:pt>
                <c:pt idx="145">
                  <c:v>5.5</c:v>
                </c:pt>
                <c:pt idx="146">
                  <c:v>5.5</c:v>
                </c:pt>
                <c:pt idx="147">
                  <c:v>5.7</c:v>
                </c:pt>
                <c:pt idx="148">
                  <c:v>5.7</c:v>
                </c:pt>
                <c:pt idx="149">
                  <c:v>5.9</c:v>
                </c:pt>
                <c:pt idx="150">
                  <c:v>5.9</c:v>
                </c:pt>
                <c:pt idx="151">
                  <c:v>6.1</c:v>
                </c:pt>
                <c:pt idx="152">
                  <c:v>6.2</c:v>
                </c:pt>
                <c:pt idx="153">
                  <c:v>6.2</c:v>
                </c:pt>
                <c:pt idx="154">
                  <c:v>6.4</c:v>
                </c:pt>
                <c:pt idx="155">
                  <c:v>6.4</c:v>
                </c:pt>
                <c:pt idx="156">
                  <c:v>6.6</c:v>
                </c:pt>
                <c:pt idx="157">
                  <c:v>6.7</c:v>
                </c:pt>
                <c:pt idx="158">
                  <c:v>6.8</c:v>
                </c:pt>
                <c:pt idx="159">
                  <c:v>6.9</c:v>
                </c:pt>
                <c:pt idx="160">
                  <c:v>7</c:v>
                </c:pt>
                <c:pt idx="161">
                  <c:v>7.1</c:v>
                </c:pt>
                <c:pt idx="162">
                  <c:v>7.1</c:v>
                </c:pt>
                <c:pt idx="163">
                  <c:v>7.3</c:v>
                </c:pt>
                <c:pt idx="164">
                  <c:v>7.3</c:v>
                </c:pt>
                <c:pt idx="165">
                  <c:v>7.5</c:v>
                </c:pt>
                <c:pt idx="166">
                  <c:v>7.6</c:v>
                </c:pt>
                <c:pt idx="167">
                  <c:v>7.7</c:v>
                </c:pt>
                <c:pt idx="168">
                  <c:v>7.8</c:v>
                </c:pt>
                <c:pt idx="169">
                  <c:v>7.8</c:v>
                </c:pt>
                <c:pt idx="170">
                  <c:v>8</c:v>
                </c:pt>
                <c:pt idx="171">
                  <c:v>8</c:v>
                </c:pt>
                <c:pt idx="172">
                  <c:v>8.1999999999999993</c:v>
                </c:pt>
                <c:pt idx="173">
                  <c:v>8.1999999999999993</c:v>
                </c:pt>
                <c:pt idx="174">
                  <c:v>8.4</c:v>
                </c:pt>
                <c:pt idx="175">
                  <c:v>8.4</c:v>
                </c:pt>
                <c:pt idx="176">
                  <c:v>8.5</c:v>
                </c:pt>
                <c:pt idx="177">
                  <c:v>8.6999999999999993</c:v>
                </c:pt>
                <c:pt idx="178">
                  <c:v>8.6999999999999993</c:v>
                </c:pt>
                <c:pt idx="179">
                  <c:v>8.9</c:v>
                </c:pt>
                <c:pt idx="180">
                  <c:v>9</c:v>
                </c:pt>
              </c:numCache>
            </c:numRef>
          </c:xVal>
          <c:yVal>
            <c:numRef>
              <c:f>raw_data_champs_1!$J$3:$J$183</c:f>
              <c:numCache>
                <c:formatCode>General</c:formatCode>
                <c:ptCount val="181"/>
                <c:pt idx="0">
                  <c:v>1.1323779937869525</c:v>
                </c:pt>
                <c:pt idx="1">
                  <c:v>1.1524200821725621</c:v>
                </c:pt>
                <c:pt idx="2">
                  <c:v>1.2025253031365868</c:v>
                </c:pt>
                <c:pt idx="3">
                  <c:v>1.2325884357150014</c:v>
                </c:pt>
                <c:pt idx="4">
                  <c:v>1.2526305241006113</c:v>
                </c:pt>
                <c:pt idx="5">
                  <c:v>1.2826936566790259</c:v>
                </c:pt>
                <c:pt idx="6">
                  <c:v>1.3227778334502454</c:v>
                </c:pt>
                <c:pt idx="7">
                  <c:v>1.3728830544142701</c:v>
                </c:pt>
                <c:pt idx="8">
                  <c:v>1.4129672311854893</c:v>
                </c:pt>
                <c:pt idx="9">
                  <c:v>1.4330093195710991</c:v>
                </c:pt>
                <c:pt idx="10">
                  <c:v>1.4630724521495138</c:v>
                </c:pt>
                <c:pt idx="11">
                  <c:v>1.4931355847279286</c:v>
                </c:pt>
                <c:pt idx="12">
                  <c:v>1.5733039382703677</c:v>
                </c:pt>
                <c:pt idx="13">
                  <c:v>1.6033670708487824</c:v>
                </c:pt>
                <c:pt idx="14">
                  <c:v>1.6634933360056114</c:v>
                </c:pt>
                <c:pt idx="15">
                  <c:v>1.7336406453552458</c:v>
                </c:pt>
                <c:pt idx="16">
                  <c:v>1.7937669105120753</c:v>
                </c:pt>
                <c:pt idx="17">
                  <c:v>1.8538931756689045</c:v>
                </c:pt>
                <c:pt idx="18">
                  <c:v>1.9240404850185386</c:v>
                </c:pt>
                <c:pt idx="19">
                  <c:v>1.994187794368173</c:v>
                </c:pt>
                <c:pt idx="20">
                  <c:v>2.0743561479106121</c:v>
                </c:pt>
                <c:pt idx="21">
                  <c:v>2.1445034572602464</c:v>
                </c:pt>
                <c:pt idx="22">
                  <c:v>2.2046297224170757</c:v>
                </c:pt>
                <c:pt idx="23">
                  <c:v>2.3248822527307342</c:v>
                </c:pt>
                <c:pt idx="24">
                  <c:v>2.4351137388515887</c:v>
                </c:pt>
                <c:pt idx="25">
                  <c:v>2.5353241807796372</c:v>
                </c:pt>
                <c:pt idx="26">
                  <c:v>2.6455556669004907</c:v>
                </c:pt>
                <c:pt idx="27">
                  <c:v>2.7457661088285401</c:v>
                </c:pt>
                <c:pt idx="28">
                  <c:v>2.8960817717206133</c:v>
                </c:pt>
                <c:pt idx="29">
                  <c:v>3.0463974346126865</c:v>
                </c:pt>
                <c:pt idx="30">
                  <c:v>3.1866920533119547</c:v>
                </c:pt>
                <c:pt idx="31">
                  <c:v>3.3470287603968329</c:v>
                </c:pt>
                <c:pt idx="32">
                  <c:v>3.497344423288907</c:v>
                </c:pt>
                <c:pt idx="33">
                  <c:v>3.7578915723018338</c:v>
                </c:pt>
                <c:pt idx="34">
                  <c:v>3.8781441026154924</c:v>
                </c:pt>
                <c:pt idx="35">
                  <c:v>4.0685439422787848</c:v>
                </c:pt>
                <c:pt idx="36">
                  <c:v>4.2990279587132978</c:v>
                </c:pt>
                <c:pt idx="37">
                  <c:v>4.579617196111835</c:v>
                </c:pt>
                <c:pt idx="38">
                  <c:v>4.8702274777031773</c:v>
                </c:pt>
                <c:pt idx="39">
                  <c:v>5.1808798476801279</c:v>
                </c:pt>
                <c:pt idx="40">
                  <c:v>5.6117847479707379</c:v>
                </c:pt>
                <c:pt idx="41">
                  <c:v>5.9224371179476893</c:v>
                </c:pt>
                <c:pt idx="42">
                  <c:v>6.3733841066239094</c:v>
                </c:pt>
                <c:pt idx="43">
                  <c:v>6.7742258743361052</c:v>
                </c:pt>
                <c:pt idx="44">
                  <c:v>7.3253833049403738</c:v>
                </c:pt>
                <c:pt idx="45">
                  <c:v>7.816414470387814</c:v>
                </c:pt>
                <c:pt idx="46">
                  <c:v>8.4076560777633027</c:v>
                </c:pt>
                <c:pt idx="47">
                  <c:v>8.9688345525603754</c:v>
                </c:pt>
                <c:pt idx="48">
                  <c:v>9.7404549554063546</c:v>
                </c:pt>
                <c:pt idx="49">
                  <c:v>10.592243711794769</c:v>
                </c:pt>
                <c:pt idx="50">
                  <c:v>11.72462170558172</c:v>
                </c:pt>
                <c:pt idx="51">
                  <c:v>12.636536727126964</c:v>
                </c:pt>
                <c:pt idx="52">
                  <c:v>13.778935765106723</c:v>
                </c:pt>
                <c:pt idx="53">
                  <c:v>14.961418979857699</c:v>
                </c:pt>
                <c:pt idx="54">
                  <c:v>16.584828139092092</c:v>
                </c:pt>
                <c:pt idx="55">
                  <c:v>17.997795370277583</c:v>
                </c:pt>
                <c:pt idx="56">
                  <c:v>19.751478104018439</c:v>
                </c:pt>
                <c:pt idx="57">
                  <c:v>22.096402445134782</c:v>
                </c:pt>
                <c:pt idx="58">
                  <c:v>23.699769515983562</c:v>
                </c:pt>
                <c:pt idx="59">
                  <c:v>28.319470888866622</c:v>
                </c:pt>
                <c:pt idx="60">
                  <c:v>30.053111534221859</c:v>
                </c:pt>
                <c:pt idx="61">
                  <c:v>31.726625914420282</c:v>
                </c:pt>
                <c:pt idx="62">
                  <c:v>34.25192905100711</c:v>
                </c:pt>
                <c:pt idx="63">
                  <c:v>37.017737248221259</c:v>
                </c:pt>
                <c:pt idx="64">
                  <c:v>42.14851187493737</c:v>
                </c:pt>
                <c:pt idx="65">
                  <c:v>44.062531315763096</c:v>
                </c:pt>
                <c:pt idx="66">
                  <c:v>47.209139192303837</c:v>
                </c:pt>
                <c:pt idx="67">
                  <c:v>50.706483615592745</c:v>
                </c:pt>
                <c:pt idx="68">
                  <c:v>56.218057921635435</c:v>
                </c:pt>
                <c:pt idx="69">
                  <c:v>58.562982262751774</c:v>
                </c:pt>
                <c:pt idx="70">
                  <c:v>61.418979857701174</c:v>
                </c:pt>
                <c:pt idx="71">
                  <c:v>65.95851287704177</c:v>
                </c:pt>
                <c:pt idx="72">
                  <c:v>68.884657781340806</c:v>
                </c:pt>
                <c:pt idx="73">
                  <c:v>75.26806293215752</c:v>
                </c:pt>
                <c:pt idx="74">
                  <c:v>76.400440925944466</c:v>
                </c:pt>
                <c:pt idx="75">
                  <c:v>78.204228880649367</c:v>
                </c:pt>
                <c:pt idx="76">
                  <c:v>82.894077562882046</c:v>
                </c:pt>
                <c:pt idx="77">
                  <c:v>83.856097805391329</c:v>
                </c:pt>
                <c:pt idx="78">
                  <c:v>85.970538130073166</c:v>
                </c:pt>
                <c:pt idx="79">
                  <c:v>88.646156929552049</c:v>
                </c:pt>
                <c:pt idx="80">
                  <c:v>92.183585529612174</c:v>
                </c:pt>
                <c:pt idx="81">
                  <c:v>92.854995490530101</c:v>
                </c:pt>
                <c:pt idx="82">
                  <c:v>93.506363363062434</c:v>
                </c:pt>
                <c:pt idx="83">
                  <c:v>96.021645455456451</c:v>
                </c:pt>
                <c:pt idx="84">
                  <c:v>96.592844974446336</c:v>
                </c:pt>
                <c:pt idx="85">
                  <c:v>97.324381200521088</c:v>
                </c:pt>
                <c:pt idx="86">
                  <c:v>98.456759194308034</c:v>
                </c:pt>
                <c:pt idx="87">
                  <c:v>99.398737348431695</c:v>
                </c:pt>
                <c:pt idx="88">
                  <c:v>99.769515983565483</c:v>
                </c:pt>
                <c:pt idx="89">
                  <c:v>99.789558071951092</c:v>
                </c:pt>
                <c:pt idx="90">
                  <c:v>100</c:v>
                </c:pt>
                <c:pt idx="91">
                  <c:v>100.01002104419278</c:v>
                </c:pt>
                <c:pt idx="92">
                  <c:v>99.749473895179875</c:v>
                </c:pt>
                <c:pt idx="93">
                  <c:v>99.83966329291512</c:v>
                </c:pt>
                <c:pt idx="94">
                  <c:v>99.418779436817303</c:v>
                </c:pt>
                <c:pt idx="95">
                  <c:v>98.767411564284984</c:v>
                </c:pt>
                <c:pt idx="96">
                  <c:v>98.196212045295113</c:v>
                </c:pt>
                <c:pt idx="97">
                  <c:v>97.434612686641941</c:v>
                </c:pt>
                <c:pt idx="98">
                  <c:v>96.161940074155723</c:v>
                </c:pt>
                <c:pt idx="99">
                  <c:v>95.169856699068035</c:v>
                </c:pt>
                <c:pt idx="100">
                  <c:v>93.155626816314253</c:v>
                </c:pt>
                <c:pt idx="101">
                  <c:v>91.482112436115841</c:v>
                </c:pt>
                <c:pt idx="102">
                  <c:v>89.658282393025345</c:v>
                </c:pt>
                <c:pt idx="103">
                  <c:v>87.173063433209734</c:v>
                </c:pt>
                <c:pt idx="104">
                  <c:v>84.888265357250219</c:v>
                </c:pt>
                <c:pt idx="105">
                  <c:v>82.252730734542538</c:v>
                </c:pt>
                <c:pt idx="106">
                  <c:v>79.416775227978746</c:v>
                </c:pt>
                <c:pt idx="107">
                  <c:v>76.360356749173263</c:v>
                </c:pt>
                <c:pt idx="108">
                  <c:v>73.183685740054102</c:v>
                </c:pt>
                <c:pt idx="109">
                  <c:v>70.187393526405444</c:v>
                </c:pt>
                <c:pt idx="110">
                  <c:v>66.649964926345334</c:v>
                </c:pt>
                <c:pt idx="111">
                  <c:v>62.872031265657881</c:v>
                </c:pt>
                <c:pt idx="112">
                  <c:v>59.043992384006415</c:v>
                </c:pt>
                <c:pt idx="113">
                  <c:v>54.775027557871525</c:v>
                </c:pt>
                <c:pt idx="114">
                  <c:v>51.43801984166749</c:v>
                </c:pt>
                <c:pt idx="115">
                  <c:v>46.156929552059324</c:v>
                </c:pt>
                <c:pt idx="116">
                  <c:v>44.282994288004808</c:v>
                </c:pt>
                <c:pt idx="117">
                  <c:v>38.891672512275775</c:v>
                </c:pt>
                <c:pt idx="118">
                  <c:v>37.428600060126264</c:v>
                </c:pt>
                <c:pt idx="119">
                  <c:v>30.965026555767107</c:v>
                </c:pt>
                <c:pt idx="120">
                  <c:v>30.103216755185887</c:v>
                </c:pt>
                <c:pt idx="121">
                  <c:v>28.279386712095402</c:v>
                </c:pt>
                <c:pt idx="122">
                  <c:v>23.068443731836854</c:v>
                </c:pt>
                <c:pt idx="123">
                  <c:v>22.617496743160636</c:v>
                </c:pt>
                <c:pt idx="124">
                  <c:v>21.29471890971039</c:v>
                </c:pt>
                <c:pt idx="125">
                  <c:v>18.218258342519288</c:v>
                </c:pt>
                <c:pt idx="126">
                  <c:v>15.452450145305141</c:v>
                </c:pt>
                <c:pt idx="127">
                  <c:v>15.041587333400139</c:v>
                </c:pt>
                <c:pt idx="128">
                  <c:v>14.450345726024652</c:v>
                </c:pt>
                <c:pt idx="129">
                  <c:v>12.806894478404649</c:v>
                </c:pt>
                <c:pt idx="130">
                  <c:v>12.125463473293916</c:v>
                </c:pt>
                <c:pt idx="131">
                  <c:v>10.191401944082573</c:v>
                </c:pt>
                <c:pt idx="132">
                  <c:v>9.9909810602264759</c:v>
                </c:pt>
                <c:pt idx="133">
                  <c:v>9.57009720412867</c:v>
                </c:pt>
                <c:pt idx="134">
                  <c:v>8.3976350335704986</c:v>
                </c:pt>
                <c:pt idx="135">
                  <c:v>7.6861408958813504</c:v>
                </c:pt>
                <c:pt idx="136">
                  <c:v>7.5057621004108626</c:v>
                </c:pt>
                <c:pt idx="137">
                  <c:v>7.1750676420483011</c:v>
                </c:pt>
                <c:pt idx="138">
                  <c:v>6.6639943882152526</c:v>
                </c:pt>
                <c:pt idx="139">
                  <c:v>6.1829842669606165</c:v>
                </c:pt>
                <c:pt idx="140">
                  <c:v>5.641847880549153</c:v>
                </c:pt>
                <c:pt idx="141">
                  <c:v>5.5015532618498852</c:v>
                </c:pt>
                <c:pt idx="142">
                  <c:v>5.1207535825232995</c:v>
                </c:pt>
                <c:pt idx="143">
                  <c:v>4.7900591241607371</c:v>
                </c:pt>
                <c:pt idx="144">
                  <c:v>4.5996592844974442</c:v>
                </c:pt>
                <c:pt idx="145">
                  <c:v>4.2689648261348827</c:v>
                </c:pt>
                <c:pt idx="146">
                  <c:v>4.128670207435615</c:v>
                </c:pt>
                <c:pt idx="147">
                  <c:v>3.8581020142298827</c:v>
                </c:pt>
                <c:pt idx="148">
                  <c:v>3.6576811303737848</c:v>
                </c:pt>
                <c:pt idx="149">
                  <c:v>3.2869024952400037</c:v>
                </c:pt>
                <c:pt idx="150">
                  <c:v>3.2869024952400037</c:v>
                </c:pt>
                <c:pt idx="151">
                  <c:v>3.0965026555767108</c:v>
                </c:pt>
                <c:pt idx="152">
                  <c:v>3.0363763904198815</c:v>
                </c:pt>
                <c:pt idx="153">
                  <c:v>2.8660186391421982</c:v>
                </c:pt>
                <c:pt idx="154">
                  <c:v>2.6856398436717108</c:v>
                </c:pt>
                <c:pt idx="155">
                  <c:v>2.6154925343220761</c:v>
                </c:pt>
                <c:pt idx="156">
                  <c:v>2.4551558272371978</c:v>
                </c:pt>
                <c:pt idx="157">
                  <c:v>2.4150716504659786</c:v>
                </c:pt>
                <c:pt idx="158">
                  <c:v>2.2948191201523196</c:v>
                </c:pt>
                <c:pt idx="159">
                  <c:v>2.2146507666098807</c:v>
                </c:pt>
                <c:pt idx="160">
                  <c:v>2.1044192804890267</c:v>
                </c:pt>
                <c:pt idx="161">
                  <c:v>2.0743561479106121</c:v>
                </c:pt>
                <c:pt idx="162">
                  <c:v>1.9440825734041485</c:v>
                </c:pt>
                <c:pt idx="163">
                  <c:v>1.903998396632929</c:v>
                </c:pt>
                <c:pt idx="164">
                  <c:v>1.8338510872832947</c:v>
                </c:pt>
                <c:pt idx="165">
                  <c:v>1.7336406453552458</c:v>
                </c:pt>
                <c:pt idx="166">
                  <c:v>1.6735143801984165</c:v>
                </c:pt>
                <c:pt idx="167">
                  <c:v>1.6534722918128069</c:v>
                </c:pt>
                <c:pt idx="168">
                  <c:v>1.5733039382703677</c:v>
                </c:pt>
                <c:pt idx="169">
                  <c:v>1.5231987173063433</c:v>
                </c:pt>
                <c:pt idx="170">
                  <c:v>1.5031566289207334</c:v>
                </c:pt>
                <c:pt idx="171">
                  <c:v>1.4129672311854893</c:v>
                </c:pt>
                <c:pt idx="172">
                  <c:v>1.4229882753782943</c:v>
                </c:pt>
                <c:pt idx="173">
                  <c:v>1.3528409660286602</c:v>
                </c:pt>
                <c:pt idx="174">
                  <c:v>1.3428199218358554</c:v>
                </c:pt>
                <c:pt idx="175">
                  <c:v>1.2927147008718307</c:v>
                </c:pt>
                <c:pt idx="176">
                  <c:v>1.2225673915221966</c:v>
                </c:pt>
                <c:pt idx="177">
                  <c:v>1.2426094799078062</c:v>
                </c:pt>
                <c:pt idx="178">
                  <c:v>1.2025253031365868</c:v>
                </c:pt>
                <c:pt idx="179">
                  <c:v>1.1524200821725621</c:v>
                </c:pt>
                <c:pt idx="180">
                  <c:v>1.1423990379797573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431-4A5E-989E-EED95D4ED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152064"/>
        <c:axId val="1129161632"/>
      </c:scatterChart>
      <c:valAx>
        <c:axId val="112915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distance à l'axe</a:t>
                </a:r>
                <a:r>
                  <a:rPr lang="fr-FR" baseline="0"/>
                  <a:t>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29161632"/>
        <c:crosses val="autoZero"/>
        <c:crossBetween val="midCat"/>
      </c:valAx>
      <c:valAx>
        <c:axId val="112916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Dose</a:t>
                </a:r>
                <a:r>
                  <a:rPr lang="fr-FR" baseline="0"/>
                  <a:t> (%)</a:t>
                </a:r>
              </a:p>
              <a:p>
                <a:pPr>
                  <a:defRPr/>
                </a:pP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29152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checked="Checked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checked="Checked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checked="Checked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checked="Checked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checked="Checked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checked="Checked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checked="Checked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checked="Checked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checked="Checked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checked="Checked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checked="Checked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checked="Checked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checked="Checked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chart" Target="../charts/chart5.xml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43</xdr:row>
          <xdr:rowOff>9525</xdr:rowOff>
        </xdr:from>
        <xdr:to>
          <xdr:col>4</xdr:col>
          <xdr:colOff>809625</xdr:colOff>
          <xdr:row>43</xdr:row>
          <xdr:rowOff>180975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43</xdr:row>
          <xdr:rowOff>9525</xdr:rowOff>
        </xdr:from>
        <xdr:to>
          <xdr:col>4</xdr:col>
          <xdr:colOff>809625</xdr:colOff>
          <xdr:row>43</xdr:row>
          <xdr:rowOff>180975</xdr:rowOff>
        </xdr:to>
        <xdr:sp macro="" textlink="">
          <xdr:nvSpPr>
            <xdr:cNvPr id="2062" name="Check Box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0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50</xdr:row>
          <xdr:rowOff>9525</xdr:rowOff>
        </xdr:from>
        <xdr:to>
          <xdr:col>4</xdr:col>
          <xdr:colOff>809625</xdr:colOff>
          <xdr:row>50</xdr:row>
          <xdr:rowOff>180975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0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50</xdr:row>
          <xdr:rowOff>9525</xdr:rowOff>
        </xdr:from>
        <xdr:to>
          <xdr:col>4</xdr:col>
          <xdr:colOff>809625</xdr:colOff>
          <xdr:row>50</xdr:row>
          <xdr:rowOff>180975</xdr:rowOff>
        </xdr:to>
        <xdr:sp macro="" textlink="">
          <xdr:nvSpPr>
            <xdr:cNvPr id="2068" name="Check Box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0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52</xdr:row>
          <xdr:rowOff>9525</xdr:rowOff>
        </xdr:from>
        <xdr:to>
          <xdr:col>4</xdr:col>
          <xdr:colOff>809625</xdr:colOff>
          <xdr:row>52</xdr:row>
          <xdr:rowOff>180975</xdr:rowOff>
        </xdr:to>
        <xdr:sp macro="" textlink="">
          <xdr:nvSpPr>
            <xdr:cNvPr id="2069" name="Check Box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0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52</xdr:row>
          <xdr:rowOff>9525</xdr:rowOff>
        </xdr:from>
        <xdr:to>
          <xdr:col>4</xdr:col>
          <xdr:colOff>809625</xdr:colOff>
          <xdr:row>52</xdr:row>
          <xdr:rowOff>180975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0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55</xdr:row>
          <xdr:rowOff>0</xdr:rowOff>
        </xdr:from>
        <xdr:to>
          <xdr:col>4</xdr:col>
          <xdr:colOff>809625</xdr:colOff>
          <xdr:row>55</xdr:row>
          <xdr:rowOff>171450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0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55</xdr:row>
          <xdr:rowOff>0</xdr:rowOff>
        </xdr:from>
        <xdr:to>
          <xdr:col>4</xdr:col>
          <xdr:colOff>809625</xdr:colOff>
          <xdr:row>55</xdr:row>
          <xdr:rowOff>171450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0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59</xdr:row>
          <xdr:rowOff>0</xdr:rowOff>
        </xdr:from>
        <xdr:to>
          <xdr:col>4</xdr:col>
          <xdr:colOff>809625</xdr:colOff>
          <xdr:row>59</xdr:row>
          <xdr:rowOff>171450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0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581025</xdr:colOff>
          <xdr:row>57</xdr:row>
          <xdr:rowOff>9525</xdr:rowOff>
        </xdr:from>
        <xdr:to>
          <xdr:col>4</xdr:col>
          <xdr:colOff>819150</xdr:colOff>
          <xdr:row>57</xdr:row>
          <xdr:rowOff>180975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0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58</xdr:row>
          <xdr:rowOff>9525</xdr:rowOff>
        </xdr:from>
        <xdr:to>
          <xdr:col>4</xdr:col>
          <xdr:colOff>809625</xdr:colOff>
          <xdr:row>58</xdr:row>
          <xdr:rowOff>180975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0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58</xdr:row>
          <xdr:rowOff>9525</xdr:rowOff>
        </xdr:from>
        <xdr:to>
          <xdr:col>4</xdr:col>
          <xdr:colOff>809625</xdr:colOff>
          <xdr:row>58</xdr:row>
          <xdr:rowOff>180975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0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60</xdr:row>
          <xdr:rowOff>9525</xdr:rowOff>
        </xdr:from>
        <xdr:to>
          <xdr:col>4</xdr:col>
          <xdr:colOff>809625</xdr:colOff>
          <xdr:row>60</xdr:row>
          <xdr:rowOff>180975</xdr:rowOff>
        </xdr:to>
        <xdr:sp macro="" textlink="">
          <xdr:nvSpPr>
            <xdr:cNvPr id="2077" name="Check Box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0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60</xdr:row>
          <xdr:rowOff>9525</xdr:rowOff>
        </xdr:from>
        <xdr:to>
          <xdr:col>4</xdr:col>
          <xdr:colOff>809625</xdr:colOff>
          <xdr:row>60</xdr:row>
          <xdr:rowOff>180975</xdr:rowOff>
        </xdr:to>
        <xdr:sp macro="" textlink="">
          <xdr:nvSpPr>
            <xdr:cNvPr id="2078" name="Check Box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0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63</xdr:row>
          <xdr:rowOff>9525</xdr:rowOff>
        </xdr:from>
        <xdr:to>
          <xdr:col>4</xdr:col>
          <xdr:colOff>809625</xdr:colOff>
          <xdr:row>63</xdr:row>
          <xdr:rowOff>180975</xdr:rowOff>
        </xdr:to>
        <xdr:sp macro="" textlink="">
          <xdr:nvSpPr>
            <xdr:cNvPr id="2079" name="Check Box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0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63</xdr:row>
          <xdr:rowOff>9525</xdr:rowOff>
        </xdr:from>
        <xdr:to>
          <xdr:col>4</xdr:col>
          <xdr:colOff>809625</xdr:colOff>
          <xdr:row>63</xdr:row>
          <xdr:rowOff>180975</xdr:rowOff>
        </xdr:to>
        <xdr:sp macro="" textlink="">
          <xdr:nvSpPr>
            <xdr:cNvPr id="2080" name="Check Box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0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65</xdr:row>
          <xdr:rowOff>9525</xdr:rowOff>
        </xdr:from>
        <xdr:to>
          <xdr:col>4</xdr:col>
          <xdr:colOff>809625</xdr:colOff>
          <xdr:row>65</xdr:row>
          <xdr:rowOff>180975</xdr:rowOff>
        </xdr:to>
        <xdr:sp macro="" textlink="">
          <xdr:nvSpPr>
            <xdr:cNvPr id="2081" name="Check Box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0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65</xdr:row>
          <xdr:rowOff>9525</xdr:rowOff>
        </xdr:from>
        <xdr:to>
          <xdr:col>4</xdr:col>
          <xdr:colOff>809625</xdr:colOff>
          <xdr:row>65</xdr:row>
          <xdr:rowOff>180975</xdr:rowOff>
        </xdr:to>
        <xdr:sp macro="" textlink="">
          <xdr:nvSpPr>
            <xdr:cNvPr id="2082" name="Check Box 3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0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67</xdr:row>
          <xdr:rowOff>9525</xdr:rowOff>
        </xdr:from>
        <xdr:to>
          <xdr:col>4</xdr:col>
          <xdr:colOff>809625</xdr:colOff>
          <xdr:row>67</xdr:row>
          <xdr:rowOff>180975</xdr:rowOff>
        </xdr:to>
        <xdr:sp macro="" textlink="">
          <xdr:nvSpPr>
            <xdr:cNvPr id="2083" name="Check Box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0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67</xdr:row>
          <xdr:rowOff>9525</xdr:rowOff>
        </xdr:from>
        <xdr:to>
          <xdr:col>4</xdr:col>
          <xdr:colOff>809625</xdr:colOff>
          <xdr:row>67</xdr:row>
          <xdr:rowOff>180975</xdr:rowOff>
        </xdr:to>
        <xdr:sp macro="" textlink="">
          <xdr:nvSpPr>
            <xdr:cNvPr id="2084" name="Check Box 36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0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70</xdr:row>
          <xdr:rowOff>9525</xdr:rowOff>
        </xdr:from>
        <xdr:to>
          <xdr:col>4</xdr:col>
          <xdr:colOff>809625</xdr:colOff>
          <xdr:row>70</xdr:row>
          <xdr:rowOff>180975</xdr:rowOff>
        </xdr:to>
        <xdr:sp macro="" textlink="">
          <xdr:nvSpPr>
            <xdr:cNvPr id="2085" name="Check Box 37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0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70</xdr:row>
          <xdr:rowOff>9525</xdr:rowOff>
        </xdr:from>
        <xdr:to>
          <xdr:col>4</xdr:col>
          <xdr:colOff>809625</xdr:colOff>
          <xdr:row>70</xdr:row>
          <xdr:rowOff>180975</xdr:rowOff>
        </xdr:to>
        <xdr:sp macro="" textlink="">
          <xdr:nvSpPr>
            <xdr:cNvPr id="2086" name="Check Box 38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0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71</xdr:row>
          <xdr:rowOff>9525</xdr:rowOff>
        </xdr:from>
        <xdr:to>
          <xdr:col>4</xdr:col>
          <xdr:colOff>809625</xdr:colOff>
          <xdr:row>71</xdr:row>
          <xdr:rowOff>180975</xdr:rowOff>
        </xdr:to>
        <xdr:sp macro="" textlink="">
          <xdr:nvSpPr>
            <xdr:cNvPr id="2087" name="Check Box 39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0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71</xdr:row>
          <xdr:rowOff>9525</xdr:rowOff>
        </xdr:from>
        <xdr:to>
          <xdr:col>4</xdr:col>
          <xdr:colOff>809625</xdr:colOff>
          <xdr:row>71</xdr:row>
          <xdr:rowOff>180975</xdr:rowOff>
        </xdr:to>
        <xdr:sp macro="" textlink="">
          <xdr:nvSpPr>
            <xdr:cNvPr id="2088" name="Check Box 40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0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72</xdr:row>
          <xdr:rowOff>9525</xdr:rowOff>
        </xdr:from>
        <xdr:to>
          <xdr:col>4</xdr:col>
          <xdr:colOff>809625</xdr:colOff>
          <xdr:row>72</xdr:row>
          <xdr:rowOff>180975</xdr:rowOff>
        </xdr:to>
        <xdr:sp macro="" textlink="">
          <xdr:nvSpPr>
            <xdr:cNvPr id="2089" name="Check Box 41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0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72</xdr:row>
          <xdr:rowOff>9525</xdr:rowOff>
        </xdr:from>
        <xdr:to>
          <xdr:col>4</xdr:col>
          <xdr:colOff>809625</xdr:colOff>
          <xdr:row>72</xdr:row>
          <xdr:rowOff>180975</xdr:rowOff>
        </xdr:to>
        <xdr:sp macro="" textlink="">
          <xdr:nvSpPr>
            <xdr:cNvPr id="2090" name="Check Box 42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0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73</xdr:row>
          <xdr:rowOff>9525</xdr:rowOff>
        </xdr:from>
        <xdr:to>
          <xdr:col>4</xdr:col>
          <xdr:colOff>809625</xdr:colOff>
          <xdr:row>73</xdr:row>
          <xdr:rowOff>180975</xdr:rowOff>
        </xdr:to>
        <xdr:sp macro="" textlink="">
          <xdr:nvSpPr>
            <xdr:cNvPr id="2091" name="Check Box 43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0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73</xdr:row>
          <xdr:rowOff>9525</xdr:rowOff>
        </xdr:from>
        <xdr:to>
          <xdr:col>4</xdr:col>
          <xdr:colOff>809625</xdr:colOff>
          <xdr:row>73</xdr:row>
          <xdr:rowOff>180975</xdr:rowOff>
        </xdr:to>
        <xdr:sp macro="" textlink="">
          <xdr:nvSpPr>
            <xdr:cNvPr id="2092" name="Check Box 44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0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74</xdr:row>
          <xdr:rowOff>9525</xdr:rowOff>
        </xdr:from>
        <xdr:to>
          <xdr:col>4</xdr:col>
          <xdr:colOff>809625</xdr:colOff>
          <xdr:row>74</xdr:row>
          <xdr:rowOff>180975</xdr:rowOff>
        </xdr:to>
        <xdr:sp macro="" textlink="">
          <xdr:nvSpPr>
            <xdr:cNvPr id="2093" name="Check Box 45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0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74</xdr:row>
          <xdr:rowOff>9525</xdr:rowOff>
        </xdr:from>
        <xdr:to>
          <xdr:col>4</xdr:col>
          <xdr:colOff>809625</xdr:colOff>
          <xdr:row>74</xdr:row>
          <xdr:rowOff>180975</xdr:rowOff>
        </xdr:to>
        <xdr:sp macro="" textlink="">
          <xdr:nvSpPr>
            <xdr:cNvPr id="2094" name="Check Box 4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0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75</xdr:row>
          <xdr:rowOff>9525</xdr:rowOff>
        </xdr:from>
        <xdr:to>
          <xdr:col>4</xdr:col>
          <xdr:colOff>809625</xdr:colOff>
          <xdr:row>75</xdr:row>
          <xdr:rowOff>180975</xdr:rowOff>
        </xdr:to>
        <xdr:sp macro="" textlink="">
          <xdr:nvSpPr>
            <xdr:cNvPr id="2095" name="Check Box 47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0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75</xdr:row>
          <xdr:rowOff>9525</xdr:rowOff>
        </xdr:from>
        <xdr:to>
          <xdr:col>4</xdr:col>
          <xdr:colOff>809625</xdr:colOff>
          <xdr:row>75</xdr:row>
          <xdr:rowOff>180975</xdr:rowOff>
        </xdr:to>
        <xdr:sp macro="" textlink="">
          <xdr:nvSpPr>
            <xdr:cNvPr id="2096" name="Check Box 48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0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581025</xdr:colOff>
          <xdr:row>46</xdr:row>
          <xdr:rowOff>171450</xdr:rowOff>
        </xdr:from>
        <xdr:to>
          <xdr:col>4</xdr:col>
          <xdr:colOff>819150</xdr:colOff>
          <xdr:row>46</xdr:row>
          <xdr:rowOff>342900</xdr:rowOff>
        </xdr:to>
        <xdr:sp macro="" textlink="">
          <xdr:nvSpPr>
            <xdr:cNvPr id="2098" name="Check Box 50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0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47</xdr:row>
          <xdr:rowOff>9525</xdr:rowOff>
        </xdr:from>
        <xdr:to>
          <xdr:col>4</xdr:col>
          <xdr:colOff>809625</xdr:colOff>
          <xdr:row>47</xdr:row>
          <xdr:rowOff>180975</xdr:rowOff>
        </xdr:to>
        <xdr:sp macro="" textlink="">
          <xdr:nvSpPr>
            <xdr:cNvPr id="2099" name="Check Box 51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0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47</xdr:row>
          <xdr:rowOff>9525</xdr:rowOff>
        </xdr:from>
        <xdr:to>
          <xdr:col>4</xdr:col>
          <xdr:colOff>809625</xdr:colOff>
          <xdr:row>47</xdr:row>
          <xdr:rowOff>180975</xdr:rowOff>
        </xdr:to>
        <xdr:sp macro="" textlink="">
          <xdr:nvSpPr>
            <xdr:cNvPr id="2100" name="Check Box 52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0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48</xdr:row>
          <xdr:rowOff>9525</xdr:rowOff>
        </xdr:from>
        <xdr:to>
          <xdr:col>4</xdr:col>
          <xdr:colOff>809625</xdr:colOff>
          <xdr:row>48</xdr:row>
          <xdr:rowOff>180975</xdr:rowOff>
        </xdr:to>
        <xdr:sp macro="" textlink="">
          <xdr:nvSpPr>
            <xdr:cNvPr id="2101" name="Check Box 53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0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48</xdr:row>
          <xdr:rowOff>9525</xdr:rowOff>
        </xdr:from>
        <xdr:to>
          <xdr:col>4</xdr:col>
          <xdr:colOff>809625</xdr:colOff>
          <xdr:row>48</xdr:row>
          <xdr:rowOff>180975</xdr:rowOff>
        </xdr:to>
        <xdr:sp macro="" textlink="">
          <xdr:nvSpPr>
            <xdr:cNvPr id="2102" name="Check Box 54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0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49</xdr:row>
          <xdr:rowOff>9525</xdr:rowOff>
        </xdr:from>
        <xdr:to>
          <xdr:col>4</xdr:col>
          <xdr:colOff>809625</xdr:colOff>
          <xdr:row>49</xdr:row>
          <xdr:rowOff>180975</xdr:rowOff>
        </xdr:to>
        <xdr:sp macro="" textlink="">
          <xdr:nvSpPr>
            <xdr:cNvPr id="2103" name="Check Box 55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0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49</xdr:row>
          <xdr:rowOff>9525</xdr:rowOff>
        </xdr:from>
        <xdr:to>
          <xdr:col>4</xdr:col>
          <xdr:colOff>809625</xdr:colOff>
          <xdr:row>49</xdr:row>
          <xdr:rowOff>180975</xdr:rowOff>
        </xdr:to>
        <xdr:sp macro="" textlink="">
          <xdr:nvSpPr>
            <xdr:cNvPr id="2104" name="Check Box 56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0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51</xdr:row>
          <xdr:rowOff>9525</xdr:rowOff>
        </xdr:from>
        <xdr:to>
          <xdr:col>4</xdr:col>
          <xdr:colOff>809625</xdr:colOff>
          <xdr:row>51</xdr:row>
          <xdr:rowOff>180975</xdr:rowOff>
        </xdr:to>
        <xdr:sp macro="" textlink="">
          <xdr:nvSpPr>
            <xdr:cNvPr id="2105" name="Check Box 57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0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51</xdr:row>
          <xdr:rowOff>9525</xdr:rowOff>
        </xdr:from>
        <xdr:to>
          <xdr:col>4</xdr:col>
          <xdr:colOff>809625</xdr:colOff>
          <xdr:row>51</xdr:row>
          <xdr:rowOff>180975</xdr:rowOff>
        </xdr:to>
        <xdr:sp macro="" textlink="">
          <xdr:nvSpPr>
            <xdr:cNvPr id="2106" name="Check Box 58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0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53</xdr:row>
          <xdr:rowOff>9525</xdr:rowOff>
        </xdr:from>
        <xdr:to>
          <xdr:col>4</xdr:col>
          <xdr:colOff>809625</xdr:colOff>
          <xdr:row>53</xdr:row>
          <xdr:rowOff>180975</xdr:rowOff>
        </xdr:to>
        <xdr:sp macro="" textlink="">
          <xdr:nvSpPr>
            <xdr:cNvPr id="2107" name="Check Box 59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0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53</xdr:row>
          <xdr:rowOff>9525</xdr:rowOff>
        </xdr:from>
        <xdr:to>
          <xdr:col>4</xdr:col>
          <xdr:colOff>809625</xdr:colOff>
          <xdr:row>53</xdr:row>
          <xdr:rowOff>180975</xdr:rowOff>
        </xdr:to>
        <xdr:sp macro="" textlink="">
          <xdr:nvSpPr>
            <xdr:cNvPr id="2108" name="Check Box 60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0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54</xdr:row>
          <xdr:rowOff>9525</xdr:rowOff>
        </xdr:from>
        <xdr:to>
          <xdr:col>4</xdr:col>
          <xdr:colOff>809625</xdr:colOff>
          <xdr:row>54</xdr:row>
          <xdr:rowOff>180975</xdr:rowOff>
        </xdr:to>
        <xdr:sp macro="" textlink="">
          <xdr:nvSpPr>
            <xdr:cNvPr id="2109" name="Check Box 61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0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54</xdr:row>
          <xdr:rowOff>9525</xdr:rowOff>
        </xdr:from>
        <xdr:to>
          <xdr:col>4</xdr:col>
          <xdr:colOff>809625</xdr:colOff>
          <xdr:row>54</xdr:row>
          <xdr:rowOff>180975</xdr:rowOff>
        </xdr:to>
        <xdr:sp macro="" textlink="">
          <xdr:nvSpPr>
            <xdr:cNvPr id="2110" name="Check Box 62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0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62</xdr:row>
          <xdr:rowOff>9525</xdr:rowOff>
        </xdr:from>
        <xdr:to>
          <xdr:col>4</xdr:col>
          <xdr:colOff>809625</xdr:colOff>
          <xdr:row>62</xdr:row>
          <xdr:rowOff>180975</xdr:rowOff>
        </xdr:to>
        <xdr:sp macro="" textlink="">
          <xdr:nvSpPr>
            <xdr:cNvPr id="2111" name="Check Box 63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0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62</xdr:row>
          <xdr:rowOff>9525</xdr:rowOff>
        </xdr:from>
        <xdr:to>
          <xdr:col>4</xdr:col>
          <xdr:colOff>809625</xdr:colOff>
          <xdr:row>62</xdr:row>
          <xdr:rowOff>180975</xdr:rowOff>
        </xdr:to>
        <xdr:sp macro="" textlink="">
          <xdr:nvSpPr>
            <xdr:cNvPr id="2112" name="Check Box 64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0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64</xdr:row>
          <xdr:rowOff>9525</xdr:rowOff>
        </xdr:from>
        <xdr:to>
          <xdr:col>4</xdr:col>
          <xdr:colOff>809625</xdr:colOff>
          <xdr:row>64</xdr:row>
          <xdr:rowOff>180975</xdr:rowOff>
        </xdr:to>
        <xdr:sp macro="" textlink="">
          <xdr:nvSpPr>
            <xdr:cNvPr id="2113" name="Check Box 65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0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64</xdr:row>
          <xdr:rowOff>9525</xdr:rowOff>
        </xdr:from>
        <xdr:to>
          <xdr:col>4</xdr:col>
          <xdr:colOff>809625</xdr:colOff>
          <xdr:row>64</xdr:row>
          <xdr:rowOff>180975</xdr:rowOff>
        </xdr:to>
        <xdr:sp macro="" textlink="">
          <xdr:nvSpPr>
            <xdr:cNvPr id="2114" name="Check Box 66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0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581025</xdr:colOff>
          <xdr:row>56</xdr:row>
          <xdr:rowOff>9525</xdr:rowOff>
        </xdr:from>
        <xdr:to>
          <xdr:col>4</xdr:col>
          <xdr:colOff>819150</xdr:colOff>
          <xdr:row>56</xdr:row>
          <xdr:rowOff>180975</xdr:rowOff>
        </xdr:to>
        <xdr:sp macro="" textlink="">
          <xdr:nvSpPr>
            <xdr:cNvPr id="2115" name="Check Box 67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0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61</xdr:row>
          <xdr:rowOff>9525</xdr:rowOff>
        </xdr:from>
        <xdr:to>
          <xdr:col>4</xdr:col>
          <xdr:colOff>809625</xdr:colOff>
          <xdr:row>61</xdr:row>
          <xdr:rowOff>180975</xdr:rowOff>
        </xdr:to>
        <xdr:sp macro="" textlink="">
          <xdr:nvSpPr>
            <xdr:cNvPr id="2116" name="Check Box 68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0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61</xdr:row>
          <xdr:rowOff>9525</xdr:rowOff>
        </xdr:from>
        <xdr:to>
          <xdr:col>4</xdr:col>
          <xdr:colOff>809625</xdr:colOff>
          <xdr:row>61</xdr:row>
          <xdr:rowOff>180975</xdr:rowOff>
        </xdr:to>
        <xdr:sp macro="" textlink="">
          <xdr:nvSpPr>
            <xdr:cNvPr id="2117" name="Check Box 69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0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66</xdr:row>
          <xdr:rowOff>9525</xdr:rowOff>
        </xdr:from>
        <xdr:to>
          <xdr:col>4</xdr:col>
          <xdr:colOff>809625</xdr:colOff>
          <xdr:row>66</xdr:row>
          <xdr:rowOff>180975</xdr:rowOff>
        </xdr:to>
        <xdr:sp macro="" textlink="">
          <xdr:nvSpPr>
            <xdr:cNvPr id="2118" name="Check Box 70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0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66</xdr:row>
          <xdr:rowOff>9525</xdr:rowOff>
        </xdr:from>
        <xdr:to>
          <xdr:col>4</xdr:col>
          <xdr:colOff>809625</xdr:colOff>
          <xdr:row>66</xdr:row>
          <xdr:rowOff>180975</xdr:rowOff>
        </xdr:to>
        <xdr:sp macro="" textlink="">
          <xdr:nvSpPr>
            <xdr:cNvPr id="2119" name="Check Box 71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0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68</xdr:row>
          <xdr:rowOff>9525</xdr:rowOff>
        </xdr:from>
        <xdr:to>
          <xdr:col>4</xdr:col>
          <xdr:colOff>809625</xdr:colOff>
          <xdr:row>68</xdr:row>
          <xdr:rowOff>180975</xdr:rowOff>
        </xdr:to>
        <xdr:sp macro="" textlink="">
          <xdr:nvSpPr>
            <xdr:cNvPr id="2120" name="Check Box 72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0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68</xdr:row>
          <xdr:rowOff>9525</xdr:rowOff>
        </xdr:from>
        <xdr:to>
          <xdr:col>4</xdr:col>
          <xdr:colOff>809625</xdr:colOff>
          <xdr:row>68</xdr:row>
          <xdr:rowOff>180975</xdr:rowOff>
        </xdr:to>
        <xdr:sp macro="" textlink="">
          <xdr:nvSpPr>
            <xdr:cNvPr id="2121" name="Check Box 73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0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69</xdr:row>
          <xdr:rowOff>9525</xdr:rowOff>
        </xdr:from>
        <xdr:to>
          <xdr:col>4</xdr:col>
          <xdr:colOff>809625</xdr:colOff>
          <xdr:row>69</xdr:row>
          <xdr:rowOff>180975</xdr:rowOff>
        </xdr:to>
        <xdr:sp macro="" textlink="">
          <xdr:nvSpPr>
            <xdr:cNvPr id="2122" name="Check Box 74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0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69</xdr:row>
          <xdr:rowOff>9525</xdr:rowOff>
        </xdr:from>
        <xdr:to>
          <xdr:col>4</xdr:col>
          <xdr:colOff>809625</xdr:colOff>
          <xdr:row>69</xdr:row>
          <xdr:rowOff>180975</xdr:rowOff>
        </xdr:to>
        <xdr:sp macro="" textlink="">
          <xdr:nvSpPr>
            <xdr:cNvPr id="2123" name="Check Box 75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0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76</xdr:row>
          <xdr:rowOff>9525</xdr:rowOff>
        </xdr:from>
        <xdr:to>
          <xdr:col>4</xdr:col>
          <xdr:colOff>809625</xdr:colOff>
          <xdr:row>76</xdr:row>
          <xdr:rowOff>180975</xdr:rowOff>
        </xdr:to>
        <xdr:sp macro="" textlink="">
          <xdr:nvSpPr>
            <xdr:cNvPr id="2124" name="Check Box 76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0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571500</xdr:colOff>
          <xdr:row>76</xdr:row>
          <xdr:rowOff>9525</xdr:rowOff>
        </xdr:from>
        <xdr:to>
          <xdr:col>4</xdr:col>
          <xdr:colOff>809625</xdr:colOff>
          <xdr:row>76</xdr:row>
          <xdr:rowOff>180975</xdr:rowOff>
        </xdr:to>
        <xdr:sp macro="" textlink="">
          <xdr:nvSpPr>
            <xdr:cNvPr id="2125" name="Check Box 77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0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5</xdr:col>
      <xdr:colOff>1171575</xdr:colOff>
      <xdr:row>1</xdr:row>
      <xdr:rowOff>86995</xdr:rowOff>
    </xdr:from>
    <xdr:to>
      <xdr:col>8</xdr:col>
      <xdr:colOff>133988</xdr:colOff>
      <xdr:row>13</xdr:row>
      <xdr:rowOff>104915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00" y="277495"/>
          <a:ext cx="3334388" cy="238964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43</xdr:row>
          <xdr:rowOff>9525</xdr:rowOff>
        </xdr:from>
        <xdr:to>
          <xdr:col>13</xdr:col>
          <xdr:colOff>47625</xdr:colOff>
          <xdr:row>43</xdr:row>
          <xdr:rowOff>180975</xdr:rowOff>
        </xdr:to>
        <xdr:sp macro="" textlink="">
          <xdr:nvSpPr>
            <xdr:cNvPr id="2126" name="Check Box 78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0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43</xdr:row>
          <xdr:rowOff>9525</xdr:rowOff>
        </xdr:from>
        <xdr:to>
          <xdr:col>13</xdr:col>
          <xdr:colOff>47625</xdr:colOff>
          <xdr:row>43</xdr:row>
          <xdr:rowOff>180975</xdr:rowOff>
        </xdr:to>
        <xdr:sp macro="" textlink="">
          <xdr:nvSpPr>
            <xdr:cNvPr id="2127" name="Check Box 79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0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50</xdr:row>
          <xdr:rowOff>9525</xdr:rowOff>
        </xdr:from>
        <xdr:to>
          <xdr:col>13</xdr:col>
          <xdr:colOff>47625</xdr:colOff>
          <xdr:row>50</xdr:row>
          <xdr:rowOff>180975</xdr:rowOff>
        </xdr:to>
        <xdr:sp macro="" textlink="">
          <xdr:nvSpPr>
            <xdr:cNvPr id="2128" name="Check Box 80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0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50</xdr:row>
          <xdr:rowOff>9525</xdr:rowOff>
        </xdr:from>
        <xdr:to>
          <xdr:col>13</xdr:col>
          <xdr:colOff>47625</xdr:colOff>
          <xdr:row>50</xdr:row>
          <xdr:rowOff>180975</xdr:rowOff>
        </xdr:to>
        <xdr:sp macro="" textlink="">
          <xdr:nvSpPr>
            <xdr:cNvPr id="2129" name="Check Box 81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0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52</xdr:row>
          <xdr:rowOff>9525</xdr:rowOff>
        </xdr:from>
        <xdr:to>
          <xdr:col>13</xdr:col>
          <xdr:colOff>47625</xdr:colOff>
          <xdr:row>52</xdr:row>
          <xdr:rowOff>180975</xdr:rowOff>
        </xdr:to>
        <xdr:sp macro="" textlink="">
          <xdr:nvSpPr>
            <xdr:cNvPr id="2130" name="Check Box 82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0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52</xdr:row>
          <xdr:rowOff>9525</xdr:rowOff>
        </xdr:from>
        <xdr:to>
          <xdr:col>13</xdr:col>
          <xdr:colOff>47625</xdr:colOff>
          <xdr:row>52</xdr:row>
          <xdr:rowOff>180975</xdr:rowOff>
        </xdr:to>
        <xdr:sp macro="" textlink="">
          <xdr:nvSpPr>
            <xdr:cNvPr id="2131" name="Check Box 83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0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55</xdr:row>
          <xdr:rowOff>0</xdr:rowOff>
        </xdr:from>
        <xdr:to>
          <xdr:col>13</xdr:col>
          <xdr:colOff>47625</xdr:colOff>
          <xdr:row>55</xdr:row>
          <xdr:rowOff>171450</xdr:rowOff>
        </xdr:to>
        <xdr:sp macro="" textlink="">
          <xdr:nvSpPr>
            <xdr:cNvPr id="2132" name="Check Box 84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0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55</xdr:row>
          <xdr:rowOff>0</xdr:rowOff>
        </xdr:from>
        <xdr:to>
          <xdr:col>13</xdr:col>
          <xdr:colOff>47625</xdr:colOff>
          <xdr:row>55</xdr:row>
          <xdr:rowOff>171450</xdr:rowOff>
        </xdr:to>
        <xdr:sp macro="" textlink="">
          <xdr:nvSpPr>
            <xdr:cNvPr id="2133" name="Check Box 85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0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59</xdr:row>
          <xdr:rowOff>0</xdr:rowOff>
        </xdr:from>
        <xdr:to>
          <xdr:col>13</xdr:col>
          <xdr:colOff>47625</xdr:colOff>
          <xdr:row>59</xdr:row>
          <xdr:rowOff>171450</xdr:rowOff>
        </xdr:to>
        <xdr:sp macro="" textlink="">
          <xdr:nvSpPr>
            <xdr:cNvPr id="2134" name="Check Box 86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0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581025</xdr:colOff>
          <xdr:row>57</xdr:row>
          <xdr:rowOff>9525</xdr:rowOff>
        </xdr:from>
        <xdr:to>
          <xdr:col>13</xdr:col>
          <xdr:colOff>57150</xdr:colOff>
          <xdr:row>57</xdr:row>
          <xdr:rowOff>180975</xdr:rowOff>
        </xdr:to>
        <xdr:sp macro="" textlink="">
          <xdr:nvSpPr>
            <xdr:cNvPr id="2135" name="Check Box 87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0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58</xdr:row>
          <xdr:rowOff>9525</xdr:rowOff>
        </xdr:from>
        <xdr:to>
          <xdr:col>13</xdr:col>
          <xdr:colOff>47625</xdr:colOff>
          <xdr:row>58</xdr:row>
          <xdr:rowOff>180975</xdr:rowOff>
        </xdr:to>
        <xdr:sp macro="" textlink="">
          <xdr:nvSpPr>
            <xdr:cNvPr id="2136" name="Check Box 88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0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58</xdr:row>
          <xdr:rowOff>9525</xdr:rowOff>
        </xdr:from>
        <xdr:to>
          <xdr:col>13</xdr:col>
          <xdr:colOff>47625</xdr:colOff>
          <xdr:row>58</xdr:row>
          <xdr:rowOff>180975</xdr:rowOff>
        </xdr:to>
        <xdr:sp macro="" textlink="">
          <xdr:nvSpPr>
            <xdr:cNvPr id="2137" name="Check Box 89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0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60</xdr:row>
          <xdr:rowOff>9525</xdr:rowOff>
        </xdr:from>
        <xdr:to>
          <xdr:col>13</xdr:col>
          <xdr:colOff>47625</xdr:colOff>
          <xdr:row>60</xdr:row>
          <xdr:rowOff>180975</xdr:rowOff>
        </xdr:to>
        <xdr:sp macro="" textlink="">
          <xdr:nvSpPr>
            <xdr:cNvPr id="2138" name="Check Box 90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0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60</xdr:row>
          <xdr:rowOff>9525</xdr:rowOff>
        </xdr:from>
        <xdr:to>
          <xdr:col>13</xdr:col>
          <xdr:colOff>47625</xdr:colOff>
          <xdr:row>60</xdr:row>
          <xdr:rowOff>180975</xdr:rowOff>
        </xdr:to>
        <xdr:sp macro="" textlink="">
          <xdr:nvSpPr>
            <xdr:cNvPr id="2139" name="Check Box 91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00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581025</xdr:colOff>
          <xdr:row>46</xdr:row>
          <xdr:rowOff>171450</xdr:rowOff>
        </xdr:from>
        <xdr:to>
          <xdr:col>13</xdr:col>
          <xdr:colOff>57150</xdr:colOff>
          <xdr:row>46</xdr:row>
          <xdr:rowOff>342900</xdr:rowOff>
        </xdr:to>
        <xdr:sp macro="" textlink="">
          <xdr:nvSpPr>
            <xdr:cNvPr id="2142" name="Check Box 94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00000000-0008-0000-0000-00005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47</xdr:row>
          <xdr:rowOff>9525</xdr:rowOff>
        </xdr:from>
        <xdr:to>
          <xdr:col>13</xdr:col>
          <xdr:colOff>47625</xdr:colOff>
          <xdr:row>47</xdr:row>
          <xdr:rowOff>180975</xdr:rowOff>
        </xdr:to>
        <xdr:sp macro="" textlink="">
          <xdr:nvSpPr>
            <xdr:cNvPr id="2143" name="Check Box 95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000-00005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47</xdr:row>
          <xdr:rowOff>9525</xdr:rowOff>
        </xdr:from>
        <xdr:to>
          <xdr:col>13</xdr:col>
          <xdr:colOff>47625</xdr:colOff>
          <xdr:row>47</xdr:row>
          <xdr:rowOff>180975</xdr:rowOff>
        </xdr:to>
        <xdr:sp macro="" textlink="">
          <xdr:nvSpPr>
            <xdr:cNvPr id="2144" name="Check Box 96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000-00006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48</xdr:row>
          <xdr:rowOff>9525</xdr:rowOff>
        </xdr:from>
        <xdr:to>
          <xdr:col>13</xdr:col>
          <xdr:colOff>47625</xdr:colOff>
          <xdr:row>48</xdr:row>
          <xdr:rowOff>180975</xdr:rowOff>
        </xdr:to>
        <xdr:sp macro="" textlink="">
          <xdr:nvSpPr>
            <xdr:cNvPr id="2145" name="Check Box 97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000-00006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48</xdr:row>
          <xdr:rowOff>9525</xdr:rowOff>
        </xdr:from>
        <xdr:to>
          <xdr:col>13</xdr:col>
          <xdr:colOff>47625</xdr:colOff>
          <xdr:row>48</xdr:row>
          <xdr:rowOff>180975</xdr:rowOff>
        </xdr:to>
        <xdr:sp macro="" textlink="">
          <xdr:nvSpPr>
            <xdr:cNvPr id="2146" name="Check Box 98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000-00006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49</xdr:row>
          <xdr:rowOff>9525</xdr:rowOff>
        </xdr:from>
        <xdr:to>
          <xdr:col>13</xdr:col>
          <xdr:colOff>47625</xdr:colOff>
          <xdr:row>49</xdr:row>
          <xdr:rowOff>180975</xdr:rowOff>
        </xdr:to>
        <xdr:sp macro="" textlink="">
          <xdr:nvSpPr>
            <xdr:cNvPr id="2147" name="Check Box 99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000-00006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49</xdr:row>
          <xdr:rowOff>9525</xdr:rowOff>
        </xdr:from>
        <xdr:to>
          <xdr:col>13</xdr:col>
          <xdr:colOff>47625</xdr:colOff>
          <xdr:row>49</xdr:row>
          <xdr:rowOff>180975</xdr:rowOff>
        </xdr:to>
        <xdr:sp macro="" textlink="">
          <xdr:nvSpPr>
            <xdr:cNvPr id="2148" name="Check Box 100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00000000-0008-0000-0000-00006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51</xdr:row>
          <xdr:rowOff>9525</xdr:rowOff>
        </xdr:from>
        <xdr:to>
          <xdr:col>13</xdr:col>
          <xdr:colOff>47625</xdr:colOff>
          <xdr:row>51</xdr:row>
          <xdr:rowOff>180975</xdr:rowOff>
        </xdr:to>
        <xdr:sp macro="" textlink="">
          <xdr:nvSpPr>
            <xdr:cNvPr id="2149" name="Check Box 101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000-00006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51</xdr:row>
          <xdr:rowOff>9525</xdr:rowOff>
        </xdr:from>
        <xdr:to>
          <xdr:col>13</xdr:col>
          <xdr:colOff>47625</xdr:colOff>
          <xdr:row>51</xdr:row>
          <xdr:rowOff>180975</xdr:rowOff>
        </xdr:to>
        <xdr:sp macro="" textlink="">
          <xdr:nvSpPr>
            <xdr:cNvPr id="2150" name="Check Box 102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0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53</xdr:row>
          <xdr:rowOff>9525</xdr:rowOff>
        </xdr:from>
        <xdr:to>
          <xdr:col>13</xdr:col>
          <xdr:colOff>47625</xdr:colOff>
          <xdr:row>53</xdr:row>
          <xdr:rowOff>180975</xdr:rowOff>
        </xdr:to>
        <xdr:sp macro="" textlink="">
          <xdr:nvSpPr>
            <xdr:cNvPr id="2151" name="Check Box 103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0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53</xdr:row>
          <xdr:rowOff>9525</xdr:rowOff>
        </xdr:from>
        <xdr:to>
          <xdr:col>13</xdr:col>
          <xdr:colOff>47625</xdr:colOff>
          <xdr:row>53</xdr:row>
          <xdr:rowOff>180975</xdr:rowOff>
        </xdr:to>
        <xdr:sp macro="" textlink="">
          <xdr:nvSpPr>
            <xdr:cNvPr id="2152" name="Check Box 104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0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54</xdr:row>
          <xdr:rowOff>9525</xdr:rowOff>
        </xdr:from>
        <xdr:to>
          <xdr:col>13</xdr:col>
          <xdr:colOff>47625</xdr:colOff>
          <xdr:row>54</xdr:row>
          <xdr:rowOff>180975</xdr:rowOff>
        </xdr:to>
        <xdr:sp macro="" textlink="">
          <xdr:nvSpPr>
            <xdr:cNvPr id="2153" name="Check Box 105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0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54</xdr:row>
          <xdr:rowOff>9525</xdr:rowOff>
        </xdr:from>
        <xdr:to>
          <xdr:col>13</xdr:col>
          <xdr:colOff>47625</xdr:colOff>
          <xdr:row>54</xdr:row>
          <xdr:rowOff>180975</xdr:rowOff>
        </xdr:to>
        <xdr:sp macro="" textlink="">
          <xdr:nvSpPr>
            <xdr:cNvPr id="2154" name="Check Box 106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0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62</xdr:row>
          <xdr:rowOff>9525</xdr:rowOff>
        </xdr:from>
        <xdr:to>
          <xdr:col>13</xdr:col>
          <xdr:colOff>47625</xdr:colOff>
          <xdr:row>62</xdr:row>
          <xdr:rowOff>180975</xdr:rowOff>
        </xdr:to>
        <xdr:sp macro="" textlink="">
          <xdr:nvSpPr>
            <xdr:cNvPr id="2155" name="Check Box 107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0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62</xdr:row>
          <xdr:rowOff>9525</xdr:rowOff>
        </xdr:from>
        <xdr:to>
          <xdr:col>13</xdr:col>
          <xdr:colOff>47625</xdr:colOff>
          <xdr:row>62</xdr:row>
          <xdr:rowOff>180975</xdr:rowOff>
        </xdr:to>
        <xdr:sp macro="" textlink="">
          <xdr:nvSpPr>
            <xdr:cNvPr id="2156" name="Check Box 108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0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581025</xdr:colOff>
          <xdr:row>56</xdr:row>
          <xdr:rowOff>9525</xdr:rowOff>
        </xdr:from>
        <xdr:to>
          <xdr:col>13</xdr:col>
          <xdr:colOff>57150</xdr:colOff>
          <xdr:row>56</xdr:row>
          <xdr:rowOff>180975</xdr:rowOff>
        </xdr:to>
        <xdr:sp macro="" textlink="">
          <xdr:nvSpPr>
            <xdr:cNvPr id="2159" name="Check Box 111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0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61</xdr:row>
          <xdr:rowOff>9525</xdr:rowOff>
        </xdr:from>
        <xdr:to>
          <xdr:col>13</xdr:col>
          <xdr:colOff>47625</xdr:colOff>
          <xdr:row>61</xdr:row>
          <xdr:rowOff>180975</xdr:rowOff>
        </xdr:to>
        <xdr:sp macro="" textlink="">
          <xdr:nvSpPr>
            <xdr:cNvPr id="2160" name="Check Box 112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0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61</xdr:row>
          <xdr:rowOff>9525</xdr:rowOff>
        </xdr:from>
        <xdr:to>
          <xdr:col>13</xdr:col>
          <xdr:colOff>47625</xdr:colOff>
          <xdr:row>61</xdr:row>
          <xdr:rowOff>180975</xdr:rowOff>
        </xdr:to>
        <xdr:sp macro="" textlink="">
          <xdr:nvSpPr>
            <xdr:cNvPr id="2161" name="Check Box 113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0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89</xdr:row>
          <xdr:rowOff>9525</xdr:rowOff>
        </xdr:from>
        <xdr:to>
          <xdr:col>13</xdr:col>
          <xdr:colOff>47625</xdr:colOff>
          <xdr:row>89</xdr:row>
          <xdr:rowOff>180975</xdr:rowOff>
        </xdr:to>
        <xdr:sp macro="" textlink="">
          <xdr:nvSpPr>
            <xdr:cNvPr id="2162" name="Check Box 114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0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89</xdr:row>
          <xdr:rowOff>9525</xdr:rowOff>
        </xdr:from>
        <xdr:to>
          <xdr:col>13</xdr:col>
          <xdr:colOff>47625</xdr:colOff>
          <xdr:row>89</xdr:row>
          <xdr:rowOff>180975</xdr:rowOff>
        </xdr:to>
        <xdr:sp macro="" textlink="">
          <xdr:nvSpPr>
            <xdr:cNvPr id="2163" name="Check Box 115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0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92</xdr:row>
          <xdr:rowOff>0</xdr:rowOff>
        </xdr:from>
        <xdr:to>
          <xdr:col>13</xdr:col>
          <xdr:colOff>47625</xdr:colOff>
          <xdr:row>92</xdr:row>
          <xdr:rowOff>171450</xdr:rowOff>
        </xdr:to>
        <xdr:sp macro="" textlink="">
          <xdr:nvSpPr>
            <xdr:cNvPr id="2164" name="Check Box 116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0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96</xdr:row>
          <xdr:rowOff>76200</xdr:rowOff>
        </xdr:from>
        <xdr:to>
          <xdr:col>13</xdr:col>
          <xdr:colOff>47625</xdr:colOff>
          <xdr:row>98</xdr:row>
          <xdr:rowOff>76200</xdr:rowOff>
        </xdr:to>
        <xdr:sp macro="" textlink="">
          <xdr:nvSpPr>
            <xdr:cNvPr id="2166" name="Check Box 118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0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101</xdr:row>
          <xdr:rowOff>0</xdr:rowOff>
        </xdr:from>
        <xdr:to>
          <xdr:col>13</xdr:col>
          <xdr:colOff>47625</xdr:colOff>
          <xdr:row>101</xdr:row>
          <xdr:rowOff>171450</xdr:rowOff>
        </xdr:to>
        <xdr:sp macro="" textlink="">
          <xdr:nvSpPr>
            <xdr:cNvPr id="2168" name="Check Box 120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0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533400</xdr:colOff>
          <xdr:row>115</xdr:row>
          <xdr:rowOff>76200</xdr:rowOff>
        </xdr:from>
        <xdr:to>
          <xdr:col>13</xdr:col>
          <xdr:colOff>9525</xdr:colOff>
          <xdr:row>116</xdr:row>
          <xdr:rowOff>57150</xdr:rowOff>
        </xdr:to>
        <xdr:sp macro="" textlink="">
          <xdr:nvSpPr>
            <xdr:cNvPr id="2170" name="Check Box 122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0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101</xdr:row>
          <xdr:rowOff>161925</xdr:rowOff>
        </xdr:from>
        <xdr:to>
          <xdr:col>13</xdr:col>
          <xdr:colOff>47625</xdr:colOff>
          <xdr:row>102</xdr:row>
          <xdr:rowOff>142875</xdr:rowOff>
        </xdr:to>
        <xdr:sp macro="" textlink="">
          <xdr:nvSpPr>
            <xdr:cNvPr id="2171" name="Check Box 123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000-00007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561975</xdr:colOff>
          <xdr:row>104</xdr:row>
          <xdr:rowOff>200025</xdr:rowOff>
        </xdr:from>
        <xdr:to>
          <xdr:col>13</xdr:col>
          <xdr:colOff>38100</xdr:colOff>
          <xdr:row>105</xdr:row>
          <xdr:rowOff>171450</xdr:rowOff>
        </xdr:to>
        <xdr:sp macro="" textlink="">
          <xdr:nvSpPr>
            <xdr:cNvPr id="2172" name="Check Box 124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0000000-0008-0000-0000-00007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542925</xdr:colOff>
          <xdr:row>103</xdr:row>
          <xdr:rowOff>295275</xdr:rowOff>
        </xdr:from>
        <xdr:to>
          <xdr:col>13</xdr:col>
          <xdr:colOff>19050</xdr:colOff>
          <xdr:row>104</xdr:row>
          <xdr:rowOff>171450</xdr:rowOff>
        </xdr:to>
        <xdr:sp macro="" textlink="">
          <xdr:nvSpPr>
            <xdr:cNvPr id="2173" name="Check Box 125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000-00007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106</xdr:row>
          <xdr:rowOff>9525</xdr:rowOff>
        </xdr:from>
        <xdr:to>
          <xdr:col>13</xdr:col>
          <xdr:colOff>47625</xdr:colOff>
          <xdr:row>106</xdr:row>
          <xdr:rowOff>180975</xdr:rowOff>
        </xdr:to>
        <xdr:sp macro="" textlink="">
          <xdr:nvSpPr>
            <xdr:cNvPr id="2174" name="Check Box 126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000-00007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106</xdr:row>
          <xdr:rowOff>9525</xdr:rowOff>
        </xdr:from>
        <xdr:to>
          <xdr:col>13</xdr:col>
          <xdr:colOff>47625</xdr:colOff>
          <xdr:row>106</xdr:row>
          <xdr:rowOff>180975</xdr:rowOff>
        </xdr:to>
        <xdr:sp macro="" textlink="">
          <xdr:nvSpPr>
            <xdr:cNvPr id="2175" name="Check Box 127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0000000-0008-0000-0000-00007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581025</xdr:colOff>
          <xdr:row>92</xdr:row>
          <xdr:rowOff>171450</xdr:rowOff>
        </xdr:from>
        <xdr:to>
          <xdr:col>13</xdr:col>
          <xdr:colOff>57150</xdr:colOff>
          <xdr:row>92</xdr:row>
          <xdr:rowOff>342900</xdr:rowOff>
        </xdr:to>
        <xdr:sp macro="" textlink="">
          <xdr:nvSpPr>
            <xdr:cNvPr id="2176" name="Check Box 128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000-00008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94</xdr:row>
          <xdr:rowOff>9525</xdr:rowOff>
        </xdr:from>
        <xdr:to>
          <xdr:col>13</xdr:col>
          <xdr:colOff>47625</xdr:colOff>
          <xdr:row>94</xdr:row>
          <xdr:rowOff>180975</xdr:rowOff>
        </xdr:to>
        <xdr:sp macro="" textlink="">
          <xdr:nvSpPr>
            <xdr:cNvPr id="2179" name="Check Box 131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00000000-0008-0000-0000-00008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95</xdr:row>
          <xdr:rowOff>9525</xdr:rowOff>
        </xdr:from>
        <xdr:to>
          <xdr:col>13</xdr:col>
          <xdr:colOff>47625</xdr:colOff>
          <xdr:row>95</xdr:row>
          <xdr:rowOff>180975</xdr:rowOff>
        </xdr:to>
        <xdr:sp macro="" textlink="">
          <xdr:nvSpPr>
            <xdr:cNvPr id="2181" name="Check Box 133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0000000-0008-0000-0000-00008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552450</xdr:colOff>
          <xdr:row>96</xdr:row>
          <xdr:rowOff>28575</xdr:rowOff>
        </xdr:from>
        <xdr:to>
          <xdr:col>13</xdr:col>
          <xdr:colOff>28575</xdr:colOff>
          <xdr:row>97</xdr:row>
          <xdr:rowOff>9525</xdr:rowOff>
        </xdr:to>
        <xdr:sp macro="" textlink="">
          <xdr:nvSpPr>
            <xdr:cNvPr id="2183" name="Check Box 135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00000000-0008-0000-0000-00008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99</xdr:row>
          <xdr:rowOff>9525</xdr:rowOff>
        </xdr:from>
        <xdr:to>
          <xdr:col>13</xdr:col>
          <xdr:colOff>47625</xdr:colOff>
          <xdr:row>99</xdr:row>
          <xdr:rowOff>180975</xdr:rowOff>
        </xdr:to>
        <xdr:sp macro="" textlink="">
          <xdr:nvSpPr>
            <xdr:cNvPr id="2185" name="Check Box 137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0000000-0008-0000-0000-00008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100</xdr:row>
          <xdr:rowOff>9525</xdr:rowOff>
        </xdr:from>
        <xdr:to>
          <xdr:col>13</xdr:col>
          <xdr:colOff>47625</xdr:colOff>
          <xdr:row>100</xdr:row>
          <xdr:rowOff>180975</xdr:rowOff>
        </xdr:to>
        <xdr:sp macro="" textlink="">
          <xdr:nvSpPr>
            <xdr:cNvPr id="2187" name="Check Box 139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00000000-0008-0000-0000-00008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108</xdr:row>
          <xdr:rowOff>9525</xdr:rowOff>
        </xdr:from>
        <xdr:to>
          <xdr:col>13</xdr:col>
          <xdr:colOff>47625</xdr:colOff>
          <xdr:row>108</xdr:row>
          <xdr:rowOff>180975</xdr:rowOff>
        </xdr:to>
        <xdr:sp macro="" textlink="">
          <xdr:nvSpPr>
            <xdr:cNvPr id="2189" name="Check Box 141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00000000-0008-0000-0000-00008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108</xdr:row>
          <xdr:rowOff>9525</xdr:rowOff>
        </xdr:from>
        <xdr:to>
          <xdr:col>13</xdr:col>
          <xdr:colOff>47625</xdr:colOff>
          <xdr:row>108</xdr:row>
          <xdr:rowOff>180975</xdr:rowOff>
        </xdr:to>
        <xdr:sp macro="" textlink="">
          <xdr:nvSpPr>
            <xdr:cNvPr id="2190" name="Check Box 142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00000000-0008-0000-0000-00008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107</xdr:row>
          <xdr:rowOff>9525</xdr:rowOff>
        </xdr:from>
        <xdr:to>
          <xdr:col>13</xdr:col>
          <xdr:colOff>47625</xdr:colOff>
          <xdr:row>107</xdr:row>
          <xdr:rowOff>180975</xdr:rowOff>
        </xdr:to>
        <xdr:sp macro="" textlink="">
          <xdr:nvSpPr>
            <xdr:cNvPr id="2192" name="Check Box 144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0000000-0008-0000-0000-00009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107</xdr:row>
          <xdr:rowOff>9525</xdr:rowOff>
        </xdr:from>
        <xdr:to>
          <xdr:col>13</xdr:col>
          <xdr:colOff>47625</xdr:colOff>
          <xdr:row>107</xdr:row>
          <xdr:rowOff>180975</xdr:rowOff>
        </xdr:to>
        <xdr:sp macro="" textlink="">
          <xdr:nvSpPr>
            <xdr:cNvPr id="2193" name="Check Box 145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00000000-0008-0000-0000-00009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533400</xdr:colOff>
          <xdr:row>114</xdr:row>
          <xdr:rowOff>66675</xdr:rowOff>
        </xdr:from>
        <xdr:to>
          <xdr:col>13</xdr:col>
          <xdr:colOff>9525</xdr:colOff>
          <xdr:row>115</xdr:row>
          <xdr:rowOff>47625</xdr:rowOff>
        </xdr:to>
        <xdr:sp macro="" textlink="">
          <xdr:nvSpPr>
            <xdr:cNvPr id="2194" name="Check Box 146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0000000-0008-0000-0000-00009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111</xdr:row>
          <xdr:rowOff>0</xdr:rowOff>
        </xdr:from>
        <xdr:to>
          <xdr:col>13</xdr:col>
          <xdr:colOff>47625</xdr:colOff>
          <xdr:row>111</xdr:row>
          <xdr:rowOff>171450</xdr:rowOff>
        </xdr:to>
        <xdr:sp macro="" textlink="">
          <xdr:nvSpPr>
            <xdr:cNvPr id="2195" name="Check Box 147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00000000-0008-0000-0000-00009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523875</xdr:colOff>
          <xdr:row>116</xdr:row>
          <xdr:rowOff>19050</xdr:rowOff>
        </xdr:from>
        <xdr:to>
          <xdr:col>13</xdr:col>
          <xdr:colOff>0</xdr:colOff>
          <xdr:row>116</xdr:row>
          <xdr:rowOff>190500</xdr:rowOff>
        </xdr:to>
        <xdr:sp macro="" textlink="">
          <xdr:nvSpPr>
            <xdr:cNvPr id="2196" name="Check Box 148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00000000-0008-0000-0000-00009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561975</xdr:colOff>
          <xdr:row>113</xdr:row>
          <xdr:rowOff>85725</xdr:rowOff>
        </xdr:from>
        <xdr:to>
          <xdr:col>13</xdr:col>
          <xdr:colOff>38100</xdr:colOff>
          <xdr:row>114</xdr:row>
          <xdr:rowOff>66675</xdr:rowOff>
        </xdr:to>
        <xdr:sp macro="" textlink="">
          <xdr:nvSpPr>
            <xdr:cNvPr id="2197" name="Check Box 149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000000-0008-0000-0000-00009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109</xdr:row>
          <xdr:rowOff>9525</xdr:rowOff>
        </xdr:from>
        <xdr:to>
          <xdr:col>13</xdr:col>
          <xdr:colOff>47625</xdr:colOff>
          <xdr:row>109</xdr:row>
          <xdr:rowOff>180975</xdr:rowOff>
        </xdr:to>
        <xdr:sp macro="" textlink="">
          <xdr:nvSpPr>
            <xdr:cNvPr id="2198" name="Check Box 150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00000000-0008-0000-0000-00009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110</xdr:row>
          <xdr:rowOff>9525</xdr:rowOff>
        </xdr:from>
        <xdr:to>
          <xdr:col>13</xdr:col>
          <xdr:colOff>47625</xdr:colOff>
          <xdr:row>110</xdr:row>
          <xdr:rowOff>180975</xdr:rowOff>
        </xdr:to>
        <xdr:sp macro="" textlink="">
          <xdr:nvSpPr>
            <xdr:cNvPr id="2199" name="Check Box 151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0000000-0008-0000-0000-00009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523875</xdr:colOff>
          <xdr:row>117</xdr:row>
          <xdr:rowOff>171450</xdr:rowOff>
        </xdr:from>
        <xdr:to>
          <xdr:col>13</xdr:col>
          <xdr:colOff>0</xdr:colOff>
          <xdr:row>118</xdr:row>
          <xdr:rowOff>152400</xdr:rowOff>
        </xdr:to>
        <xdr:sp macro="" textlink="">
          <xdr:nvSpPr>
            <xdr:cNvPr id="2200" name="Check Box 152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00000000-0008-0000-0000-00009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523875</xdr:colOff>
          <xdr:row>117</xdr:row>
          <xdr:rowOff>0</xdr:rowOff>
        </xdr:from>
        <xdr:to>
          <xdr:col>13</xdr:col>
          <xdr:colOff>0</xdr:colOff>
          <xdr:row>117</xdr:row>
          <xdr:rowOff>171450</xdr:rowOff>
        </xdr:to>
        <xdr:sp macro="" textlink="">
          <xdr:nvSpPr>
            <xdr:cNvPr id="2201" name="Check Box 153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0000000-0008-0000-0000-00009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74</xdr:row>
          <xdr:rowOff>9525</xdr:rowOff>
        </xdr:from>
        <xdr:to>
          <xdr:col>13</xdr:col>
          <xdr:colOff>47625</xdr:colOff>
          <xdr:row>74</xdr:row>
          <xdr:rowOff>180975</xdr:rowOff>
        </xdr:to>
        <xdr:sp macro="" textlink="">
          <xdr:nvSpPr>
            <xdr:cNvPr id="2202" name="Check Box 154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00000000-0008-0000-0000-00009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74</xdr:row>
          <xdr:rowOff>9525</xdr:rowOff>
        </xdr:from>
        <xdr:to>
          <xdr:col>13</xdr:col>
          <xdr:colOff>47625</xdr:colOff>
          <xdr:row>74</xdr:row>
          <xdr:rowOff>180975</xdr:rowOff>
        </xdr:to>
        <xdr:sp macro="" textlink="">
          <xdr:nvSpPr>
            <xdr:cNvPr id="2203" name="Check Box 155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00000000-0008-0000-0000-00009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81</xdr:row>
          <xdr:rowOff>9525</xdr:rowOff>
        </xdr:from>
        <xdr:to>
          <xdr:col>13</xdr:col>
          <xdr:colOff>47625</xdr:colOff>
          <xdr:row>81</xdr:row>
          <xdr:rowOff>180975</xdr:rowOff>
        </xdr:to>
        <xdr:sp macro="" textlink="">
          <xdr:nvSpPr>
            <xdr:cNvPr id="2204" name="Check Box 156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00000000-0008-0000-0000-00009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81</xdr:row>
          <xdr:rowOff>9525</xdr:rowOff>
        </xdr:from>
        <xdr:to>
          <xdr:col>13</xdr:col>
          <xdr:colOff>47625</xdr:colOff>
          <xdr:row>81</xdr:row>
          <xdr:rowOff>180975</xdr:rowOff>
        </xdr:to>
        <xdr:sp macro="" textlink="">
          <xdr:nvSpPr>
            <xdr:cNvPr id="2205" name="Check Box 157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00000000-0008-0000-0000-00009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83</xdr:row>
          <xdr:rowOff>9525</xdr:rowOff>
        </xdr:from>
        <xdr:to>
          <xdr:col>13</xdr:col>
          <xdr:colOff>47625</xdr:colOff>
          <xdr:row>83</xdr:row>
          <xdr:rowOff>180975</xdr:rowOff>
        </xdr:to>
        <xdr:sp macro="" textlink="">
          <xdr:nvSpPr>
            <xdr:cNvPr id="2206" name="Check Box 158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00000000-0008-0000-0000-00009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83</xdr:row>
          <xdr:rowOff>9525</xdr:rowOff>
        </xdr:from>
        <xdr:to>
          <xdr:col>13</xdr:col>
          <xdr:colOff>47625</xdr:colOff>
          <xdr:row>83</xdr:row>
          <xdr:rowOff>180975</xdr:rowOff>
        </xdr:to>
        <xdr:sp macro="" textlink="">
          <xdr:nvSpPr>
            <xdr:cNvPr id="2207" name="Check Box 159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00000000-0008-0000-0000-00009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561975</xdr:colOff>
          <xdr:row>77</xdr:row>
          <xdr:rowOff>57150</xdr:rowOff>
        </xdr:from>
        <xdr:to>
          <xdr:col>13</xdr:col>
          <xdr:colOff>38100</xdr:colOff>
          <xdr:row>77</xdr:row>
          <xdr:rowOff>228600</xdr:rowOff>
        </xdr:to>
        <xdr:sp macro="" textlink="">
          <xdr:nvSpPr>
            <xdr:cNvPr id="2216" name="Check Box 168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00000000-0008-0000-0000-0000A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78</xdr:row>
          <xdr:rowOff>9525</xdr:rowOff>
        </xdr:from>
        <xdr:to>
          <xdr:col>13</xdr:col>
          <xdr:colOff>47625</xdr:colOff>
          <xdr:row>78</xdr:row>
          <xdr:rowOff>180975</xdr:rowOff>
        </xdr:to>
        <xdr:sp macro="" textlink="">
          <xdr:nvSpPr>
            <xdr:cNvPr id="2217" name="Check Box 169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00000000-0008-0000-0000-0000A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78</xdr:row>
          <xdr:rowOff>9525</xdr:rowOff>
        </xdr:from>
        <xdr:to>
          <xdr:col>13</xdr:col>
          <xdr:colOff>47625</xdr:colOff>
          <xdr:row>78</xdr:row>
          <xdr:rowOff>180975</xdr:rowOff>
        </xdr:to>
        <xdr:sp macro="" textlink="">
          <xdr:nvSpPr>
            <xdr:cNvPr id="2218" name="Check Box 170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00000000-0008-0000-0000-0000A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82</xdr:row>
          <xdr:rowOff>9525</xdr:rowOff>
        </xdr:from>
        <xdr:to>
          <xdr:col>13</xdr:col>
          <xdr:colOff>47625</xdr:colOff>
          <xdr:row>82</xdr:row>
          <xdr:rowOff>180975</xdr:rowOff>
        </xdr:to>
        <xdr:sp macro="" textlink="">
          <xdr:nvSpPr>
            <xdr:cNvPr id="2223" name="Check Box 175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0000000-0008-0000-0000-0000A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571500</xdr:colOff>
          <xdr:row>82</xdr:row>
          <xdr:rowOff>9525</xdr:rowOff>
        </xdr:from>
        <xdr:to>
          <xdr:col>13</xdr:col>
          <xdr:colOff>47625</xdr:colOff>
          <xdr:row>82</xdr:row>
          <xdr:rowOff>180975</xdr:rowOff>
        </xdr:to>
        <xdr:sp macro="" textlink="">
          <xdr:nvSpPr>
            <xdr:cNvPr id="2224" name="Check Box 176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00000000-0008-0000-0000-0000B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657225</xdr:colOff>
      <xdr:row>39</xdr:row>
      <xdr:rowOff>104775</xdr:rowOff>
    </xdr:from>
    <xdr:to>
      <xdr:col>5</xdr:col>
      <xdr:colOff>1524000</xdr:colOff>
      <xdr:row>63</xdr:row>
      <xdr:rowOff>95250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2004085</xdr:colOff>
      <xdr:row>39</xdr:row>
      <xdr:rowOff>103785</xdr:rowOff>
    </xdr:from>
    <xdr:to>
      <xdr:col>11</xdr:col>
      <xdr:colOff>403885</xdr:colOff>
      <xdr:row>63</xdr:row>
      <xdr:rowOff>84736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6</xdr:row>
      <xdr:rowOff>114300</xdr:rowOff>
    </xdr:from>
    <xdr:to>
      <xdr:col>18</xdr:col>
      <xdr:colOff>95251</xdr:colOff>
      <xdr:row>24</xdr:row>
      <xdr:rowOff>147638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485775</xdr:colOff>
      <xdr:row>26</xdr:row>
      <xdr:rowOff>0</xdr:rowOff>
    </xdr:from>
    <xdr:to>
      <xdr:col>18</xdr:col>
      <xdr:colOff>47626</xdr:colOff>
      <xdr:row>44</xdr:row>
      <xdr:rowOff>90488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552450</xdr:colOff>
      <xdr:row>11</xdr:row>
      <xdr:rowOff>104775</xdr:rowOff>
    </xdr:from>
    <xdr:to>
      <xdr:col>20</xdr:col>
      <xdr:colOff>488087</xdr:colOff>
      <xdr:row>25</xdr:row>
      <xdr:rowOff>58009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68575" y="2495550"/>
          <a:ext cx="5269637" cy="3106009"/>
        </a:xfrm>
        <a:prstGeom prst="rect">
          <a:avLst/>
        </a:prstGeom>
      </xdr:spPr>
    </xdr:pic>
    <xdr:clientData/>
  </xdr:twoCellAnchor>
  <xdr:twoCellAnchor editAs="oneCell">
    <xdr:from>
      <xdr:col>14</xdr:col>
      <xdr:colOff>697773</xdr:colOff>
      <xdr:row>28</xdr:row>
      <xdr:rowOff>152400</xdr:rowOff>
    </xdr:from>
    <xdr:to>
      <xdr:col>21</xdr:col>
      <xdr:colOff>687290</xdr:colOff>
      <xdr:row>44</xdr:row>
      <xdr:rowOff>60719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75898" y="5876925"/>
          <a:ext cx="5323517" cy="3051569"/>
        </a:xfrm>
        <a:prstGeom prst="rect">
          <a:avLst/>
        </a:prstGeom>
      </xdr:spPr>
    </xdr:pic>
    <xdr:clientData/>
  </xdr:twoCellAnchor>
  <xdr:twoCellAnchor editAs="oneCell">
    <xdr:from>
      <xdr:col>14</xdr:col>
      <xdr:colOff>600075</xdr:colOff>
      <xdr:row>28</xdr:row>
      <xdr:rowOff>76201</xdr:rowOff>
    </xdr:from>
    <xdr:to>
      <xdr:col>21</xdr:col>
      <xdr:colOff>234391</xdr:colOff>
      <xdr:row>43</xdr:row>
      <xdr:rowOff>183696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78200" y="5800726"/>
          <a:ext cx="4968316" cy="3060245"/>
        </a:xfrm>
        <a:prstGeom prst="rect">
          <a:avLst/>
        </a:prstGeom>
      </xdr:spPr>
    </xdr:pic>
    <xdr:clientData/>
  </xdr:twoCellAnchor>
  <xdr:twoCellAnchor editAs="oneCell">
    <xdr:from>
      <xdr:col>20</xdr:col>
      <xdr:colOff>495301</xdr:colOff>
      <xdr:row>11</xdr:row>
      <xdr:rowOff>175874</xdr:rowOff>
    </xdr:from>
    <xdr:to>
      <xdr:col>27</xdr:col>
      <xdr:colOff>66675</xdr:colOff>
      <xdr:row>25</xdr:row>
      <xdr:rowOff>58046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45426" y="2566649"/>
          <a:ext cx="4905374" cy="3034947"/>
        </a:xfrm>
        <a:prstGeom prst="rect">
          <a:avLst/>
        </a:prstGeom>
      </xdr:spPr>
    </xdr:pic>
    <xdr:clientData/>
  </xdr:twoCellAnchor>
  <xdr:twoCellAnchor editAs="oneCell">
    <xdr:from>
      <xdr:col>21</xdr:col>
      <xdr:colOff>47625</xdr:colOff>
      <xdr:row>11</xdr:row>
      <xdr:rowOff>123825</xdr:rowOff>
    </xdr:from>
    <xdr:to>
      <xdr:col>27</xdr:col>
      <xdr:colOff>450436</xdr:colOff>
      <xdr:row>25</xdr:row>
      <xdr:rowOff>57150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31150" y="2514600"/>
          <a:ext cx="4974811" cy="3086100"/>
        </a:xfrm>
        <a:prstGeom prst="rect">
          <a:avLst/>
        </a:prstGeom>
      </xdr:spPr>
    </xdr:pic>
    <xdr:clientData/>
  </xdr:twoCellAnchor>
  <xdr:twoCellAnchor editAs="oneCell">
    <xdr:from>
      <xdr:col>21</xdr:col>
      <xdr:colOff>104775</xdr:colOff>
      <xdr:row>28</xdr:row>
      <xdr:rowOff>133350</xdr:rowOff>
    </xdr:from>
    <xdr:to>
      <xdr:col>27</xdr:col>
      <xdr:colOff>382404</xdr:colOff>
      <xdr:row>37</xdr:row>
      <xdr:rowOff>154302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688300" y="5648325"/>
          <a:ext cx="4849629" cy="1810291"/>
        </a:xfrm>
        <a:prstGeom prst="rect">
          <a:avLst/>
        </a:prstGeom>
      </xdr:spPr>
    </xdr:pic>
    <xdr:clientData/>
  </xdr:twoCellAnchor>
  <xdr:twoCellAnchor>
    <xdr:from>
      <xdr:col>1</xdr:col>
      <xdr:colOff>285749</xdr:colOff>
      <xdr:row>48</xdr:row>
      <xdr:rowOff>9524</xdr:rowOff>
    </xdr:from>
    <xdr:to>
      <xdr:col>6</xdr:col>
      <xdr:colOff>1752599</xdr:colOff>
      <xdr:row>66</xdr:row>
      <xdr:rowOff>171449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542925</xdr:colOff>
      <xdr:row>11</xdr:row>
      <xdr:rowOff>161924</xdr:rowOff>
    </xdr:from>
    <xdr:to>
      <xdr:col>43</xdr:col>
      <xdr:colOff>657225</xdr:colOff>
      <xdr:row>31</xdr:row>
      <xdr:rowOff>104775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723900</xdr:colOff>
      <xdr:row>8</xdr:row>
      <xdr:rowOff>152400</xdr:rowOff>
    </xdr:from>
    <xdr:to>
      <xdr:col>21</xdr:col>
      <xdr:colOff>285750</xdr:colOff>
      <xdr:row>31</xdr:row>
      <xdr:rowOff>47626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442912</xdr:colOff>
      <xdr:row>7</xdr:row>
      <xdr:rowOff>166687</xdr:rowOff>
    </xdr:from>
    <xdr:to>
      <xdr:col>9</xdr:col>
      <xdr:colOff>442912</xdr:colOff>
      <xdr:row>22</xdr:row>
      <xdr:rowOff>52387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104775</xdr:colOff>
      <xdr:row>8</xdr:row>
      <xdr:rowOff>161925</xdr:rowOff>
    </xdr:from>
    <xdr:to>
      <xdr:col>31</xdr:col>
      <xdr:colOff>104775</xdr:colOff>
      <xdr:row>31</xdr:row>
      <xdr:rowOff>57151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14.xml"/><Relationship Id="rId21" Type="http://schemas.openxmlformats.org/officeDocument/2006/relationships/ctrlProp" Target="../ctrlProps/ctrlProp18.xml"/><Relationship Id="rId42" Type="http://schemas.openxmlformats.org/officeDocument/2006/relationships/ctrlProp" Target="../ctrlProps/ctrlProp39.xml"/><Relationship Id="rId63" Type="http://schemas.openxmlformats.org/officeDocument/2006/relationships/ctrlProp" Target="../ctrlProps/ctrlProp60.xml"/><Relationship Id="rId84" Type="http://schemas.openxmlformats.org/officeDocument/2006/relationships/ctrlProp" Target="../ctrlProps/ctrlProp81.xml"/><Relationship Id="rId16" Type="http://schemas.openxmlformats.org/officeDocument/2006/relationships/ctrlProp" Target="../ctrlProps/ctrlProp13.xml"/><Relationship Id="rId107" Type="http://schemas.openxmlformats.org/officeDocument/2006/relationships/ctrlProp" Target="../ctrlProps/ctrlProp104.xml"/><Relationship Id="rId11" Type="http://schemas.openxmlformats.org/officeDocument/2006/relationships/ctrlProp" Target="../ctrlProps/ctrlProp8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53" Type="http://schemas.openxmlformats.org/officeDocument/2006/relationships/ctrlProp" Target="../ctrlProps/ctrlProp50.xml"/><Relationship Id="rId58" Type="http://schemas.openxmlformats.org/officeDocument/2006/relationships/ctrlProp" Target="../ctrlProps/ctrlProp55.xml"/><Relationship Id="rId74" Type="http://schemas.openxmlformats.org/officeDocument/2006/relationships/ctrlProp" Target="../ctrlProps/ctrlProp71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123" Type="http://schemas.openxmlformats.org/officeDocument/2006/relationships/ctrlProp" Target="../ctrlProps/ctrlProp120.xml"/><Relationship Id="rId128" Type="http://schemas.openxmlformats.org/officeDocument/2006/relationships/ctrlProp" Target="../ctrlProps/ctrlProp125.xml"/><Relationship Id="rId5" Type="http://schemas.openxmlformats.org/officeDocument/2006/relationships/ctrlProp" Target="../ctrlProps/ctrlProp2.xml"/><Relationship Id="rId90" Type="http://schemas.openxmlformats.org/officeDocument/2006/relationships/ctrlProp" Target="../ctrlProps/ctrlProp87.xml"/><Relationship Id="rId95" Type="http://schemas.openxmlformats.org/officeDocument/2006/relationships/ctrlProp" Target="../ctrlProps/ctrlProp92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64" Type="http://schemas.openxmlformats.org/officeDocument/2006/relationships/ctrlProp" Target="../ctrlProps/ctrlProp61.xml"/><Relationship Id="rId69" Type="http://schemas.openxmlformats.org/officeDocument/2006/relationships/ctrlProp" Target="../ctrlProps/ctrlProp66.xml"/><Relationship Id="rId113" Type="http://schemas.openxmlformats.org/officeDocument/2006/relationships/ctrlProp" Target="../ctrlProps/ctrlProp110.xml"/><Relationship Id="rId118" Type="http://schemas.openxmlformats.org/officeDocument/2006/relationships/ctrlProp" Target="../ctrlProps/ctrlProp115.xml"/><Relationship Id="rId134" Type="http://schemas.openxmlformats.org/officeDocument/2006/relationships/ctrlProp" Target="../ctrlProps/ctrlProp131.xml"/><Relationship Id="rId80" Type="http://schemas.openxmlformats.org/officeDocument/2006/relationships/ctrlProp" Target="../ctrlProps/ctrlProp77.xml"/><Relationship Id="rId85" Type="http://schemas.openxmlformats.org/officeDocument/2006/relationships/ctrlProp" Target="../ctrlProps/ctrlProp82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59" Type="http://schemas.openxmlformats.org/officeDocument/2006/relationships/ctrlProp" Target="../ctrlProps/ctrlProp56.xml"/><Relationship Id="rId103" Type="http://schemas.openxmlformats.org/officeDocument/2006/relationships/ctrlProp" Target="../ctrlProps/ctrlProp100.xml"/><Relationship Id="rId108" Type="http://schemas.openxmlformats.org/officeDocument/2006/relationships/ctrlProp" Target="../ctrlProps/ctrlProp105.xml"/><Relationship Id="rId124" Type="http://schemas.openxmlformats.org/officeDocument/2006/relationships/ctrlProp" Target="../ctrlProps/ctrlProp121.xml"/><Relationship Id="rId129" Type="http://schemas.openxmlformats.org/officeDocument/2006/relationships/ctrlProp" Target="../ctrlProps/ctrlProp126.xml"/><Relationship Id="rId54" Type="http://schemas.openxmlformats.org/officeDocument/2006/relationships/ctrlProp" Target="../ctrlProps/ctrlProp51.xml"/><Relationship Id="rId70" Type="http://schemas.openxmlformats.org/officeDocument/2006/relationships/ctrlProp" Target="../ctrlProps/ctrlProp67.xml"/><Relationship Id="rId75" Type="http://schemas.openxmlformats.org/officeDocument/2006/relationships/ctrlProp" Target="../ctrlProps/ctrlProp72.xml"/><Relationship Id="rId91" Type="http://schemas.openxmlformats.org/officeDocument/2006/relationships/ctrlProp" Target="../ctrlProps/ctrlProp88.xml"/><Relationship Id="rId96" Type="http://schemas.openxmlformats.org/officeDocument/2006/relationships/ctrlProp" Target="../ctrlProps/ctrlProp93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49" Type="http://schemas.openxmlformats.org/officeDocument/2006/relationships/ctrlProp" Target="../ctrlProps/ctrlProp46.xml"/><Relationship Id="rId114" Type="http://schemas.openxmlformats.org/officeDocument/2006/relationships/ctrlProp" Target="../ctrlProps/ctrlProp111.xml"/><Relationship Id="rId119" Type="http://schemas.openxmlformats.org/officeDocument/2006/relationships/ctrlProp" Target="../ctrlProps/ctrlProp116.xml"/><Relationship Id="rId44" Type="http://schemas.openxmlformats.org/officeDocument/2006/relationships/ctrlProp" Target="../ctrlProps/ctrlProp41.xml"/><Relationship Id="rId60" Type="http://schemas.openxmlformats.org/officeDocument/2006/relationships/ctrlProp" Target="../ctrlProps/ctrlProp57.xml"/><Relationship Id="rId65" Type="http://schemas.openxmlformats.org/officeDocument/2006/relationships/ctrlProp" Target="../ctrlProps/ctrlProp62.xml"/><Relationship Id="rId81" Type="http://schemas.openxmlformats.org/officeDocument/2006/relationships/ctrlProp" Target="../ctrlProps/ctrlProp78.xml"/><Relationship Id="rId86" Type="http://schemas.openxmlformats.org/officeDocument/2006/relationships/ctrlProp" Target="../ctrlProps/ctrlProp83.xml"/><Relationship Id="rId130" Type="http://schemas.openxmlformats.org/officeDocument/2006/relationships/ctrlProp" Target="../ctrlProps/ctrlProp127.xml"/><Relationship Id="rId135" Type="http://schemas.openxmlformats.org/officeDocument/2006/relationships/ctrlProp" Target="../ctrlProps/ctrlProp132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9" Type="http://schemas.openxmlformats.org/officeDocument/2006/relationships/ctrlProp" Target="../ctrlProps/ctrlProp36.xml"/><Relationship Id="rId109" Type="http://schemas.openxmlformats.org/officeDocument/2006/relationships/ctrlProp" Target="../ctrlProps/ctrlProp106.xml"/><Relationship Id="rId34" Type="http://schemas.openxmlformats.org/officeDocument/2006/relationships/ctrlProp" Target="../ctrlProps/ctrlProp31.xml"/><Relationship Id="rId50" Type="http://schemas.openxmlformats.org/officeDocument/2006/relationships/ctrlProp" Target="../ctrlProps/ctrlProp47.xml"/><Relationship Id="rId55" Type="http://schemas.openxmlformats.org/officeDocument/2006/relationships/ctrlProp" Target="../ctrlProps/ctrlProp52.xml"/><Relationship Id="rId76" Type="http://schemas.openxmlformats.org/officeDocument/2006/relationships/ctrlProp" Target="../ctrlProps/ctrlProp73.xml"/><Relationship Id="rId97" Type="http://schemas.openxmlformats.org/officeDocument/2006/relationships/ctrlProp" Target="../ctrlProps/ctrlProp94.xml"/><Relationship Id="rId104" Type="http://schemas.openxmlformats.org/officeDocument/2006/relationships/ctrlProp" Target="../ctrlProps/ctrlProp101.xml"/><Relationship Id="rId120" Type="http://schemas.openxmlformats.org/officeDocument/2006/relationships/ctrlProp" Target="../ctrlProps/ctrlProp117.xml"/><Relationship Id="rId125" Type="http://schemas.openxmlformats.org/officeDocument/2006/relationships/ctrlProp" Target="../ctrlProps/ctrlProp122.xml"/><Relationship Id="rId7" Type="http://schemas.openxmlformats.org/officeDocument/2006/relationships/ctrlProp" Target="../ctrlProps/ctrlProp4.xml"/><Relationship Id="rId71" Type="http://schemas.openxmlformats.org/officeDocument/2006/relationships/ctrlProp" Target="../ctrlProps/ctrlProp68.xml"/><Relationship Id="rId92" Type="http://schemas.openxmlformats.org/officeDocument/2006/relationships/ctrlProp" Target="../ctrlProps/ctrlProp89.xml"/><Relationship Id="rId2" Type="http://schemas.openxmlformats.org/officeDocument/2006/relationships/drawing" Target="../drawings/drawing1.xml"/><Relationship Id="rId29" Type="http://schemas.openxmlformats.org/officeDocument/2006/relationships/ctrlProp" Target="../ctrlProps/ctrlProp26.xml"/><Relationship Id="rId24" Type="http://schemas.openxmlformats.org/officeDocument/2006/relationships/ctrlProp" Target="../ctrlProps/ctrlProp21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66" Type="http://schemas.openxmlformats.org/officeDocument/2006/relationships/ctrlProp" Target="../ctrlProps/ctrlProp63.xml"/><Relationship Id="rId87" Type="http://schemas.openxmlformats.org/officeDocument/2006/relationships/ctrlProp" Target="../ctrlProps/ctrlProp84.xml"/><Relationship Id="rId110" Type="http://schemas.openxmlformats.org/officeDocument/2006/relationships/ctrlProp" Target="../ctrlProps/ctrlProp107.xml"/><Relationship Id="rId115" Type="http://schemas.openxmlformats.org/officeDocument/2006/relationships/ctrlProp" Target="../ctrlProps/ctrlProp112.xml"/><Relationship Id="rId131" Type="http://schemas.openxmlformats.org/officeDocument/2006/relationships/ctrlProp" Target="../ctrlProps/ctrlProp128.xml"/><Relationship Id="rId61" Type="http://schemas.openxmlformats.org/officeDocument/2006/relationships/ctrlProp" Target="../ctrlProps/ctrlProp58.xml"/><Relationship Id="rId82" Type="http://schemas.openxmlformats.org/officeDocument/2006/relationships/ctrlProp" Target="../ctrlProps/ctrlProp79.xml"/><Relationship Id="rId19" Type="http://schemas.openxmlformats.org/officeDocument/2006/relationships/ctrlProp" Target="../ctrlProps/ctrlProp16.xml"/><Relationship Id="rId14" Type="http://schemas.openxmlformats.org/officeDocument/2006/relationships/ctrlProp" Target="../ctrlProps/ctrlProp11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56" Type="http://schemas.openxmlformats.org/officeDocument/2006/relationships/ctrlProp" Target="../ctrlProps/ctrlProp53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105" Type="http://schemas.openxmlformats.org/officeDocument/2006/relationships/ctrlProp" Target="../ctrlProps/ctrlProp102.xml"/><Relationship Id="rId126" Type="http://schemas.openxmlformats.org/officeDocument/2006/relationships/ctrlProp" Target="../ctrlProps/ctrlProp123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72" Type="http://schemas.openxmlformats.org/officeDocument/2006/relationships/ctrlProp" Target="../ctrlProps/ctrlProp69.xml"/><Relationship Id="rId93" Type="http://schemas.openxmlformats.org/officeDocument/2006/relationships/ctrlProp" Target="../ctrlProps/ctrlProp90.xml"/><Relationship Id="rId98" Type="http://schemas.openxmlformats.org/officeDocument/2006/relationships/ctrlProp" Target="../ctrlProps/ctrlProp95.xml"/><Relationship Id="rId121" Type="http://schemas.openxmlformats.org/officeDocument/2006/relationships/ctrlProp" Target="../ctrlProps/ctrlProp118.xml"/><Relationship Id="rId3" Type="http://schemas.openxmlformats.org/officeDocument/2006/relationships/vmlDrawing" Target="../drawings/vmlDrawing1.vml"/><Relationship Id="rId25" Type="http://schemas.openxmlformats.org/officeDocument/2006/relationships/ctrlProp" Target="../ctrlProps/ctrlProp22.xml"/><Relationship Id="rId46" Type="http://schemas.openxmlformats.org/officeDocument/2006/relationships/ctrlProp" Target="../ctrlProps/ctrlProp43.xml"/><Relationship Id="rId67" Type="http://schemas.openxmlformats.org/officeDocument/2006/relationships/ctrlProp" Target="../ctrlProps/ctrlProp64.xml"/><Relationship Id="rId116" Type="http://schemas.openxmlformats.org/officeDocument/2006/relationships/ctrlProp" Target="../ctrlProps/ctrlProp113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62" Type="http://schemas.openxmlformats.org/officeDocument/2006/relationships/ctrlProp" Target="../ctrlProps/ctrlProp59.xml"/><Relationship Id="rId83" Type="http://schemas.openxmlformats.org/officeDocument/2006/relationships/ctrlProp" Target="../ctrlProps/ctrlProp80.xml"/><Relationship Id="rId88" Type="http://schemas.openxmlformats.org/officeDocument/2006/relationships/ctrlProp" Target="../ctrlProps/ctrlProp85.xml"/><Relationship Id="rId111" Type="http://schemas.openxmlformats.org/officeDocument/2006/relationships/ctrlProp" Target="../ctrlProps/ctrlProp108.xml"/><Relationship Id="rId132" Type="http://schemas.openxmlformats.org/officeDocument/2006/relationships/ctrlProp" Target="../ctrlProps/ctrlProp129.xml"/><Relationship Id="rId15" Type="http://schemas.openxmlformats.org/officeDocument/2006/relationships/ctrlProp" Target="../ctrlProps/ctrlProp12.xml"/><Relationship Id="rId36" Type="http://schemas.openxmlformats.org/officeDocument/2006/relationships/ctrlProp" Target="../ctrlProps/ctrlProp33.xml"/><Relationship Id="rId57" Type="http://schemas.openxmlformats.org/officeDocument/2006/relationships/ctrlProp" Target="../ctrlProps/ctrlProp54.xml"/><Relationship Id="rId106" Type="http://schemas.openxmlformats.org/officeDocument/2006/relationships/ctrlProp" Target="../ctrlProps/ctrlProp103.xml"/><Relationship Id="rId127" Type="http://schemas.openxmlformats.org/officeDocument/2006/relationships/ctrlProp" Target="../ctrlProps/ctrlProp124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52" Type="http://schemas.openxmlformats.org/officeDocument/2006/relationships/ctrlProp" Target="../ctrlProps/ctrlProp49.xml"/><Relationship Id="rId73" Type="http://schemas.openxmlformats.org/officeDocument/2006/relationships/ctrlProp" Target="../ctrlProps/ctrlProp70.xml"/><Relationship Id="rId78" Type="http://schemas.openxmlformats.org/officeDocument/2006/relationships/ctrlProp" Target="../ctrlProps/ctrlProp75.xml"/><Relationship Id="rId94" Type="http://schemas.openxmlformats.org/officeDocument/2006/relationships/ctrlProp" Target="../ctrlProps/ctrlProp91.xml"/><Relationship Id="rId99" Type="http://schemas.openxmlformats.org/officeDocument/2006/relationships/ctrlProp" Target="../ctrlProps/ctrlProp96.xml"/><Relationship Id="rId101" Type="http://schemas.openxmlformats.org/officeDocument/2006/relationships/ctrlProp" Target="../ctrlProps/ctrlProp98.xml"/><Relationship Id="rId122" Type="http://schemas.openxmlformats.org/officeDocument/2006/relationships/ctrlProp" Target="../ctrlProps/ctrlProp119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26" Type="http://schemas.openxmlformats.org/officeDocument/2006/relationships/ctrlProp" Target="../ctrlProps/ctrlProp23.xml"/><Relationship Id="rId47" Type="http://schemas.openxmlformats.org/officeDocument/2006/relationships/ctrlProp" Target="../ctrlProps/ctrlProp44.xml"/><Relationship Id="rId68" Type="http://schemas.openxmlformats.org/officeDocument/2006/relationships/ctrlProp" Target="../ctrlProps/ctrlProp65.xml"/><Relationship Id="rId89" Type="http://schemas.openxmlformats.org/officeDocument/2006/relationships/ctrlProp" Target="../ctrlProps/ctrlProp86.xml"/><Relationship Id="rId112" Type="http://schemas.openxmlformats.org/officeDocument/2006/relationships/ctrlProp" Target="../ctrlProps/ctrlProp109.xml"/><Relationship Id="rId133" Type="http://schemas.openxmlformats.org/officeDocument/2006/relationships/ctrlProp" Target="../ctrlProps/ctrlProp130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55B22-A3CD-488C-BC40-85FB8DE91826}">
  <dimension ref="A1:P123"/>
  <sheetViews>
    <sheetView workbookViewId="0">
      <selection activeCell="G39" sqref="G39"/>
    </sheetView>
  </sheetViews>
  <sheetFormatPr baseColWidth="10" defaultRowHeight="15" x14ac:dyDescent="0.25"/>
  <cols>
    <col min="1" max="1" width="11.42578125" style="11"/>
    <col min="2" max="2" width="24.42578125" style="11" bestFit="1" customWidth="1"/>
    <col min="3" max="3" width="17.28515625" style="11" customWidth="1"/>
    <col min="4" max="4" width="29.7109375" style="11" bestFit="1" customWidth="1"/>
    <col min="5" max="5" width="20.7109375" style="11" customWidth="1"/>
    <col min="6" max="6" width="34.42578125" style="11" customWidth="1"/>
    <col min="7" max="7" width="23.140625" style="11" bestFit="1" customWidth="1"/>
    <col min="8" max="8" width="8" style="11" bestFit="1" customWidth="1"/>
    <col min="9" max="9" width="11.42578125" style="11"/>
    <col min="10" max="10" width="24.42578125" style="11" bestFit="1" customWidth="1"/>
    <col min="11" max="11" width="16.28515625" style="11" customWidth="1"/>
    <col min="12" max="12" width="20.5703125" style="11" bestFit="1" customWidth="1"/>
    <col min="13" max="13" width="11.42578125" style="11"/>
    <col min="14" max="14" width="35.7109375" style="11" bestFit="1" customWidth="1"/>
    <col min="15" max="16384" width="11.42578125" style="11"/>
  </cols>
  <sheetData>
    <row r="1" spans="2:12" x14ac:dyDescent="0.25">
      <c r="G1" s="81" t="s">
        <v>149</v>
      </c>
    </row>
    <row r="2" spans="2:12" ht="18.75" x14ac:dyDescent="0.3">
      <c r="C2" s="65" t="s">
        <v>67</v>
      </c>
      <c r="K2" s="65" t="s">
        <v>68</v>
      </c>
    </row>
    <row r="4" spans="2:12" ht="15.75" thickBot="1" x14ac:dyDescent="0.3"/>
    <row r="5" spans="2:12" ht="15.75" thickBot="1" x14ac:dyDescent="0.3">
      <c r="B5" s="240" t="s">
        <v>63</v>
      </c>
      <c r="C5" s="241"/>
      <c r="D5" s="242"/>
      <c r="J5" s="240" t="s">
        <v>63</v>
      </c>
      <c r="K5" s="241"/>
      <c r="L5" s="242"/>
    </row>
    <row r="6" spans="2:12" x14ac:dyDescent="0.25">
      <c r="B6" s="43" t="s">
        <v>64</v>
      </c>
      <c r="C6" s="44" t="s">
        <v>65</v>
      </c>
      <c r="D6" s="45" t="s">
        <v>66</v>
      </c>
      <c r="J6" s="43" t="s">
        <v>64</v>
      </c>
      <c r="K6" s="44" t="s">
        <v>65</v>
      </c>
      <c r="L6" s="45" t="s">
        <v>66</v>
      </c>
    </row>
    <row r="7" spans="2:12" x14ac:dyDescent="0.25">
      <c r="B7" s="55"/>
      <c r="C7" s="56"/>
      <c r="D7" s="57"/>
      <c r="J7" s="43"/>
      <c r="K7" s="44"/>
      <c r="L7" s="45"/>
    </row>
    <row r="8" spans="2:12" ht="15.75" thickBot="1" x14ac:dyDescent="0.3">
      <c r="B8" s="58"/>
      <c r="C8" s="59"/>
      <c r="D8" s="60"/>
      <c r="J8" s="51"/>
      <c r="K8" s="52"/>
      <c r="L8" s="53"/>
    </row>
    <row r="9" spans="2:12" ht="15.75" thickBot="1" x14ac:dyDescent="0.3">
      <c r="B9" s="243" t="s">
        <v>0</v>
      </c>
      <c r="C9" s="244"/>
      <c r="D9" s="245"/>
      <c r="E9" s="11" t="s">
        <v>56</v>
      </c>
      <c r="J9" s="243" t="s">
        <v>0</v>
      </c>
      <c r="K9" s="244"/>
      <c r="L9" s="245"/>
    </row>
    <row r="10" spans="2:12" x14ac:dyDescent="0.25">
      <c r="B10" s="41"/>
      <c r="C10" s="34" t="s">
        <v>2</v>
      </c>
      <c r="D10" s="42" t="s">
        <v>12</v>
      </c>
      <c r="G10" s="61"/>
      <c r="J10" s="41"/>
      <c r="K10" s="34" t="s">
        <v>2</v>
      </c>
      <c r="L10" s="42" t="s">
        <v>12</v>
      </c>
    </row>
    <row r="11" spans="2:12" x14ac:dyDescent="0.25">
      <c r="B11" s="43" t="s">
        <v>13</v>
      </c>
      <c r="C11" s="63" t="s">
        <v>7</v>
      </c>
      <c r="D11" s="62" t="s">
        <v>61</v>
      </c>
      <c r="J11" s="43" t="s">
        <v>13</v>
      </c>
      <c r="K11" s="63" t="s">
        <v>7</v>
      </c>
      <c r="L11" s="45"/>
    </row>
    <row r="12" spans="2:12" x14ac:dyDescent="0.25">
      <c r="B12" s="43" t="s">
        <v>3</v>
      </c>
      <c r="C12" s="63" t="s">
        <v>52</v>
      </c>
      <c r="D12" s="62" t="s">
        <v>8</v>
      </c>
      <c r="J12" s="43" t="s">
        <v>3</v>
      </c>
      <c r="K12" s="63" t="s">
        <v>52</v>
      </c>
      <c r="L12" s="62" t="s">
        <v>8</v>
      </c>
    </row>
    <row r="13" spans="2:12" x14ac:dyDescent="0.25">
      <c r="B13" s="43" t="s">
        <v>6</v>
      </c>
      <c r="C13" s="63" t="s">
        <v>9</v>
      </c>
      <c r="D13" s="45"/>
      <c r="J13" s="43" t="s">
        <v>6</v>
      </c>
      <c r="K13" s="44" t="s">
        <v>9</v>
      </c>
      <c r="L13" s="62" t="s">
        <v>59</v>
      </c>
    </row>
    <row r="14" spans="2:12" ht="15.75" thickBot="1" x14ac:dyDescent="0.3">
      <c r="B14" s="43" t="s">
        <v>4</v>
      </c>
      <c r="C14" s="63" t="s">
        <v>10</v>
      </c>
      <c r="D14" s="62" t="s">
        <v>11</v>
      </c>
      <c r="E14" s="11" t="s">
        <v>56</v>
      </c>
      <c r="F14" s="11" t="s">
        <v>14</v>
      </c>
      <c r="J14" s="43" t="s">
        <v>4</v>
      </c>
      <c r="K14" s="63" t="s">
        <v>10</v>
      </c>
      <c r="L14" s="45" t="s">
        <v>11</v>
      </c>
    </row>
    <row r="15" spans="2:12" ht="15.75" thickBot="1" x14ac:dyDescent="0.3">
      <c r="B15" s="243" t="s">
        <v>1</v>
      </c>
      <c r="C15" s="244"/>
      <c r="D15" s="245"/>
      <c r="J15" s="243" t="s">
        <v>1</v>
      </c>
      <c r="K15" s="244"/>
      <c r="L15" s="245"/>
    </row>
    <row r="16" spans="2:12" x14ac:dyDescent="0.25">
      <c r="B16" s="41"/>
      <c r="C16" s="34" t="s">
        <v>2</v>
      </c>
      <c r="D16" s="42" t="s">
        <v>12</v>
      </c>
      <c r="J16" s="41"/>
      <c r="K16" s="34" t="s">
        <v>2</v>
      </c>
      <c r="L16" s="42" t="s">
        <v>12</v>
      </c>
    </row>
    <row r="17" spans="2:12" x14ac:dyDescent="0.25">
      <c r="B17" s="43" t="s">
        <v>13</v>
      </c>
      <c r="C17" s="63" t="s">
        <v>7</v>
      </c>
      <c r="D17" s="62" t="s">
        <v>61</v>
      </c>
      <c r="J17" s="43" t="s">
        <v>13</v>
      </c>
      <c r="K17" s="44" t="s">
        <v>7</v>
      </c>
      <c r="L17" s="45"/>
    </row>
    <row r="18" spans="2:12" x14ac:dyDescent="0.25">
      <c r="B18" s="43" t="s">
        <v>3</v>
      </c>
      <c r="C18" s="63" t="s">
        <v>52</v>
      </c>
      <c r="D18" s="62" t="s">
        <v>8</v>
      </c>
      <c r="E18" s="46"/>
      <c r="F18" s="47"/>
      <c r="G18" s="47"/>
      <c r="H18" s="47"/>
      <c r="I18" s="47"/>
      <c r="J18" s="43" t="s">
        <v>3</v>
      </c>
      <c r="K18" s="63" t="s">
        <v>52</v>
      </c>
      <c r="L18" s="62" t="s">
        <v>8</v>
      </c>
    </row>
    <row r="19" spans="2:12" ht="15.75" thickBot="1" x14ac:dyDescent="0.3">
      <c r="B19" s="43" t="s">
        <v>6</v>
      </c>
      <c r="C19" s="63" t="s">
        <v>9</v>
      </c>
      <c r="D19" s="45"/>
      <c r="J19" s="43" t="s">
        <v>6</v>
      </c>
      <c r="K19" s="44" t="s">
        <v>9</v>
      </c>
      <c r="L19" s="62" t="s">
        <v>58</v>
      </c>
    </row>
    <row r="20" spans="2:12" ht="15.75" thickBot="1" x14ac:dyDescent="0.3">
      <c r="B20" s="243" t="s">
        <v>5</v>
      </c>
      <c r="C20" s="244"/>
      <c r="D20" s="245"/>
      <c r="E20" s="11" t="s">
        <v>56</v>
      </c>
      <c r="F20" s="11" t="s">
        <v>14</v>
      </c>
      <c r="J20" s="243" t="s">
        <v>5</v>
      </c>
      <c r="K20" s="244"/>
      <c r="L20" s="245"/>
    </row>
    <row r="21" spans="2:12" x14ac:dyDescent="0.25">
      <c r="B21" s="48"/>
      <c r="C21" s="49" t="s">
        <v>2</v>
      </c>
      <c r="D21" s="50" t="s">
        <v>12</v>
      </c>
      <c r="J21" s="48"/>
      <c r="K21" s="49" t="s">
        <v>2</v>
      </c>
      <c r="L21" s="50" t="s">
        <v>12</v>
      </c>
    </row>
    <row r="22" spans="2:12" x14ac:dyDescent="0.25">
      <c r="B22" s="43" t="s">
        <v>3</v>
      </c>
      <c r="C22" s="63" t="s">
        <v>52</v>
      </c>
      <c r="D22" s="62" t="s">
        <v>8</v>
      </c>
      <c r="J22" s="43" t="s">
        <v>3</v>
      </c>
      <c r="K22" s="63" t="s">
        <v>52</v>
      </c>
      <c r="L22" s="62" t="s">
        <v>8</v>
      </c>
    </row>
    <row r="23" spans="2:12" x14ac:dyDescent="0.25">
      <c r="B23" s="43" t="s">
        <v>6</v>
      </c>
      <c r="C23" s="63" t="s">
        <v>9</v>
      </c>
      <c r="D23" s="45"/>
      <c r="E23" s="11" t="s">
        <v>46</v>
      </c>
      <c r="J23" s="43" t="s">
        <v>24</v>
      </c>
      <c r="K23" s="44" t="s">
        <v>9</v>
      </c>
      <c r="L23" s="62" t="s">
        <v>57</v>
      </c>
    </row>
    <row r="24" spans="2:12" x14ac:dyDescent="0.25">
      <c r="B24" s="43" t="s">
        <v>15</v>
      </c>
      <c r="C24" s="63" t="s">
        <v>16</v>
      </c>
      <c r="D24" s="62" t="s">
        <v>17</v>
      </c>
      <c r="J24" s="43" t="s">
        <v>15</v>
      </c>
      <c r="K24" s="44" t="s">
        <v>16</v>
      </c>
      <c r="L24" s="45"/>
    </row>
    <row r="25" spans="2:12" ht="15.75" thickBot="1" x14ac:dyDescent="0.3">
      <c r="B25" s="51" t="s">
        <v>18</v>
      </c>
      <c r="C25" s="52" t="s">
        <v>19</v>
      </c>
      <c r="D25" s="64" t="s">
        <v>62</v>
      </c>
      <c r="J25" s="51" t="s">
        <v>18</v>
      </c>
      <c r="K25" s="52" t="s">
        <v>19</v>
      </c>
      <c r="L25" s="64" t="s">
        <v>62</v>
      </c>
    </row>
    <row r="27" spans="2:12" x14ac:dyDescent="0.25">
      <c r="B27" s="11" t="s">
        <v>60</v>
      </c>
    </row>
    <row r="29" spans="2:12" ht="15.75" thickBot="1" x14ac:dyDescent="0.3"/>
    <row r="30" spans="2:12" ht="15.75" thickBot="1" x14ac:dyDescent="0.3">
      <c r="B30" s="69"/>
      <c r="C30" s="80" t="s">
        <v>82</v>
      </c>
      <c r="D30" s="54" t="s">
        <v>81</v>
      </c>
      <c r="J30" s="246" t="s">
        <v>118</v>
      </c>
      <c r="K30" s="247"/>
    </row>
    <row r="31" spans="2:12" ht="15.75" thickBot="1" x14ac:dyDescent="0.3">
      <c r="B31" s="237" t="s">
        <v>80</v>
      </c>
      <c r="C31" s="77">
        <v>1</v>
      </c>
      <c r="D31" s="229">
        <v>0.01</v>
      </c>
      <c r="E31" s="81" t="s">
        <v>85</v>
      </c>
      <c r="J31" s="113" t="s">
        <v>119</v>
      </c>
      <c r="K31" s="114" t="s">
        <v>125</v>
      </c>
    </row>
    <row r="32" spans="2:12" ht="15.75" thickTop="1" x14ac:dyDescent="0.25">
      <c r="B32" s="238"/>
      <c r="C32" s="78">
        <v>0.1</v>
      </c>
      <c r="D32" s="230"/>
      <c r="E32" s="81" t="s">
        <v>9</v>
      </c>
      <c r="J32" s="96" t="s">
        <v>22</v>
      </c>
      <c r="K32" s="98" t="s">
        <v>120</v>
      </c>
    </row>
    <row r="33" spans="1:16" ht="15.75" thickBot="1" x14ac:dyDescent="0.3">
      <c r="B33" s="238"/>
      <c r="C33" s="79">
        <v>2</v>
      </c>
      <c r="D33" s="231"/>
      <c r="E33" s="81" t="s">
        <v>86</v>
      </c>
      <c r="J33" s="99" t="s">
        <v>7</v>
      </c>
      <c r="K33" s="101" t="s">
        <v>121</v>
      </c>
    </row>
    <row r="34" spans="1:16" ht="15.75" thickBot="1" x14ac:dyDescent="0.3">
      <c r="B34" s="239"/>
      <c r="C34" s="76">
        <v>1</v>
      </c>
      <c r="D34" s="53">
        <v>0.5</v>
      </c>
      <c r="E34" s="81"/>
      <c r="J34" s="99" t="s">
        <v>23</v>
      </c>
      <c r="K34" s="101" t="s">
        <v>122</v>
      </c>
    </row>
    <row r="35" spans="1:16" ht="15.75" thickBot="1" x14ac:dyDescent="0.3">
      <c r="B35" s="69"/>
      <c r="C35" s="69"/>
      <c r="D35" s="69"/>
      <c r="J35" s="102" t="s">
        <v>96</v>
      </c>
      <c r="K35" s="103" t="s">
        <v>96</v>
      </c>
    </row>
    <row r="36" spans="1:16" ht="15.75" thickBot="1" x14ac:dyDescent="0.3">
      <c r="B36" s="69"/>
      <c r="C36" s="243" t="s">
        <v>84</v>
      </c>
      <c r="D36" s="245"/>
    </row>
    <row r="37" spans="1:16" x14ac:dyDescent="0.25">
      <c r="B37" s="237" t="s">
        <v>83</v>
      </c>
      <c r="C37" s="232">
        <v>2.5</v>
      </c>
      <c r="D37" s="229"/>
      <c r="E37" s="81" t="s">
        <v>85</v>
      </c>
    </row>
    <row r="38" spans="1:16" x14ac:dyDescent="0.25">
      <c r="B38" s="238"/>
      <c r="C38" s="233">
        <v>1</v>
      </c>
      <c r="D38" s="230"/>
      <c r="E38" s="81" t="s">
        <v>9</v>
      </c>
    </row>
    <row r="39" spans="1:16" ht="15.75" thickBot="1" x14ac:dyDescent="0.3">
      <c r="B39" s="239"/>
      <c r="C39" s="234">
        <v>0.5</v>
      </c>
      <c r="D39" s="231"/>
      <c r="E39" s="81" t="s">
        <v>86</v>
      </c>
    </row>
    <row r="40" spans="1:16" x14ac:dyDescent="0.25">
      <c r="B40" s="69"/>
      <c r="C40" s="69"/>
      <c r="D40" s="69"/>
    </row>
    <row r="41" spans="1:16" ht="15.75" thickBot="1" x14ac:dyDescent="0.3">
      <c r="B41" s="69"/>
      <c r="C41" s="69"/>
      <c r="D41" s="69"/>
    </row>
    <row r="42" spans="1:16" ht="18.75" customHeight="1" x14ac:dyDescent="0.25">
      <c r="A42" s="83"/>
      <c r="B42" s="248" t="s">
        <v>132</v>
      </c>
      <c r="C42" s="248"/>
      <c r="D42" s="228" t="s">
        <v>91</v>
      </c>
      <c r="E42" s="85"/>
      <c r="I42" s="118"/>
      <c r="J42" s="235" t="s">
        <v>150</v>
      </c>
      <c r="K42" s="235"/>
      <c r="L42" s="228" t="s">
        <v>91</v>
      </c>
      <c r="M42" s="85"/>
      <c r="O42" s="11" t="s">
        <v>151</v>
      </c>
      <c r="P42" s="211">
        <v>45451</v>
      </c>
    </row>
    <row r="43" spans="1:16" ht="15.75" thickBot="1" x14ac:dyDescent="0.3">
      <c r="A43" s="43"/>
      <c r="B43" s="249"/>
      <c r="C43" s="249"/>
      <c r="D43" s="250"/>
      <c r="E43" s="86"/>
      <c r="I43" s="119"/>
      <c r="J43" s="236"/>
      <c r="K43" s="236"/>
      <c r="L43" s="250"/>
      <c r="M43" s="86"/>
      <c r="O43" s="11" t="s">
        <v>152</v>
      </c>
    </row>
    <row r="44" spans="1:16" ht="15.75" thickBot="1" x14ac:dyDescent="0.3">
      <c r="A44" s="74" t="s">
        <v>95</v>
      </c>
      <c r="B44" s="88" t="s">
        <v>98</v>
      </c>
      <c r="C44" s="88"/>
      <c r="D44" s="75">
        <v>0</v>
      </c>
      <c r="E44" s="86"/>
      <c r="I44" s="120" t="s">
        <v>95</v>
      </c>
      <c r="J44" s="121" t="s">
        <v>98</v>
      </c>
      <c r="K44" s="121"/>
      <c r="L44" s="122">
        <v>1</v>
      </c>
      <c r="M44" s="86"/>
      <c r="N44" s="11" t="s">
        <v>214</v>
      </c>
      <c r="O44" s="11" t="s">
        <v>153</v>
      </c>
    </row>
    <row r="45" spans="1:16" x14ac:dyDescent="0.25">
      <c r="E45" s="86"/>
      <c r="M45" s="86"/>
    </row>
    <row r="46" spans="1:16" ht="15.75" thickBot="1" x14ac:dyDescent="0.3">
      <c r="E46" s="86"/>
      <c r="M46" s="86"/>
    </row>
    <row r="47" spans="1:16" ht="40.5" customHeight="1" x14ac:dyDescent="0.25">
      <c r="A47" s="220" t="s">
        <v>52</v>
      </c>
      <c r="B47" s="83" t="s">
        <v>103</v>
      </c>
      <c r="C47" s="70" t="s">
        <v>100</v>
      </c>
      <c r="D47" s="228"/>
      <c r="E47" s="84"/>
      <c r="F47" s="90" t="s">
        <v>107</v>
      </c>
      <c r="I47" s="220" t="s">
        <v>52</v>
      </c>
      <c r="J47" s="191" t="s">
        <v>103</v>
      </c>
      <c r="K47" s="192" t="s">
        <v>100</v>
      </c>
      <c r="L47" s="254"/>
      <c r="M47" s="117"/>
      <c r="N47" s="197" t="s">
        <v>201</v>
      </c>
    </row>
    <row r="48" spans="1:16" x14ac:dyDescent="0.25">
      <c r="A48" s="221"/>
      <c r="B48" s="43" t="s">
        <v>106</v>
      </c>
      <c r="C48" s="44" t="s">
        <v>99</v>
      </c>
      <c r="D48" s="219"/>
      <c r="E48" s="86"/>
      <c r="I48" s="221"/>
      <c r="J48" s="193" t="s">
        <v>218</v>
      </c>
      <c r="K48" s="194" t="s">
        <v>99</v>
      </c>
      <c r="L48" s="255"/>
      <c r="M48" s="86"/>
    </row>
    <row r="49" spans="1:14" x14ac:dyDescent="0.25">
      <c r="A49" s="221"/>
      <c r="B49" s="43"/>
      <c r="C49" s="44" t="s">
        <v>101</v>
      </c>
      <c r="D49" s="219"/>
      <c r="E49" s="86"/>
      <c r="F49" s="11" t="s">
        <v>108</v>
      </c>
      <c r="I49" s="221"/>
      <c r="J49" s="193"/>
      <c r="K49" s="194" t="s">
        <v>101</v>
      </c>
      <c r="L49" s="255"/>
      <c r="M49" s="86"/>
      <c r="N49" s="11" t="s">
        <v>202</v>
      </c>
    </row>
    <row r="50" spans="1:14" ht="15.75" thickBot="1" x14ac:dyDescent="0.3">
      <c r="A50" s="221"/>
      <c r="B50" s="51"/>
      <c r="C50" s="52" t="s">
        <v>102</v>
      </c>
      <c r="D50" s="219"/>
      <c r="E50" s="86"/>
      <c r="F50" s="11" t="s">
        <v>109</v>
      </c>
      <c r="I50" s="221"/>
      <c r="J50" s="195"/>
      <c r="K50" s="196" t="s">
        <v>102</v>
      </c>
      <c r="L50" s="255"/>
      <c r="M50" s="86"/>
    </row>
    <row r="51" spans="1:14" ht="15" customHeight="1" x14ac:dyDescent="0.25">
      <c r="A51" s="221"/>
      <c r="B51" s="251" t="s">
        <v>115</v>
      </c>
      <c r="C51" s="70" t="s">
        <v>87</v>
      </c>
      <c r="D51" s="228" t="s">
        <v>129</v>
      </c>
      <c r="E51" s="86"/>
      <c r="H51" s="190" t="s">
        <v>199</v>
      </c>
      <c r="I51" s="221"/>
      <c r="J51" s="256" t="s">
        <v>115</v>
      </c>
      <c r="K51" s="192" t="s">
        <v>87</v>
      </c>
      <c r="L51" s="228"/>
      <c r="M51" s="86"/>
    </row>
    <row r="52" spans="1:14" ht="15" customHeight="1" x14ac:dyDescent="0.25">
      <c r="A52" s="221"/>
      <c r="B52" s="252"/>
      <c r="C52" s="44" t="s">
        <v>89</v>
      </c>
      <c r="D52" s="219"/>
      <c r="E52" s="86"/>
      <c r="I52" s="221"/>
      <c r="J52" s="257"/>
      <c r="K52" s="194" t="s">
        <v>89</v>
      </c>
      <c r="L52" s="219"/>
      <c r="M52" s="86"/>
    </row>
    <row r="53" spans="1:14" x14ac:dyDescent="0.25">
      <c r="A53" s="221"/>
      <c r="B53" s="252"/>
      <c r="C53" s="44" t="s">
        <v>88</v>
      </c>
      <c r="D53" s="219"/>
      <c r="E53" s="86"/>
      <c r="I53" s="221"/>
      <c r="J53" s="257"/>
      <c r="K53" s="194" t="s">
        <v>88</v>
      </c>
      <c r="L53" s="219"/>
      <c r="M53" s="86"/>
    </row>
    <row r="54" spans="1:14" ht="15.75" thickBot="1" x14ac:dyDescent="0.3">
      <c r="A54" s="221"/>
      <c r="B54" s="253"/>
      <c r="C54" s="68" t="s">
        <v>5</v>
      </c>
      <c r="D54" s="219"/>
      <c r="E54" s="86"/>
      <c r="I54" s="221"/>
      <c r="J54" s="258"/>
      <c r="K54" s="201" t="s">
        <v>5</v>
      </c>
      <c r="L54" s="219"/>
      <c r="M54" s="86"/>
    </row>
    <row r="55" spans="1:14" ht="15.75" thickBot="1" x14ac:dyDescent="0.3">
      <c r="A55" s="221"/>
      <c r="B55" s="71" t="s">
        <v>96</v>
      </c>
      <c r="C55" s="67" t="s">
        <v>5</v>
      </c>
      <c r="D55" s="112"/>
      <c r="E55" s="86"/>
      <c r="I55" s="221"/>
      <c r="J55" s="119" t="s">
        <v>96</v>
      </c>
      <c r="K55" s="202" t="s">
        <v>5</v>
      </c>
      <c r="L55" s="112"/>
      <c r="M55" s="86"/>
    </row>
    <row r="56" spans="1:14" x14ac:dyDescent="0.25">
      <c r="A56" s="221"/>
      <c r="B56" s="232" t="s">
        <v>23</v>
      </c>
      <c r="C56" s="70" t="s">
        <v>87</v>
      </c>
      <c r="D56" s="228" t="s">
        <v>128</v>
      </c>
      <c r="E56" s="86"/>
      <c r="F56" s="11" t="s">
        <v>117</v>
      </c>
      <c r="I56" s="221"/>
      <c r="J56" s="232" t="s">
        <v>23</v>
      </c>
      <c r="K56" s="192" t="s">
        <v>87</v>
      </c>
      <c r="L56" s="228"/>
      <c r="M56" s="86"/>
    </row>
    <row r="57" spans="1:14" x14ac:dyDescent="0.25">
      <c r="A57" s="221"/>
      <c r="B57" s="233"/>
      <c r="C57" s="44" t="s">
        <v>89</v>
      </c>
      <c r="D57" s="219"/>
      <c r="E57" s="86"/>
      <c r="I57" s="221"/>
      <c r="J57" s="233"/>
      <c r="K57" s="194" t="s">
        <v>89</v>
      </c>
      <c r="L57" s="219"/>
      <c r="M57" s="86"/>
    </row>
    <row r="58" spans="1:14" ht="15.75" thickBot="1" x14ac:dyDescent="0.3">
      <c r="A58" s="221"/>
      <c r="B58" s="233"/>
      <c r="C58" s="44" t="s">
        <v>88</v>
      </c>
      <c r="D58" s="219"/>
      <c r="E58" s="86"/>
      <c r="I58" s="221"/>
      <c r="J58" s="233"/>
      <c r="K58" s="194" t="s">
        <v>5</v>
      </c>
      <c r="L58" s="219"/>
      <c r="M58" s="86"/>
    </row>
    <row r="59" spans="1:14" ht="15.75" thickBot="1" x14ac:dyDescent="0.3">
      <c r="A59" s="221"/>
      <c r="B59" s="233"/>
      <c r="C59" s="44" t="s">
        <v>5</v>
      </c>
      <c r="D59" s="219"/>
      <c r="E59" s="86"/>
      <c r="I59" s="221"/>
      <c r="J59" s="120" t="s">
        <v>96</v>
      </c>
      <c r="K59" s="188" t="s">
        <v>5</v>
      </c>
      <c r="L59" s="219"/>
      <c r="M59" s="86"/>
    </row>
    <row r="60" spans="1:14" ht="15.75" thickBot="1" x14ac:dyDescent="0.3">
      <c r="A60" s="221"/>
      <c r="B60" s="74" t="s">
        <v>96</v>
      </c>
      <c r="C60" s="75" t="s">
        <v>5</v>
      </c>
      <c r="D60" s="89"/>
      <c r="E60" s="86"/>
      <c r="I60" s="221"/>
      <c r="J60" s="232" t="s">
        <v>22</v>
      </c>
      <c r="K60" s="192" t="s">
        <v>87</v>
      </c>
      <c r="L60" s="219"/>
      <c r="M60" s="86"/>
    </row>
    <row r="61" spans="1:14" ht="15" customHeight="1" x14ac:dyDescent="0.25">
      <c r="A61" s="221"/>
      <c r="B61" s="232" t="s">
        <v>22</v>
      </c>
      <c r="C61" s="70" t="s">
        <v>87</v>
      </c>
      <c r="D61" s="228" t="s">
        <v>127</v>
      </c>
      <c r="E61" s="86"/>
      <c r="I61" s="221"/>
      <c r="J61" s="233"/>
      <c r="K61" s="194" t="s">
        <v>123</v>
      </c>
      <c r="L61" s="219"/>
      <c r="M61" s="86"/>
    </row>
    <row r="62" spans="1:14" ht="15.75" thickBot="1" x14ac:dyDescent="0.3">
      <c r="A62" s="221"/>
      <c r="B62" s="233"/>
      <c r="C62" s="44" t="s">
        <v>123</v>
      </c>
      <c r="D62" s="219"/>
      <c r="E62" s="86"/>
      <c r="I62" s="221"/>
      <c r="J62" s="234"/>
      <c r="K62" s="194" t="s">
        <v>5</v>
      </c>
      <c r="L62" s="219"/>
      <c r="M62" s="86"/>
    </row>
    <row r="63" spans="1:14" ht="15.75" thickBot="1" x14ac:dyDescent="0.3">
      <c r="A63" s="221"/>
      <c r="B63" s="233"/>
      <c r="C63" s="44" t="s">
        <v>88</v>
      </c>
      <c r="D63" s="219"/>
      <c r="E63" s="86"/>
      <c r="I63" s="222"/>
      <c r="J63" s="120" t="s">
        <v>96</v>
      </c>
      <c r="K63" s="188" t="s">
        <v>5</v>
      </c>
      <c r="L63" s="139"/>
      <c r="M63" s="87"/>
      <c r="N63" s="11" t="s">
        <v>215</v>
      </c>
    </row>
    <row r="64" spans="1:14" ht="15.75" thickBot="1" x14ac:dyDescent="0.3">
      <c r="A64" s="221"/>
      <c r="B64" s="233"/>
      <c r="C64" s="44" t="s">
        <v>5</v>
      </c>
      <c r="D64" s="219"/>
      <c r="E64" s="86"/>
    </row>
    <row r="65" spans="1:14" ht="15.75" thickBot="1" x14ac:dyDescent="0.3">
      <c r="A65" s="222"/>
      <c r="B65" s="74" t="s">
        <v>96</v>
      </c>
      <c r="C65" s="75" t="s">
        <v>5</v>
      </c>
      <c r="D65" s="112"/>
      <c r="E65" s="86"/>
      <c r="K65" s="223" t="s">
        <v>118</v>
      </c>
      <c r="L65" s="224"/>
    </row>
    <row r="66" spans="1:14" ht="15.75" thickBot="1" x14ac:dyDescent="0.3">
      <c r="A66" s="225" t="s">
        <v>90</v>
      </c>
      <c r="B66" s="232" t="s">
        <v>7</v>
      </c>
      <c r="C66" s="70" t="s">
        <v>87</v>
      </c>
      <c r="D66" s="228" t="s">
        <v>130</v>
      </c>
      <c r="E66" s="86"/>
      <c r="K66" s="131" t="s">
        <v>119</v>
      </c>
      <c r="L66" s="132" t="s">
        <v>125</v>
      </c>
    </row>
    <row r="67" spans="1:14" ht="15.75" thickTop="1" x14ac:dyDescent="0.25">
      <c r="A67" s="226"/>
      <c r="B67" s="233"/>
      <c r="C67" s="44" t="s">
        <v>123</v>
      </c>
      <c r="D67" s="219"/>
      <c r="E67" s="86"/>
      <c r="K67" s="133" t="s">
        <v>22</v>
      </c>
      <c r="L67" s="134" t="s">
        <v>120</v>
      </c>
    </row>
    <row r="68" spans="1:14" x14ac:dyDescent="0.25">
      <c r="A68" s="226"/>
      <c r="B68" s="233"/>
      <c r="C68" s="44" t="s">
        <v>88</v>
      </c>
      <c r="D68" s="219"/>
      <c r="E68" s="86"/>
      <c r="K68" s="135" t="s">
        <v>7</v>
      </c>
      <c r="L68" s="136" t="s">
        <v>121</v>
      </c>
    </row>
    <row r="69" spans="1:14" ht="15.75" thickBot="1" x14ac:dyDescent="0.3">
      <c r="A69" s="227"/>
      <c r="B69" s="71"/>
      <c r="C69" s="44" t="s">
        <v>5</v>
      </c>
      <c r="D69" s="219"/>
      <c r="E69" s="86"/>
      <c r="K69" s="135" t="s">
        <v>23</v>
      </c>
      <c r="L69" s="136" t="s">
        <v>122</v>
      </c>
    </row>
    <row r="70" spans="1:14" ht="15.75" thickBot="1" x14ac:dyDescent="0.3">
      <c r="A70" s="220" t="s">
        <v>52</v>
      </c>
      <c r="B70" s="74" t="s">
        <v>96</v>
      </c>
      <c r="C70" s="75" t="s">
        <v>5</v>
      </c>
      <c r="D70" s="89"/>
      <c r="E70" s="86"/>
      <c r="K70" s="137" t="s">
        <v>96</v>
      </c>
      <c r="L70" s="138" t="s">
        <v>96</v>
      </c>
    </row>
    <row r="71" spans="1:14" ht="15.75" thickBot="1" x14ac:dyDescent="0.3">
      <c r="A71" s="221"/>
      <c r="B71" s="74" t="s">
        <v>105</v>
      </c>
      <c r="C71" s="75" t="s">
        <v>87</v>
      </c>
      <c r="D71" s="229" t="s">
        <v>97</v>
      </c>
      <c r="E71" s="86"/>
      <c r="F71" s="11">
        <v>1</v>
      </c>
    </row>
    <row r="72" spans="1:14" ht="15.75" thickBot="1" x14ac:dyDescent="0.3">
      <c r="A72" s="221"/>
      <c r="B72" s="74" t="s">
        <v>135</v>
      </c>
      <c r="C72" s="75" t="s">
        <v>87</v>
      </c>
      <c r="D72" s="230"/>
      <c r="E72" s="86"/>
      <c r="F72" s="11">
        <v>3</v>
      </c>
    </row>
    <row r="73" spans="1:14" ht="15.75" thickBot="1" x14ac:dyDescent="0.3">
      <c r="A73" s="221"/>
      <c r="B73" s="43" t="s">
        <v>134</v>
      </c>
      <c r="C73" s="45" t="s">
        <v>87</v>
      </c>
      <c r="D73" s="230"/>
      <c r="E73" s="86"/>
      <c r="F73" s="11">
        <v>2</v>
      </c>
      <c r="I73" s="149"/>
      <c r="J73" s="235" t="s">
        <v>175</v>
      </c>
      <c r="K73" s="235"/>
      <c r="L73" s="228" t="s">
        <v>91</v>
      </c>
      <c r="M73" s="85"/>
      <c r="N73" s="11" t="s">
        <v>216</v>
      </c>
    </row>
    <row r="74" spans="1:14" ht="15.75" thickBot="1" x14ac:dyDescent="0.3">
      <c r="A74" s="221"/>
      <c r="B74" s="74" t="s">
        <v>92</v>
      </c>
      <c r="C74" s="75" t="s">
        <v>87</v>
      </c>
      <c r="D74" s="230"/>
      <c r="E74" s="86"/>
      <c r="I74" s="150"/>
      <c r="J74" s="236"/>
      <c r="K74" s="236"/>
      <c r="L74" s="250"/>
      <c r="M74" s="86"/>
    </row>
    <row r="75" spans="1:14" ht="15.75" thickBot="1" x14ac:dyDescent="0.3">
      <c r="A75" s="221"/>
      <c r="B75" s="43" t="s">
        <v>93</v>
      </c>
      <c r="C75" s="45" t="s">
        <v>87</v>
      </c>
      <c r="D75" s="230"/>
      <c r="E75" s="86"/>
      <c r="I75" s="153" t="s">
        <v>95</v>
      </c>
      <c r="J75" s="154" t="s">
        <v>98</v>
      </c>
      <c r="K75" s="154"/>
      <c r="L75" s="155">
        <v>3</v>
      </c>
      <c r="M75" s="86"/>
    </row>
    <row r="76" spans="1:14" ht="15.75" thickBot="1" x14ac:dyDescent="0.3">
      <c r="A76" s="222"/>
      <c r="B76" s="74" t="s">
        <v>94</v>
      </c>
      <c r="C76" s="75" t="s">
        <v>87</v>
      </c>
      <c r="D76" s="231"/>
      <c r="E76" s="87"/>
      <c r="M76" s="86"/>
    </row>
    <row r="77" spans="1:14" ht="15.75" thickBot="1" x14ac:dyDescent="0.3">
      <c r="B77" s="69" t="s">
        <v>136</v>
      </c>
      <c r="C77" s="69" t="s">
        <v>87</v>
      </c>
      <c r="E77" s="87"/>
      <c r="M77" s="86"/>
    </row>
    <row r="78" spans="1:14" ht="30.75" thickBot="1" x14ac:dyDescent="0.3">
      <c r="B78" s="74" t="s">
        <v>96</v>
      </c>
      <c r="C78" s="75" t="s">
        <v>5</v>
      </c>
      <c r="I78" s="220" t="s">
        <v>52</v>
      </c>
      <c r="J78" s="149" t="s">
        <v>103</v>
      </c>
      <c r="K78" s="214" t="s">
        <v>217</v>
      </c>
      <c r="L78" s="228"/>
      <c r="M78" s="152"/>
    </row>
    <row r="79" spans="1:14" ht="30" customHeight="1" x14ac:dyDescent="0.25">
      <c r="E79" s="11" t="s">
        <v>198</v>
      </c>
      <c r="I79" s="221"/>
      <c r="J79" s="150" t="s">
        <v>218</v>
      </c>
      <c r="K79" s="263" t="s">
        <v>219</v>
      </c>
      <c r="L79" s="219"/>
      <c r="M79" s="86"/>
    </row>
    <row r="80" spans="1:14" x14ac:dyDescent="0.25">
      <c r="I80" s="221"/>
      <c r="J80" s="150"/>
      <c r="K80" s="263"/>
      <c r="L80" s="219"/>
      <c r="M80" s="86"/>
    </row>
    <row r="81" spans="5:14" ht="15.75" thickBot="1" x14ac:dyDescent="0.3">
      <c r="E81" s="11" t="s">
        <v>104</v>
      </c>
      <c r="I81" s="221"/>
      <c r="J81" s="151"/>
      <c r="K81" s="196"/>
      <c r="L81" s="219"/>
      <c r="M81" s="86"/>
    </row>
    <row r="82" spans="5:14" x14ac:dyDescent="0.25">
      <c r="I82" s="221"/>
      <c r="J82" s="256" t="s">
        <v>115</v>
      </c>
      <c r="K82" s="192" t="s">
        <v>87</v>
      </c>
      <c r="L82" s="228"/>
      <c r="M82" s="86"/>
    </row>
    <row r="83" spans="5:14" x14ac:dyDescent="0.25">
      <c r="I83" s="221"/>
      <c r="J83" s="257"/>
      <c r="K83" s="194" t="s">
        <v>89</v>
      </c>
      <c r="L83" s="219"/>
      <c r="M83" s="86"/>
    </row>
    <row r="84" spans="5:14" x14ac:dyDescent="0.25">
      <c r="I84" s="221"/>
      <c r="J84" s="257"/>
      <c r="K84" s="194" t="s">
        <v>88</v>
      </c>
      <c r="L84" s="219"/>
      <c r="M84" s="86"/>
    </row>
    <row r="85" spans="5:14" ht="30" customHeight="1" thickBot="1" x14ac:dyDescent="0.3">
      <c r="I85" s="222"/>
      <c r="J85" s="258"/>
      <c r="K85" s="201"/>
      <c r="L85" s="250"/>
      <c r="M85" s="87"/>
      <c r="N85" s="123" t="s">
        <v>223</v>
      </c>
    </row>
    <row r="86" spans="5:14" ht="30" customHeight="1" x14ac:dyDescent="0.25"/>
    <row r="87" spans="5:14" ht="15.75" thickBot="1" x14ac:dyDescent="0.3"/>
    <row r="88" spans="5:14" x14ac:dyDescent="0.25">
      <c r="E88" s="11" t="s">
        <v>110</v>
      </c>
      <c r="I88" s="149"/>
      <c r="J88" s="235" t="s">
        <v>220</v>
      </c>
      <c r="K88" s="235"/>
      <c r="L88" s="228" t="s">
        <v>91</v>
      </c>
      <c r="M88" s="85"/>
    </row>
    <row r="89" spans="5:14" ht="15.75" thickBot="1" x14ac:dyDescent="0.3">
      <c r="I89" s="150"/>
      <c r="J89" s="236"/>
      <c r="K89" s="236"/>
      <c r="L89" s="250"/>
      <c r="M89" s="86"/>
    </row>
    <row r="90" spans="5:14" ht="15.75" thickBot="1" x14ac:dyDescent="0.3">
      <c r="I90" s="153" t="s">
        <v>95</v>
      </c>
      <c r="J90" s="154" t="s">
        <v>98</v>
      </c>
      <c r="K90" s="154"/>
      <c r="L90" s="155">
        <v>0</v>
      </c>
      <c r="M90" s="86"/>
      <c r="N90" s="11" t="s">
        <v>204</v>
      </c>
    </row>
    <row r="91" spans="5:14" ht="15.75" thickBot="1" x14ac:dyDescent="0.3">
      <c r="M91" s="86"/>
      <c r="N91" s="11" t="s">
        <v>205</v>
      </c>
    </row>
    <row r="92" spans="5:14" ht="36" customHeight="1" thickBot="1" x14ac:dyDescent="0.3">
      <c r="E92" s="11" t="s">
        <v>124</v>
      </c>
      <c r="I92" s="220" t="s">
        <v>52</v>
      </c>
      <c r="J92" s="154" t="s">
        <v>169</v>
      </c>
      <c r="K92" s="161"/>
      <c r="L92" s="112"/>
      <c r="M92" s="85"/>
    </row>
    <row r="93" spans="5:14" ht="35.25" customHeight="1" x14ac:dyDescent="0.25">
      <c r="I93" s="221"/>
      <c r="J93" s="70" t="s">
        <v>103</v>
      </c>
      <c r="K93" s="70" t="s">
        <v>100</v>
      </c>
      <c r="L93" s="228"/>
      <c r="M93" s="152"/>
    </row>
    <row r="94" spans="5:14" x14ac:dyDescent="0.25">
      <c r="E94" s="123" t="s">
        <v>131</v>
      </c>
      <c r="I94" s="221"/>
      <c r="J94" s="44" t="s">
        <v>106</v>
      </c>
      <c r="K94" s="44" t="s">
        <v>99</v>
      </c>
      <c r="L94" s="219"/>
      <c r="M94" s="86"/>
    </row>
    <row r="95" spans="5:14" x14ac:dyDescent="0.25">
      <c r="I95" s="221"/>
      <c r="J95" s="44"/>
      <c r="K95" s="44" t="s">
        <v>101</v>
      </c>
      <c r="L95" s="219"/>
      <c r="M95" s="86"/>
    </row>
    <row r="96" spans="5:14" ht="15.75" thickBot="1" x14ac:dyDescent="0.3">
      <c r="I96" s="221"/>
      <c r="J96" s="52"/>
      <c r="K96" s="52" t="s">
        <v>102</v>
      </c>
      <c r="L96" s="219"/>
      <c r="M96" s="86"/>
    </row>
    <row r="97" spans="7:13" x14ac:dyDescent="0.25">
      <c r="I97" s="221"/>
      <c r="J97" s="259" t="s">
        <v>173</v>
      </c>
      <c r="K97" s="70" t="s">
        <v>87</v>
      </c>
      <c r="L97" s="228"/>
      <c r="M97" s="86"/>
    </row>
    <row r="98" spans="7:13" ht="15.75" thickBot="1" x14ac:dyDescent="0.3">
      <c r="I98" s="221"/>
      <c r="J98" s="260"/>
      <c r="K98" s="44" t="s">
        <v>89</v>
      </c>
      <c r="L98" s="219"/>
      <c r="M98" s="86"/>
    </row>
    <row r="99" spans="7:13" ht="15.75" thickBot="1" x14ac:dyDescent="0.3">
      <c r="I99" s="221"/>
      <c r="J99" s="154" t="s">
        <v>170</v>
      </c>
      <c r="K99" s="156"/>
      <c r="L99" s="112"/>
      <c r="M99" s="86"/>
    </row>
    <row r="100" spans="7:13" x14ac:dyDescent="0.25">
      <c r="I100" s="221"/>
      <c r="J100" s="70" t="s">
        <v>103</v>
      </c>
      <c r="K100" s="70" t="s">
        <v>100</v>
      </c>
      <c r="L100" s="219"/>
      <c r="M100" s="86"/>
    </row>
    <row r="101" spans="7:13" x14ac:dyDescent="0.25">
      <c r="I101" s="221"/>
      <c r="J101" s="44" t="s">
        <v>106</v>
      </c>
      <c r="K101" s="44" t="s">
        <v>99</v>
      </c>
      <c r="L101" s="219"/>
      <c r="M101" s="86"/>
    </row>
    <row r="102" spans="7:13" x14ac:dyDescent="0.25">
      <c r="G102" s="123" t="s">
        <v>200</v>
      </c>
      <c r="I102" s="221"/>
      <c r="J102" s="44"/>
      <c r="K102" s="44" t="s">
        <v>101</v>
      </c>
      <c r="L102" s="219"/>
      <c r="M102" s="86"/>
    </row>
    <row r="103" spans="7:13" ht="15.75" thickBot="1" x14ac:dyDescent="0.3">
      <c r="I103" s="221"/>
      <c r="J103" s="52"/>
      <c r="K103" s="52" t="s">
        <v>102</v>
      </c>
      <c r="L103" s="219"/>
      <c r="M103" s="86"/>
    </row>
    <row r="104" spans="7:13" x14ac:dyDescent="0.25">
      <c r="I104" s="221"/>
      <c r="J104" s="259" t="s">
        <v>172</v>
      </c>
      <c r="K104" s="70" t="s">
        <v>87</v>
      </c>
      <c r="L104" s="112"/>
      <c r="M104" s="86"/>
    </row>
    <row r="105" spans="7:13" ht="15.75" thickBot="1" x14ac:dyDescent="0.3">
      <c r="I105" s="221"/>
      <c r="J105" s="260"/>
      <c r="K105" s="44" t="s">
        <v>89</v>
      </c>
      <c r="L105" s="112"/>
      <c r="M105" s="86"/>
    </row>
    <row r="106" spans="7:13" ht="15.75" thickBot="1" x14ac:dyDescent="0.3">
      <c r="I106" s="221"/>
      <c r="J106" s="154" t="s">
        <v>171</v>
      </c>
      <c r="K106" s="156"/>
      <c r="L106" s="112"/>
      <c r="M106" s="86"/>
    </row>
    <row r="107" spans="7:13" x14ac:dyDescent="0.25">
      <c r="I107" s="221"/>
      <c r="J107" s="70" t="s">
        <v>103</v>
      </c>
      <c r="K107" s="70" t="s">
        <v>100</v>
      </c>
      <c r="L107" s="260"/>
      <c r="M107" s="86"/>
    </row>
    <row r="108" spans="7:13" x14ac:dyDescent="0.25">
      <c r="I108" s="221"/>
      <c r="J108" s="44" t="s">
        <v>106</v>
      </c>
      <c r="K108" s="44" t="s">
        <v>99</v>
      </c>
      <c r="L108" s="260"/>
      <c r="M108" s="86"/>
    </row>
    <row r="109" spans="7:13" x14ac:dyDescent="0.25">
      <c r="I109" s="221"/>
      <c r="J109" s="44"/>
      <c r="K109" s="44" t="s">
        <v>101</v>
      </c>
      <c r="L109" s="260"/>
      <c r="M109" s="86"/>
    </row>
    <row r="110" spans="7:13" ht="15.75" thickBot="1" x14ac:dyDescent="0.3">
      <c r="I110" s="221"/>
      <c r="J110" s="52"/>
      <c r="K110" s="52" t="s">
        <v>102</v>
      </c>
      <c r="L110" s="260"/>
      <c r="M110" s="86"/>
    </row>
    <row r="111" spans="7:13" x14ac:dyDescent="0.25">
      <c r="I111" s="221"/>
      <c r="J111" s="259" t="s">
        <v>115</v>
      </c>
      <c r="K111" s="70" t="s">
        <v>87</v>
      </c>
      <c r="L111" s="261"/>
      <c r="M111" s="86"/>
    </row>
    <row r="112" spans="7:13" ht="15.75" thickBot="1" x14ac:dyDescent="0.3">
      <c r="I112" s="221"/>
      <c r="J112" s="260"/>
      <c r="K112" s="44" t="s">
        <v>89</v>
      </c>
      <c r="L112" s="261"/>
      <c r="M112" s="86"/>
    </row>
    <row r="113" spans="9:13" ht="15.75" thickBot="1" x14ac:dyDescent="0.3">
      <c r="I113" s="221"/>
      <c r="J113" s="154" t="s">
        <v>174</v>
      </c>
      <c r="K113" s="156"/>
      <c r="L113" s="56"/>
      <c r="M113" s="86"/>
    </row>
    <row r="114" spans="9:13" x14ac:dyDescent="0.25">
      <c r="I114" s="221"/>
      <c r="J114" s="70" t="s">
        <v>103</v>
      </c>
      <c r="K114" s="70" t="s">
        <v>100</v>
      </c>
      <c r="L114" s="56"/>
      <c r="M114" s="162"/>
    </row>
    <row r="115" spans="9:13" x14ac:dyDescent="0.25">
      <c r="I115" s="221"/>
      <c r="J115" s="44" t="s">
        <v>106</v>
      </c>
      <c r="K115" s="44" t="s">
        <v>99</v>
      </c>
      <c r="L115" s="56"/>
      <c r="M115" s="162"/>
    </row>
    <row r="116" spans="9:13" x14ac:dyDescent="0.25">
      <c r="I116" s="221"/>
      <c r="J116" s="44"/>
      <c r="K116" s="44" t="s">
        <v>101</v>
      </c>
      <c r="L116" s="56"/>
      <c r="M116" s="162"/>
    </row>
    <row r="117" spans="9:13" ht="15.75" thickBot="1" x14ac:dyDescent="0.3">
      <c r="I117" s="221"/>
      <c r="J117" s="52"/>
      <c r="K117" s="52" t="s">
        <v>102</v>
      </c>
      <c r="L117" s="56"/>
      <c r="M117" s="162"/>
    </row>
    <row r="118" spans="9:13" x14ac:dyDescent="0.25">
      <c r="I118" s="221"/>
      <c r="J118" s="259" t="s">
        <v>115</v>
      </c>
      <c r="K118" s="70" t="s">
        <v>87</v>
      </c>
      <c r="L118" s="56"/>
      <c r="M118" s="86"/>
    </row>
    <row r="119" spans="9:13" ht="15.75" thickBot="1" x14ac:dyDescent="0.3">
      <c r="I119" s="222"/>
      <c r="J119" s="262"/>
      <c r="K119" s="52" t="s">
        <v>89</v>
      </c>
      <c r="L119" s="59"/>
      <c r="M119" s="86"/>
    </row>
    <row r="120" spans="9:13" x14ac:dyDescent="0.25">
      <c r="M120" s="162"/>
    </row>
    <row r="121" spans="9:13" x14ac:dyDescent="0.25">
      <c r="M121" s="162"/>
    </row>
    <row r="122" spans="9:13" x14ac:dyDescent="0.25">
      <c r="M122" s="162"/>
    </row>
    <row r="123" spans="9:13" ht="15.75" thickBot="1" x14ac:dyDescent="0.3">
      <c r="M123" s="163"/>
    </row>
  </sheetData>
  <mergeCells count="61">
    <mergeCell ref="I78:I85"/>
    <mergeCell ref="K79:K80"/>
    <mergeCell ref="L88:L89"/>
    <mergeCell ref="J88:K89"/>
    <mergeCell ref="L73:L74"/>
    <mergeCell ref="L78:L81"/>
    <mergeCell ref="J82:J85"/>
    <mergeCell ref="L82:L85"/>
    <mergeCell ref="J111:J112"/>
    <mergeCell ref="L107:L110"/>
    <mergeCell ref="L111:L112"/>
    <mergeCell ref="J118:J119"/>
    <mergeCell ref="I92:I119"/>
    <mergeCell ref="L93:L96"/>
    <mergeCell ref="J97:J98"/>
    <mergeCell ref="L97:L98"/>
    <mergeCell ref="J104:J105"/>
    <mergeCell ref="L100:L103"/>
    <mergeCell ref="L42:L43"/>
    <mergeCell ref="L47:L50"/>
    <mergeCell ref="J51:J54"/>
    <mergeCell ref="L51:L54"/>
    <mergeCell ref="L56:L59"/>
    <mergeCell ref="B42:C43"/>
    <mergeCell ref="D42:D43"/>
    <mergeCell ref="B56:B59"/>
    <mergeCell ref="B51:B54"/>
    <mergeCell ref="J42:K43"/>
    <mergeCell ref="J56:J58"/>
    <mergeCell ref="B37:B39"/>
    <mergeCell ref="C39:D39"/>
    <mergeCell ref="C38:D38"/>
    <mergeCell ref="C37:D37"/>
    <mergeCell ref="J5:L5"/>
    <mergeCell ref="J9:L9"/>
    <mergeCell ref="J15:L15"/>
    <mergeCell ref="J20:L20"/>
    <mergeCell ref="B20:D20"/>
    <mergeCell ref="B15:D15"/>
    <mergeCell ref="B5:D5"/>
    <mergeCell ref="B9:D9"/>
    <mergeCell ref="J30:K30"/>
    <mergeCell ref="B31:B34"/>
    <mergeCell ref="D31:D33"/>
    <mergeCell ref="C36:D36"/>
    <mergeCell ref="L60:L62"/>
    <mergeCell ref="I47:I63"/>
    <mergeCell ref="K65:L65"/>
    <mergeCell ref="A70:A76"/>
    <mergeCell ref="A47:A65"/>
    <mergeCell ref="A66:A69"/>
    <mergeCell ref="D47:D50"/>
    <mergeCell ref="D51:D54"/>
    <mergeCell ref="D56:D59"/>
    <mergeCell ref="D61:D64"/>
    <mergeCell ref="D66:D69"/>
    <mergeCell ref="D71:D76"/>
    <mergeCell ref="B61:B64"/>
    <mergeCell ref="B66:B68"/>
    <mergeCell ref="J60:J62"/>
    <mergeCell ref="J73:K74"/>
  </mergeCells>
  <pageMargins left="0.7" right="0.7" top="0.75" bottom="0.75" header="0.3" footer="0.3"/>
  <pageSetup paperSize="9" orientation="portrait" horizontalDpi="200" verticalDpi="2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4</xdr:col>
                    <xdr:colOff>571500</xdr:colOff>
                    <xdr:row>43</xdr:row>
                    <xdr:rowOff>9525</xdr:rowOff>
                  </from>
                  <to>
                    <xdr:col>4</xdr:col>
                    <xdr:colOff>809625</xdr:colOff>
                    <xdr:row>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5" name="Check Box 14">
              <controlPr defaultSize="0" autoFill="0" autoLine="0" autoPict="0">
                <anchor moveWithCells="1">
                  <from>
                    <xdr:col>4</xdr:col>
                    <xdr:colOff>571500</xdr:colOff>
                    <xdr:row>43</xdr:row>
                    <xdr:rowOff>9525</xdr:rowOff>
                  </from>
                  <to>
                    <xdr:col>4</xdr:col>
                    <xdr:colOff>809625</xdr:colOff>
                    <xdr:row>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6" name="Check Box 19">
              <controlPr defaultSize="0" autoFill="0" autoLine="0" autoPict="0">
                <anchor moveWithCells="1">
                  <from>
                    <xdr:col>4</xdr:col>
                    <xdr:colOff>571500</xdr:colOff>
                    <xdr:row>50</xdr:row>
                    <xdr:rowOff>9525</xdr:rowOff>
                  </from>
                  <to>
                    <xdr:col>4</xdr:col>
                    <xdr:colOff>809625</xdr:colOff>
                    <xdr:row>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7" name="Check Box 20">
              <controlPr defaultSize="0" autoFill="0" autoLine="0" autoPict="0">
                <anchor moveWithCells="1">
                  <from>
                    <xdr:col>4</xdr:col>
                    <xdr:colOff>571500</xdr:colOff>
                    <xdr:row>50</xdr:row>
                    <xdr:rowOff>9525</xdr:rowOff>
                  </from>
                  <to>
                    <xdr:col>4</xdr:col>
                    <xdr:colOff>809625</xdr:colOff>
                    <xdr:row>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8" name="Check Box 21">
              <controlPr defaultSize="0" autoFill="0" autoLine="0" autoPict="0">
                <anchor moveWithCells="1">
                  <from>
                    <xdr:col>4</xdr:col>
                    <xdr:colOff>571500</xdr:colOff>
                    <xdr:row>52</xdr:row>
                    <xdr:rowOff>9525</xdr:rowOff>
                  </from>
                  <to>
                    <xdr:col>4</xdr:col>
                    <xdr:colOff>809625</xdr:colOff>
                    <xdr:row>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9" name="Check Box 22">
              <controlPr defaultSize="0" autoFill="0" autoLine="0" autoPict="0">
                <anchor moveWithCells="1">
                  <from>
                    <xdr:col>4</xdr:col>
                    <xdr:colOff>571500</xdr:colOff>
                    <xdr:row>52</xdr:row>
                    <xdr:rowOff>9525</xdr:rowOff>
                  </from>
                  <to>
                    <xdr:col>4</xdr:col>
                    <xdr:colOff>809625</xdr:colOff>
                    <xdr:row>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0" name="Check Box 23">
              <controlPr defaultSize="0" autoFill="0" autoLine="0" autoPict="0">
                <anchor moveWithCells="1">
                  <from>
                    <xdr:col>4</xdr:col>
                    <xdr:colOff>571500</xdr:colOff>
                    <xdr:row>55</xdr:row>
                    <xdr:rowOff>0</xdr:rowOff>
                  </from>
                  <to>
                    <xdr:col>4</xdr:col>
                    <xdr:colOff>809625</xdr:colOff>
                    <xdr:row>55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11" name="Check Box 24">
              <controlPr defaultSize="0" autoFill="0" autoLine="0" autoPict="0">
                <anchor moveWithCells="1">
                  <from>
                    <xdr:col>4</xdr:col>
                    <xdr:colOff>571500</xdr:colOff>
                    <xdr:row>55</xdr:row>
                    <xdr:rowOff>0</xdr:rowOff>
                  </from>
                  <to>
                    <xdr:col>4</xdr:col>
                    <xdr:colOff>809625</xdr:colOff>
                    <xdr:row>55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12" name="Check Box 25">
              <controlPr defaultSize="0" autoFill="0" autoLine="0" autoPict="0">
                <anchor moveWithCells="1">
                  <from>
                    <xdr:col>4</xdr:col>
                    <xdr:colOff>571500</xdr:colOff>
                    <xdr:row>59</xdr:row>
                    <xdr:rowOff>0</xdr:rowOff>
                  </from>
                  <to>
                    <xdr:col>4</xdr:col>
                    <xdr:colOff>809625</xdr:colOff>
                    <xdr:row>59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13" name="Check Box 26">
              <controlPr defaultSize="0" autoFill="0" autoLine="0" autoPict="0">
                <anchor moveWithCells="1">
                  <from>
                    <xdr:col>4</xdr:col>
                    <xdr:colOff>581025</xdr:colOff>
                    <xdr:row>57</xdr:row>
                    <xdr:rowOff>9525</xdr:rowOff>
                  </from>
                  <to>
                    <xdr:col>4</xdr:col>
                    <xdr:colOff>819150</xdr:colOff>
                    <xdr:row>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14" name="Check Box 27">
              <controlPr defaultSize="0" autoFill="0" autoLine="0" autoPict="0">
                <anchor moveWithCells="1">
                  <from>
                    <xdr:col>4</xdr:col>
                    <xdr:colOff>571500</xdr:colOff>
                    <xdr:row>58</xdr:row>
                    <xdr:rowOff>9525</xdr:rowOff>
                  </from>
                  <to>
                    <xdr:col>4</xdr:col>
                    <xdr:colOff>809625</xdr:colOff>
                    <xdr:row>58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15" name="Check Box 28">
              <controlPr defaultSize="0" autoFill="0" autoLine="0" autoPict="0">
                <anchor moveWithCells="1">
                  <from>
                    <xdr:col>4</xdr:col>
                    <xdr:colOff>571500</xdr:colOff>
                    <xdr:row>58</xdr:row>
                    <xdr:rowOff>9525</xdr:rowOff>
                  </from>
                  <to>
                    <xdr:col>4</xdr:col>
                    <xdr:colOff>809625</xdr:colOff>
                    <xdr:row>58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16" name="Check Box 29">
              <controlPr defaultSize="0" autoFill="0" autoLine="0" autoPict="0">
                <anchor moveWithCells="1">
                  <from>
                    <xdr:col>4</xdr:col>
                    <xdr:colOff>571500</xdr:colOff>
                    <xdr:row>60</xdr:row>
                    <xdr:rowOff>9525</xdr:rowOff>
                  </from>
                  <to>
                    <xdr:col>4</xdr:col>
                    <xdr:colOff>809625</xdr:colOff>
                    <xdr:row>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17" name="Check Box 30">
              <controlPr defaultSize="0" autoFill="0" autoLine="0" autoPict="0">
                <anchor moveWithCells="1">
                  <from>
                    <xdr:col>4</xdr:col>
                    <xdr:colOff>571500</xdr:colOff>
                    <xdr:row>60</xdr:row>
                    <xdr:rowOff>9525</xdr:rowOff>
                  </from>
                  <to>
                    <xdr:col>4</xdr:col>
                    <xdr:colOff>809625</xdr:colOff>
                    <xdr:row>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18" name="Check Box 31">
              <controlPr defaultSize="0" autoFill="0" autoLine="0" autoPict="0">
                <anchor moveWithCells="1">
                  <from>
                    <xdr:col>4</xdr:col>
                    <xdr:colOff>571500</xdr:colOff>
                    <xdr:row>63</xdr:row>
                    <xdr:rowOff>9525</xdr:rowOff>
                  </from>
                  <to>
                    <xdr:col>4</xdr:col>
                    <xdr:colOff>809625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19" name="Check Box 32">
              <controlPr defaultSize="0" autoFill="0" autoLine="0" autoPict="0">
                <anchor moveWithCells="1">
                  <from>
                    <xdr:col>4</xdr:col>
                    <xdr:colOff>571500</xdr:colOff>
                    <xdr:row>63</xdr:row>
                    <xdr:rowOff>9525</xdr:rowOff>
                  </from>
                  <to>
                    <xdr:col>4</xdr:col>
                    <xdr:colOff>809625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20" name="Check Box 33">
              <controlPr defaultSize="0" autoFill="0" autoLine="0" autoPict="0">
                <anchor moveWithCells="1">
                  <from>
                    <xdr:col>4</xdr:col>
                    <xdr:colOff>571500</xdr:colOff>
                    <xdr:row>65</xdr:row>
                    <xdr:rowOff>9525</xdr:rowOff>
                  </from>
                  <to>
                    <xdr:col>4</xdr:col>
                    <xdr:colOff>809625</xdr:colOff>
                    <xdr:row>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21" name="Check Box 34">
              <controlPr defaultSize="0" autoFill="0" autoLine="0" autoPict="0">
                <anchor moveWithCells="1">
                  <from>
                    <xdr:col>4</xdr:col>
                    <xdr:colOff>571500</xdr:colOff>
                    <xdr:row>65</xdr:row>
                    <xdr:rowOff>9525</xdr:rowOff>
                  </from>
                  <to>
                    <xdr:col>4</xdr:col>
                    <xdr:colOff>809625</xdr:colOff>
                    <xdr:row>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22" name="Check Box 35">
              <controlPr defaultSize="0" autoFill="0" autoLine="0" autoPict="0">
                <anchor moveWithCells="1">
                  <from>
                    <xdr:col>4</xdr:col>
                    <xdr:colOff>571500</xdr:colOff>
                    <xdr:row>67</xdr:row>
                    <xdr:rowOff>9525</xdr:rowOff>
                  </from>
                  <to>
                    <xdr:col>4</xdr:col>
                    <xdr:colOff>809625</xdr:colOff>
                    <xdr:row>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23" name="Check Box 36">
              <controlPr defaultSize="0" autoFill="0" autoLine="0" autoPict="0">
                <anchor moveWithCells="1">
                  <from>
                    <xdr:col>4</xdr:col>
                    <xdr:colOff>571500</xdr:colOff>
                    <xdr:row>67</xdr:row>
                    <xdr:rowOff>9525</xdr:rowOff>
                  </from>
                  <to>
                    <xdr:col>4</xdr:col>
                    <xdr:colOff>809625</xdr:colOff>
                    <xdr:row>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24" name="Check Box 37">
              <controlPr defaultSize="0" autoFill="0" autoLine="0" autoPict="0">
                <anchor moveWithCells="1">
                  <from>
                    <xdr:col>4</xdr:col>
                    <xdr:colOff>571500</xdr:colOff>
                    <xdr:row>70</xdr:row>
                    <xdr:rowOff>9525</xdr:rowOff>
                  </from>
                  <to>
                    <xdr:col>4</xdr:col>
                    <xdr:colOff>809625</xdr:colOff>
                    <xdr:row>70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25" name="Check Box 38">
              <controlPr defaultSize="0" autoFill="0" autoLine="0" autoPict="0">
                <anchor moveWithCells="1">
                  <from>
                    <xdr:col>4</xdr:col>
                    <xdr:colOff>571500</xdr:colOff>
                    <xdr:row>70</xdr:row>
                    <xdr:rowOff>9525</xdr:rowOff>
                  </from>
                  <to>
                    <xdr:col>4</xdr:col>
                    <xdr:colOff>809625</xdr:colOff>
                    <xdr:row>70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26" name="Check Box 39">
              <controlPr defaultSize="0" autoFill="0" autoLine="0" autoPict="0">
                <anchor moveWithCells="1">
                  <from>
                    <xdr:col>4</xdr:col>
                    <xdr:colOff>571500</xdr:colOff>
                    <xdr:row>71</xdr:row>
                    <xdr:rowOff>9525</xdr:rowOff>
                  </from>
                  <to>
                    <xdr:col>4</xdr:col>
                    <xdr:colOff>809625</xdr:colOff>
                    <xdr:row>71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27" name="Check Box 40">
              <controlPr defaultSize="0" autoFill="0" autoLine="0" autoPict="0">
                <anchor moveWithCells="1">
                  <from>
                    <xdr:col>4</xdr:col>
                    <xdr:colOff>571500</xdr:colOff>
                    <xdr:row>71</xdr:row>
                    <xdr:rowOff>9525</xdr:rowOff>
                  </from>
                  <to>
                    <xdr:col>4</xdr:col>
                    <xdr:colOff>809625</xdr:colOff>
                    <xdr:row>71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28" name="Check Box 41">
              <controlPr defaultSize="0" autoFill="0" autoLine="0" autoPict="0">
                <anchor moveWithCells="1">
                  <from>
                    <xdr:col>4</xdr:col>
                    <xdr:colOff>571500</xdr:colOff>
                    <xdr:row>72</xdr:row>
                    <xdr:rowOff>9525</xdr:rowOff>
                  </from>
                  <to>
                    <xdr:col>4</xdr:col>
                    <xdr:colOff>809625</xdr:colOff>
                    <xdr:row>72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29" name="Check Box 42">
              <controlPr defaultSize="0" autoFill="0" autoLine="0" autoPict="0">
                <anchor moveWithCells="1">
                  <from>
                    <xdr:col>4</xdr:col>
                    <xdr:colOff>571500</xdr:colOff>
                    <xdr:row>72</xdr:row>
                    <xdr:rowOff>9525</xdr:rowOff>
                  </from>
                  <to>
                    <xdr:col>4</xdr:col>
                    <xdr:colOff>809625</xdr:colOff>
                    <xdr:row>72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30" name="Check Box 43">
              <controlPr defaultSize="0" autoFill="0" autoLine="0" autoPict="0">
                <anchor moveWithCells="1">
                  <from>
                    <xdr:col>4</xdr:col>
                    <xdr:colOff>571500</xdr:colOff>
                    <xdr:row>73</xdr:row>
                    <xdr:rowOff>9525</xdr:rowOff>
                  </from>
                  <to>
                    <xdr:col>4</xdr:col>
                    <xdr:colOff>809625</xdr:colOff>
                    <xdr:row>73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31" name="Check Box 44">
              <controlPr defaultSize="0" autoFill="0" autoLine="0" autoPict="0">
                <anchor moveWithCells="1">
                  <from>
                    <xdr:col>4</xdr:col>
                    <xdr:colOff>571500</xdr:colOff>
                    <xdr:row>73</xdr:row>
                    <xdr:rowOff>9525</xdr:rowOff>
                  </from>
                  <to>
                    <xdr:col>4</xdr:col>
                    <xdr:colOff>809625</xdr:colOff>
                    <xdr:row>73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32" name="Check Box 45">
              <controlPr defaultSize="0" autoFill="0" autoLine="0" autoPict="0">
                <anchor moveWithCells="1">
                  <from>
                    <xdr:col>4</xdr:col>
                    <xdr:colOff>571500</xdr:colOff>
                    <xdr:row>74</xdr:row>
                    <xdr:rowOff>9525</xdr:rowOff>
                  </from>
                  <to>
                    <xdr:col>4</xdr:col>
                    <xdr:colOff>809625</xdr:colOff>
                    <xdr:row>74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33" name="Check Box 46">
              <controlPr defaultSize="0" autoFill="0" autoLine="0" autoPict="0">
                <anchor moveWithCells="1">
                  <from>
                    <xdr:col>4</xdr:col>
                    <xdr:colOff>571500</xdr:colOff>
                    <xdr:row>74</xdr:row>
                    <xdr:rowOff>9525</xdr:rowOff>
                  </from>
                  <to>
                    <xdr:col>4</xdr:col>
                    <xdr:colOff>809625</xdr:colOff>
                    <xdr:row>74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34" name="Check Box 47">
              <controlPr defaultSize="0" autoFill="0" autoLine="0" autoPict="0">
                <anchor moveWithCells="1">
                  <from>
                    <xdr:col>4</xdr:col>
                    <xdr:colOff>571500</xdr:colOff>
                    <xdr:row>75</xdr:row>
                    <xdr:rowOff>9525</xdr:rowOff>
                  </from>
                  <to>
                    <xdr:col>4</xdr:col>
                    <xdr:colOff>809625</xdr:colOff>
                    <xdr:row>75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35" name="Check Box 48">
              <controlPr defaultSize="0" autoFill="0" autoLine="0" autoPict="0">
                <anchor moveWithCells="1">
                  <from>
                    <xdr:col>4</xdr:col>
                    <xdr:colOff>571500</xdr:colOff>
                    <xdr:row>75</xdr:row>
                    <xdr:rowOff>9525</xdr:rowOff>
                  </from>
                  <to>
                    <xdr:col>4</xdr:col>
                    <xdr:colOff>809625</xdr:colOff>
                    <xdr:row>75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36" name="Check Box 50">
              <controlPr defaultSize="0" autoFill="0" autoLine="0" autoPict="0">
                <anchor moveWithCells="1">
                  <from>
                    <xdr:col>4</xdr:col>
                    <xdr:colOff>581025</xdr:colOff>
                    <xdr:row>46</xdr:row>
                    <xdr:rowOff>171450</xdr:rowOff>
                  </from>
                  <to>
                    <xdr:col>4</xdr:col>
                    <xdr:colOff>819150</xdr:colOff>
                    <xdr:row>46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37" name="Check Box 51">
              <controlPr defaultSize="0" autoFill="0" autoLine="0" autoPict="0">
                <anchor moveWithCells="1">
                  <from>
                    <xdr:col>4</xdr:col>
                    <xdr:colOff>571500</xdr:colOff>
                    <xdr:row>47</xdr:row>
                    <xdr:rowOff>9525</xdr:rowOff>
                  </from>
                  <to>
                    <xdr:col>4</xdr:col>
                    <xdr:colOff>809625</xdr:colOff>
                    <xdr:row>47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38" name="Check Box 52">
              <controlPr defaultSize="0" autoFill="0" autoLine="0" autoPict="0">
                <anchor moveWithCells="1">
                  <from>
                    <xdr:col>4</xdr:col>
                    <xdr:colOff>571500</xdr:colOff>
                    <xdr:row>47</xdr:row>
                    <xdr:rowOff>9525</xdr:rowOff>
                  </from>
                  <to>
                    <xdr:col>4</xdr:col>
                    <xdr:colOff>809625</xdr:colOff>
                    <xdr:row>47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39" name="Check Box 53">
              <controlPr defaultSize="0" autoFill="0" autoLine="0" autoPict="0">
                <anchor moveWithCells="1">
                  <from>
                    <xdr:col>4</xdr:col>
                    <xdr:colOff>571500</xdr:colOff>
                    <xdr:row>48</xdr:row>
                    <xdr:rowOff>9525</xdr:rowOff>
                  </from>
                  <to>
                    <xdr:col>4</xdr:col>
                    <xdr:colOff>809625</xdr:colOff>
                    <xdr:row>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40" name="Check Box 54">
              <controlPr defaultSize="0" autoFill="0" autoLine="0" autoPict="0">
                <anchor moveWithCells="1">
                  <from>
                    <xdr:col>4</xdr:col>
                    <xdr:colOff>571500</xdr:colOff>
                    <xdr:row>48</xdr:row>
                    <xdr:rowOff>9525</xdr:rowOff>
                  </from>
                  <to>
                    <xdr:col>4</xdr:col>
                    <xdr:colOff>809625</xdr:colOff>
                    <xdr:row>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41" name="Check Box 55">
              <controlPr defaultSize="0" autoFill="0" autoLine="0" autoPict="0">
                <anchor moveWithCells="1">
                  <from>
                    <xdr:col>4</xdr:col>
                    <xdr:colOff>571500</xdr:colOff>
                    <xdr:row>49</xdr:row>
                    <xdr:rowOff>9525</xdr:rowOff>
                  </from>
                  <to>
                    <xdr:col>4</xdr:col>
                    <xdr:colOff>809625</xdr:colOff>
                    <xdr:row>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42" name="Check Box 56">
              <controlPr defaultSize="0" autoFill="0" autoLine="0" autoPict="0">
                <anchor moveWithCells="1">
                  <from>
                    <xdr:col>4</xdr:col>
                    <xdr:colOff>571500</xdr:colOff>
                    <xdr:row>49</xdr:row>
                    <xdr:rowOff>9525</xdr:rowOff>
                  </from>
                  <to>
                    <xdr:col>4</xdr:col>
                    <xdr:colOff>809625</xdr:colOff>
                    <xdr:row>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43" name="Check Box 57">
              <controlPr defaultSize="0" autoFill="0" autoLine="0" autoPict="0">
                <anchor moveWithCells="1">
                  <from>
                    <xdr:col>4</xdr:col>
                    <xdr:colOff>571500</xdr:colOff>
                    <xdr:row>51</xdr:row>
                    <xdr:rowOff>9525</xdr:rowOff>
                  </from>
                  <to>
                    <xdr:col>4</xdr:col>
                    <xdr:colOff>809625</xdr:colOff>
                    <xdr:row>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44" name="Check Box 58">
              <controlPr defaultSize="0" autoFill="0" autoLine="0" autoPict="0">
                <anchor moveWithCells="1">
                  <from>
                    <xdr:col>4</xdr:col>
                    <xdr:colOff>571500</xdr:colOff>
                    <xdr:row>51</xdr:row>
                    <xdr:rowOff>9525</xdr:rowOff>
                  </from>
                  <to>
                    <xdr:col>4</xdr:col>
                    <xdr:colOff>809625</xdr:colOff>
                    <xdr:row>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45" name="Check Box 59">
              <controlPr defaultSize="0" autoFill="0" autoLine="0" autoPict="0">
                <anchor moveWithCells="1">
                  <from>
                    <xdr:col>4</xdr:col>
                    <xdr:colOff>571500</xdr:colOff>
                    <xdr:row>53</xdr:row>
                    <xdr:rowOff>9525</xdr:rowOff>
                  </from>
                  <to>
                    <xdr:col>4</xdr:col>
                    <xdr:colOff>809625</xdr:colOff>
                    <xdr:row>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46" name="Check Box 60">
              <controlPr defaultSize="0" autoFill="0" autoLine="0" autoPict="0">
                <anchor moveWithCells="1">
                  <from>
                    <xdr:col>4</xdr:col>
                    <xdr:colOff>571500</xdr:colOff>
                    <xdr:row>53</xdr:row>
                    <xdr:rowOff>9525</xdr:rowOff>
                  </from>
                  <to>
                    <xdr:col>4</xdr:col>
                    <xdr:colOff>809625</xdr:colOff>
                    <xdr:row>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47" name="Check Box 61">
              <controlPr defaultSize="0" autoFill="0" autoLine="0" autoPict="0">
                <anchor moveWithCells="1">
                  <from>
                    <xdr:col>4</xdr:col>
                    <xdr:colOff>571500</xdr:colOff>
                    <xdr:row>54</xdr:row>
                    <xdr:rowOff>9525</xdr:rowOff>
                  </from>
                  <to>
                    <xdr:col>4</xdr:col>
                    <xdr:colOff>809625</xdr:colOff>
                    <xdr:row>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48" name="Check Box 62">
              <controlPr defaultSize="0" autoFill="0" autoLine="0" autoPict="0">
                <anchor moveWithCells="1">
                  <from>
                    <xdr:col>4</xdr:col>
                    <xdr:colOff>571500</xdr:colOff>
                    <xdr:row>54</xdr:row>
                    <xdr:rowOff>9525</xdr:rowOff>
                  </from>
                  <to>
                    <xdr:col>4</xdr:col>
                    <xdr:colOff>809625</xdr:colOff>
                    <xdr:row>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49" name="Check Box 63">
              <controlPr defaultSize="0" autoFill="0" autoLine="0" autoPict="0">
                <anchor moveWithCells="1">
                  <from>
                    <xdr:col>4</xdr:col>
                    <xdr:colOff>571500</xdr:colOff>
                    <xdr:row>62</xdr:row>
                    <xdr:rowOff>9525</xdr:rowOff>
                  </from>
                  <to>
                    <xdr:col>4</xdr:col>
                    <xdr:colOff>809625</xdr:colOff>
                    <xdr:row>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50" name="Check Box 64">
              <controlPr defaultSize="0" autoFill="0" autoLine="0" autoPict="0">
                <anchor moveWithCells="1">
                  <from>
                    <xdr:col>4</xdr:col>
                    <xdr:colOff>571500</xdr:colOff>
                    <xdr:row>62</xdr:row>
                    <xdr:rowOff>9525</xdr:rowOff>
                  </from>
                  <to>
                    <xdr:col>4</xdr:col>
                    <xdr:colOff>809625</xdr:colOff>
                    <xdr:row>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51" name="Check Box 65">
              <controlPr defaultSize="0" autoFill="0" autoLine="0" autoPict="0">
                <anchor moveWithCells="1">
                  <from>
                    <xdr:col>4</xdr:col>
                    <xdr:colOff>571500</xdr:colOff>
                    <xdr:row>64</xdr:row>
                    <xdr:rowOff>9525</xdr:rowOff>
                  </from>
                  <to>
                    <xdr:col>4</xdr:col>
                    <xdr:colOff>809625</xdr:colOff>
                    <xdr:row>64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52" name="Check Box 66">
              <controlPr defaultSize="0" autoFill="0" autoLine="0" autoPict="0">
                <anchor moveWithCells="1">
                  <from>
                    <xdr:col>4</xdr:col>
                    <xdr:colOff>571500</xdr:colOff>
                    <xdr:row>64</xdr:row>
                    <xdr:rowOff>9525</xdr:rowOff>
                  </from>
                  <to>
                    <xdr:col>4</xdr:col>
                    <xdr:colOff>809625</xdr:colOff>
                    <xdr:row>64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53" name="Check Box 67">
              <controlPr defaultSize="0" autoFill="0" autoLine="0" autoPict="0">
                <anchor moveWithCells="1">
                  <from>
                    <xdr:col>4</xdr:col>
                    <xdr:colOff>581025</xdr:colOff>
                    <xdr:row>56</xdr:row>
                    <xdr:rowOff>9525</xdr:rowOff>
                  </from>
                  <to>
                    <xdr:col>4</xdr:col>
                    <xdr:colOff>819150</xdr:colOff>
                    <xdr:row>56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54" name="Check Box 68">
              <controlPr defaultSize="0" autoFill="0" autoLine="0" autoPict="0">
                <anchor moveWithCells="1">
                  <from>
                    <xdr:col>4</xdr:col>
                    <xdr:colOff>571500</xdr:colOff>
                    <xdr:row>61</xdr:row>
                    <xdr:rowOff>9525</xdr:rowOff>
                  </from>
                  <to>
                    <xdr:col>4</xdr:col>
                    <xdr:colOff>809625</xdr:colOff>
                    <xdr:row>61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55" name="Check Box 69">
              <controlPr defaultSize="0" autoFill="0" autoLine="0" autoPict="0">
                <anchor moveWithCells="1">
                  <from>
                    <xdr:col>4</xdr:col>
                    <xdr:colOff>571500</xdr:colOff>
                    <xdr:row>61</xdr:row>
                    <xdr:rowOff>9525</xdr:rowOff>
                  </from>
                  <to>
                    <xdr:col>4</xdr:col>
                    <xdr:colOff>809625</xdr:colOff>
                    <xdr:row>61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56" name="Check Box 70">
              <controlPr defaultSize="0" autoFill="0" autoLine="0" autoPict="0">
                <anchor moveWithCells="1">
                  <from>
                    <xdr:col>4</xdr:col>
                    <xdr:colOff>571500</xdr:colOff>
                    <xdr:row>66</xdr:row>
                    <xdr:rowOff>9525</xdr:rowOff>
                  </from>
                  <to>
                    <xdr:col>4</xdr:col>
                    <xdr:colOff>809625</xdr:colOff>
                    <xdr:row>66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57" name="Check Box 71">
              <controlPr defaultSize="0" autoFill="0" autoLine="0" autoPict="0">
                <anchor moveWithCells="1">
                  <from>
                    <xdr:col>4</xdr:col>
                    <xdr:colOff>571500</xdr:colOff>
                    <xdr:row>66</xdr:row>
                    <xdr:rowOff>9525</xdr:rowOff>
                  </from>
                  <to>
                    <xdr:col>4</xdr:col>
                    <xdr:colOff>809625</xdr:colOff>
                    <xdr:row>66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58" name="Check Box 72">
              <controlPr defaultSize="0" autoFill="0" autoLine="0" autoPict="0">
                <anchor moveWithCells="1">
                  <from>
                    <xdr:col>4</xdr:col>
                    <xdr:colOff>571500</xdr:colOff>
                    <xdr:row>68</xdr:row>
                    <xdr:rowOff>9525</xdr:rowOff>
                  </from>
                  <to>
                    <xdr:col>4</xdr:col>
                    <xdr:colOff>809625</xdr:colOff>
                    <xdr:row>68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59" name="Check Box 73">
              <controlPr defaultSize="0" autoFill="0" autoLine="0" autoPict="0">
                <anchor moveWithCells="1">
                  <from>
                    <xdr:col>4</xdr:col>
                    <xdr:colOff>571500</xdr:colOff>
                    <xdr:row>68</xdr:row>
                    <xdr:rowOff>9525</xdr:rowOff>
                  </from>
                  <to>
                    <xdr:col>4</xdr:col>
                    <xdr:colOff>809625</xdr:colOff>
                    <xdr:row>68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60" name="Check Box 74">
              <controlPr defaultSize="0" autoFill="0" autoLine="0" autoPict="0">
                <anchor moveWithCells="1">
                  <from>
                    <xdr:col>4</xdr:col>
                    <xdr:colOff>571500</xdr:colOff>
                    <xdr:row>69</xdr:row>
                    <xdr:rowOff>9525</xdr:rowOff>
                  </from>
                  <to>
                    <xdr:col>4</xdr:col>
                    <xdr:colOff>809625</xdr:colOff>
                    <xdr:row>69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61" name="Check Box 75">
              <controlPr defaultSize="0" autoFill="0" autoLine="0" autoPict="0">
                <anchor moveWithCells="1">
                  <from>
                    <xdr:col>4</xdr:col>
                    <xdr:colOff>571500</xdr:colOff>
                    <xdr:row>69</xdr:row>
                    <xdr:rowOff>9525</xdr:rowOff>
                  </from>
                  <to>
                    <xdr:col>4</xdr:col>
                    <xdr:colOff>809625</xdr:colOff>
                    <xdr:row>69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62" name="Check Box 76">
              <controlPr defaultSize="0" autoFill="0" autoLine="0" autoPict="0">
                <anchor moveWithCells="1">
                  <from>
                    <xdr:col>4</xdr:col>
                    <xdr:colOff>571500</xdr:colOff>
                    <xdr:row>76</xdr:row>
                    <xdr:rowOff>9525</xdr:rowOff>
                  </from>
                  <to>
                    <xdr:col>4</xdr:col>
                    <xdr:colOff>809625</xdr:colOff>
                    <xdr:row>76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63" name="Check Box 77">
              <controlPr defaultSize="0" autoFill="0" autoLine="0" autoPict="0">
                <anchor moveWithCells="1">
                  <from>
                    <xdr:col>4</xdr:col>
                    <xdr:colOff>571500</xdr:colOff>
                    <xdr:row>76</xdr:row>
                    <xdr:rowOff>9525</xdr:rowOff>
                  </from>
                  <to>
                    <xdr:col>4</xdr:col>
                    <xdr:colOff>809625</xdr:colOff>
                    <xdr:row>76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64" name="Check Box 78">
              <controlPr defaultSize="0" autoFill="0" autoLine="0" autoPict="0">
                <anchor moveWithCells="1">
                  <from>
                    <xdr:col>12</xdr:col>
                    <xdr:colOff>571500</xdr:colOff>
                    <xdr:row>43</xdr:row>
                    <xdr:rowOff>9525</xdr:rowOff>
                  </from>
                  <to>
                    <xdr:col>13</xdr:col>
                    <xdr:colOff>47625</xdr:colOff>
                    <xdr:row>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65" name="Check Box 79">
              <controlPr defaultSize="0" autoFill="0" autoLine="0" autoPict="0">
                <anchor moveWithCells="1">
                  <from>
                    <xdr:col>12</xdr:col>
                    <xdr:colOff>571500</xdr:colOff>
                    <xdr:row>43</xdr:row>
                    <xdr:rowOff>9525</xdr:rowOff>
                  </from>
                  <to>
                    <xdr:col>13</xdr:col>
                    <xdr:colOff>47625</xdr:colOff>
                    <xdr:row>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66" name="Check Box 80">
              <controlPr defaultSize="0" autoFill="0" autoLine="0" autoPict="0">
                <anchor moveWithCells="1">
                  <from>
                    <xdr:col>12</xdr:col>
                    <xdr:colOff>571500</xdr:colOff>
                    <xdr:row>50</xdr:row>
                    <xdr:rowOff>9525</xdr:rowOff>
                  </from>
                  <to>
                    <xdr:col>13</xdr:col>
                    <xdr:colOff>47625</xdr:colOff>
                    <xdr:row>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67" name="Check Box 81">
              <controlPr defaultSize="0" autoFill="0" autoLine="0" autoPict="0">
                <anchor moveWithCells="1">
                  <from>
                    <xdr:col>12</xdr:col>
                    <xdr:colOff>571500</xdr:colOff>
                    <xdr:row>50</xdr:row>
                    <xdr:rowOff>9525</xdr:rowOff>
                  </from>
                  <to>
                    <xdr:col>13</xdr:col>
                    <xdr:colOff>47625</xdr:colOff>
                    <xdr:row>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68" name="Check Box 82">
              <controlPr defaultSize="0" autoFill="0" autoLine="0" autoPict="0">
                <anchor moveWithCells="1">
                  <from>
                    <xdr:col>12</xdr:col>
                    <xdr:colOff>571500</xdr:colOff>
                    <xdr:row>52</xdr:row>
                    <xdr:rowOff>9525</xdr:rowOff>
                  </from>
                  <to>
                    <xdr:col>13</xdr:col>
                    <xdr:colOff>47625</xdr:colOff>
                    <xdr:row>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69" name="Check Box 83">
              <controlPr defaultSize="0" autoFill="0" autoLine="0" autoPict="0">
                <anchor moveWithCells="1">
                  <from>
                    <xdr:col>12</xdr:col>
                    <xdr:colOff>571500</xdr:colOff>
                    <xdr:row>52</xdr:row>
                    <xdr:rowOff>9525</xdr:rowOff>
                  </from>
                  <to>
                    <xdr:col>13</xdr:col>
                    <xdr:colOff>47625</xdr:colOff>
                    <xdr:row>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70" name="Check Box 84">
              <controlPr defaultSize="0" autoFill="0" autoLine="0" autoPict="0">
                <anchor moveWithCells="1">
                  <from>
                    <xdr:col>12</xdr:col>
                    <xdr:colOff>571500</xdr:colOff>
                    <xdr:row>55</xdr:row>
                    <xdr:rowOff>0</xdr:rowOff>
                  </from>
                  <to>
                    <xdr:col>13</xdr:col>
                    <xdr:colOff>47625</xdr:colOff>
                    <xdr:row>55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71" name="Check Box 85">
              <controlPr defaultSize="0" autoFill="0" autoLine="0" autoPict="0">
                <anchor moveWithCells="1">
                  <from>
                    <xdr:col>12</xdr:col>
                    <xdr:colOff>571500</xdr:colOff>
                    <xdr:row>55</xdr:row>
                    <xdr:rowOff>0</xdr:rowOff>
                  </from>
                  <to>
                    <xdr:col>13</xdr:col>
                    <xdr:colOff>47625</xdr:colOff>
                    <xdr:row>55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72" name="Check Box 86">
              <controlPr defaultSize="0" autoFill="0" autoLine="0" autoPict="0">
                <anchor moveWithCells="1">
                  <from>
                    <xdr:col>12</xdr:col>
                    <xdr:colOff>571500</xdr:colOff>
                    <xdr:row>59</xdr:row>
                    <xdr:rowOff>0</xdr:rowOff>
                  </from>
                  <to>
                    <xdr:col>13</xdr:col>
                    <xdr:colOff>47625</xdr:colOff>
                    <xdr:row>59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73" name="Check Box 87">
              <controlPr defaultSize="0" autoFill="0" autoLine="0" autoPict="0">
                <anchor moveWithCells="1">
                  <from>
                    <xdr:col>12</xdr:col>
                    <xdr:colOff>581025</xdr:colOff>
                    <xdr:row>57</xdr:row>
                    <xdr:rowOff>9525</xdr:rowOff>
                  </from>
                  <to>
                    <xdr:col>13</xdr:col>
                    <xdr:colOff>57150</xdr:colOff>
                    <xdr:row>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74" name="Check Box 88">
              <controlPr defaultSize="0" autoFill="0" autoLine="0" autoPict="0">
                <anchor moveWithCells="1">
                  <from>
                    <xdr:col>12</xdr:col>
                    <xdr:colOff>571500</xdr:colOff>
                    <xdr:row>58</xdr:row>
                    <xdr:rowOff>9525</xdr:rowOff>
                  </from>
                  <to>
                    <xdr:col>13</xdr:col>
                    <xdr:colOff>47625</xdr:colOff>
                    <xdr:row>58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75" name="Check Box 89">
              <controlPr defaultSize="0" autoFill="0" autoLine="0" autoPict="0">
                <anchor moveWithCells="1">
                  <from>
                    <xdr:col>12</xdr:col>
                    <xdr:colOff>571500</xdr:colOff>
                    <xdr:row>58</xdr:row>
                    <xdr:rowOff>9525</xdr:rowOff>
                  </from>
                  <to>
                    <xdr:col>13</xdr:col>
                    <xdr:colOff>47625</xdr:colOff>
                    <xdr:row>58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76" name="Check Box 90">
              <controlPr defaultSize="0" autoFill="0" autoLine="0" autoPict="0">
                <anchor moveWithCells="1">
                  <from>
                    <xdr:col>12</xdr:col>
                    <xdr:colOff>571500</xdr:colOff>
                    <xdr:row>60</xdr:row>
                    <xdr:rowOff>9525</xdr:rowOff>
                  </from>
                  <to>
                    <xdr:col>13</xdr:col>
                    <xdr:colOff>47625</xdr:colOff>
                    <xdr:row>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77" name="Check Box 91">
              <controlPr defaultSize="0" autoFill="0" autoLine="0" autoPict="0">
                <anchor moveWithCells="1">
                  <from>
                    <xdr:col>12</xdr:col>
                    <xdr:colOff>571500</xdr:colOff>
                    <xdr:row>60</xdr:row>
                    <xdr:rowOff>9525</xdr:rowOff>
                  </from>
                  <to>
                    <xdr:col>13</xdr:col>
                    <xdr:colOff>47625</xdr:colOff>
                    <xdr:row>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78" name="Check Box 94">
              <controlPr defaultSize="0" autoFill="0" autoLine="0" autoPict="0">
                <anchor moveWithCells="1">
                  <from>
                    <xdr:col>12</xdr:col>
                    <xdr:colOff>581025</xdr:colOff>
                    <xdr:row>46</xdr:row>
                    <xdr:rowOff>171450</xdr:rowOff>
                  </from>
                  <to>
                    <xdr:col>13</xdr:col>
                    <xdr:colOff>57150</xdr:colOff>
                    <xdr:row>46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79" name="Check Box 95">
              <controlPr defaultSize="0" autoFill="0" autoLine="0" autoPict="0">
                <anchor moveWithCells="1">
                  <from>
                    <xdr:col>12</xdr:col>
                    <xdr:colOff>571500</xdr:colOff>
                    <xdr:row>47</xdr:row>
                    <xdr:rowOff>9525</xdr:rowOff>
                  </from>
                  <to>
                    <xdr:col>13</xdr:col>
                    <xdr:colOff>47625</xdr:colOff>
                    <xdr:row>47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80" name="Check Box 96">
              <controlPr defaultSize="0" autoFill="0" autoLine="0" autoPict="0">
                <anchor moveWithCells="1">
                  <from>
                    <xdr:col>12</xdr:col>
                    <xdr:colOff>571500</xdr:colOff>
                    <xdr:row>47</xdr:row>
                    <xdr:rowOff>9525</xdr:rowOff>
                  </from>
                  <to>
                    <xdr:col>13</xdr:col>
                    <xdr:colOff>47625</xdr:colOff>
                    <xdr:row>47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81" name="Check Box 97">
              <controlPr defaultSize="0" autoFill="0" autoLine="0" autoPict="0">
                <anchor moveWithCells="1">
                  <from>
                    <xdr:col>12</xdr:col>
                    <xdr:colOff>571500</xdr:colOff>
                    <xdr:row>48</xdr:row>
                    <xdr:rowOff>9525</xdr:rowOff>
                  </from>
                  <to>
                    <xdr:col>13</xdr:col>
                    <xdr:colOff>47625</xdr:colOff>
                    <xdr:row>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82" name="Check Box 98">
              <controlPr defaultSize="0" autoFill="0" autoLine="0" autoPict="0">
                <anchor moveWithCells="1">
                  <from>
                    <xdr:col>12</xdr:col>
                    <xdr:colOff>571500</xdr:colOff>
                    <xdr:row>48</xdr:row>
                    <xdr:rowOff>9525</xdr:rowOff>
                  </from>
                  <to>
                    <xdr:col>13</xdr:col>
                    <xdr:colOff>47625</xdr:colOff>
                    <xdr:row>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83" name="Check Box 99">
              <controlPr defaultSize="0" autoFill="0" autoLine="0" autoPict="0">
                <anchor moveWithCells="1">
                  <from>
                    <xdr:col>12</xdr:col>
                    <xdr:colOff>571500</xdr:colOff>
                    <xdr:row>49</xdr:row>
                    <xdr:rowOff>9525</xdr:rowOff>
                  </from>
                  <to>
                    <xdr:col>13</xdr:col>
                    <xdr:colOff>47625</xdr:colOff>
                    <xdr:row>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84" name="Check Box 100">
              <controlPr defaultSize="0" autoFill="0" autoLine="0" autoPict="0">
                <anchor moveWithCells="1">
                  <from>
                    <xdr:col>12</xdr:col>
                    <xdr:colOff>571500</xdr:colOff>
                    <xdr:row>49</xdr:row>
                    <xdr:rowOff>9525</xdr:rowOff>
                  </from>
                  <to>
                    <xdr:col>13</xdr:col>
                    <xdr:colOff>47625</xdr:colOff>
                    <xdr:row>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85" name="Check Box 101">
              <controlPr defaultSize="0" autoFill="0" autoLine="0" autoPict="0">
                <anchor moveWithCells="1">
                  <from>
                    <xdr:col>12</xdr:col>
                    <xdr:colOff>571500</xdr:colOff>
                    <xdr:row>51</xdr:row>
                    <xdr:rowOff>9525</xdr:rowOff>
                  </from>
                  <to>
                    <xdr:col>13</xdr:col>
                    <xdr:colOff>47625</xdr:colOff>
                    <xdr:row>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86" name="Check Box 102">
              <controlPr defaultSize="0" autoFill="0" autoLine="0" autoPict="0">
                <anchor moveWithCells="1">
                  <from>
                    <xdr:col>12</xdr:col>
                    <xdr:colOff>571500</xdr:colOff>
                    <xdr:row>51</xdr:row>
                    <xdr:rowOff>9525</xdr:rowOff>
                  </from>
                  <to>
                    <xdr:col>13</xdr:col>
                    <xdr:colOff>47625</xdr:colOff>
                    <xdr:row>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87" name="Check Box 103">
              <controlPr defaultSize="0" autoFill="0" autoLine="0" autoPict="0">
                <anchor moveWithCells="1">
                  <from>
                    <xdr:col>12</xdr:col>
                    <xdr:colOff>571500</xdr:colOff>
                    <xdr:row>53</xdr:row>
                    <xdr:rowOff>9525</xdr:rowOff>
                  </from>
                  <to>
                    <xdr:col>13</xdr:col>
                    <xdr:colOff>47625</xdr:colOff>
                    <xdr:row>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88" name="Check Box 104">
              <controlPr defaultSize="0" autoFill="0" autoLine="0" autoPict="0">
                <anchor moveWithCells="1">
                  <from>
                    <xdr:col>12</xdr:col>
                    <xdr:colOff>571500</xdr:colOff>
                    <xdr:row>53</xdr:row>
                    <xdr:rowOff>9525</xdr:rowOff>
                  </from>
                  <to>
                    <xdr:col>13</xdr:col>
                    <xdr:colOff>47625</xdr:colOff>
                    <xdr:row>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3" r:id="rId89" name="Check Box 105">
              <controlPr defaultSize="0" autoFill="0" autoLine="0" autoPict="0">
                <anchor moveWithCells="1">
                  <from>
                    <xdr:col>12</xdr:col>
                    <xdr:colOff>571500</xdr:colOff>
                    <xdr:row>54</xdr:row>
                    <xdr:rowOff>9525</xdr:rowOff>
                  </from>
                  <to>
                    <xdr:col>13</xdr:col>
                    <xdr:colOff>47625</xdr:colOff>
                    <xdr:row>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90" name="Check Box 106">
              <controlPr defaultSize="0" autoFill="0" autoLine="0" autoPict="0">
                <anchor moveWithCells="1">
                  <from>
                    <xdr:col>12</xdr:col>
                    <xdr:colOff>571500</xdr:colOff>
                    <xdr:row>54</xdr:row>
                    <xdr:rowOff>9525</xdr:rowOff>
                  </from>
                  <to>
                    <xdr:col>13</xdr:col>
                    <xdr:colOff>47625</xdr:colOff>
                    <xdr:row>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91" name="Check Box 107">
              <controlPr defaultSize="0" autoFill="0" autoLine="0" autoPict="0">
                <anchor moveWithCells="1">
                  <from>
                    <xdr:col>12</xdr:col>
                    <xdr:colOff>571500</xdr:colOff>
                    <xdr:row>62</xdr:row>
                    <xdr:rowOff>9525</xdr:rowOff>
                  </from>
                  <to>
                    <xdr:col>13</xdr:col>
                    <xdr:colOff>47625</xdr:colOff>
                    <xdr:row>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92" name="Check Box 108">
              <controlPr defaultSize="0" autoFill="0" autoLine="0" autoPict="0">
                <anchor moveWithCells="1">
                  <from>
                    <xdr:col>12</xdr:col>
                    <xdr:colOff>571500</xdr:colOff>
                    <xdr:row>62</xdr:row>
                    <xdr:rowOff>9525</xdr:rowOff>
                  </from>
                  <to>
                    <xdr:col>13</xdr:col>
                    <xdr:colOff>47625</xdr:colOff>
                    <xdr:row>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93" name="Check Box 111">
              <controlPr defaultSize="0" autoFill="0" autoLine="0" autoPict="0">
                <anchor moveWithCells="1">
                  <from>
                    <xdr:col>12</xdr:col>
                    <xdr:colOff>581025</xdr:colOff>
                    <xdr:row>56</xdr:row>
                    <xdr:rowOff>9525</xdr:rowOff>
                  </from>
                  <to>
                    <xdr:col>13</xdr:col>
                    <xdr:colOff>57150</xdr:colOff>
                    <xdr:row>56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94" name="Check Box 112">
              <controlPr defaultSize="0" autoFill="0" autoLine="0" autoPict="0">
                <anchor moveWithCells="1">
                  <from>
                    <xdr:col>12</xdr:col>
                    <xdr:colOff>571500</xdr:colOff>
                    <xdr:row>61</xdr:row>
                    <xdr:rowOff>9525</xdr:rowOff>
                  </from>
                  <to>
                    <xdr:col>13</xdr:col>
                    <xdr:colOff>47625</xdr:colOff>
                    <xdr:row>61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95" name="Check Box 113">
              <controlPr defaultSize="0" autoFill="0" autoLine="0" autoPict="0">
                <anchor moveWithCells="1">
                  <from>
                    <xdr:col>12</xdr:col>
                    <xdr:colOff>571500</xdr:colOff>
                    <xdr:row>61</xdr:row>
                    <xdr:rowOff>9525</xdr:rowOff>
                  </from>
                  <to>
                    <xdr:col>13</xdr:col>
                    <xdr:colOff>47625</xdr:colOff>
                    <xdr:row>61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2" r:id="rId96" name="Check Box 154">
              <controlPr defaultSize="0" autoFill="0" autoLine="0" autoPict="0">
                <anchor moveWithCells="1">
                  <from>
                    <xdr:col>12</xdr:col>
                    <xdr:colOff>571500</xdr:colOff>
                    <xdr:row>74</xdr:row>
                    <xdr:rowOff>9525</xdr:rowOff>
                  </from>
                  <to>
                    <xdr:col>13</xdr:col>
                    <xdr:colOff>47625</xdr:colOff>
                    <xdr:row>74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3" r:id="rId97" name="Check Box 155">
              <controlPr defaultSize="0" autoFill="0" autoLine="0" autoPict="0">
                <anchor moveWithCells="1">
                  <from>
                    <xdr:col>12</xdr:col>
                    <xdr:colOff>571500</xdr:colOff>
                    <xdr:row>74</xdr:row>
                    <xdr:rowOff>9525</xdr:rowOff>
                  </from>
                  <to>
                    <xdr:col>13</xdr:col>
                    <xdr:colOff>47625</xdr:colOff>
                    <xdr:row>74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4" r:id="rId98" name="Check Box 156">
              <controlPr defaultSize="0" autoFill="0" autoLine="0" autoPict="0">
                <anchor moveWithCells="1">
                  <from>
                    <xdr:col>12</xdr:col>
                    <xdr:colOff>571500</xdr:colOff>
                    <xdr:row>81</xdr:row>
                    <xdr:rowOff>9525</xdr:rowOff>
                  </from>
                  <to>
                    <xdr:col>13</xdr:col>
                    <xdr:colOff>47625</xdr:colOff>
                    <xdr:row>81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5" r:id="rId99" name="Check Box 157">
              <controlPr defaultSize="0" autoFill="0" autoLine="0" autoPict="0">
                <anchor moveWithCells="1">
                  <from>
                    <xdr:col>12</xdr:col>
                    <xdr:colOff>571500</xdr:colOff>
                    <xdr:row>81</xdr:row>
                    <xdr:rowOff>9525</xdr:rowOff>
                  </from>
                  <to>
                    <xdr:col>13</xdr:col>
                    <xdr:colOff>47625</xdr:colOff>
                    <xdr:row>81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6" r:id="rId100" name="Check Box 158">
              <controlPr defaultSize="0" autoFill="0" autoLine="0" autoPict="0">
                <anchor moveWithCells="1">
                  <from>
                    <xdr:col>12</xdr:col>
                    <xdr:colOff>571500</xdr:colOff>
                    <xdr:row>83</xdr:row>
                    <xdr:rowOff>9525</xdr:rowOff>
                  </from>
                  <to>
                    <xdr:col>13</xdr:col>
                    <xdr:colOff>47625</xdr:colOff>
                    <xdr:row>83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7" r:id="rId101" name="Check Box 159">
              <controlPr defaultSize="0" autoFill="0" autoLine="0" autoPict="0">
                <anchor moveWithCells="1">
                  <from>
                    <xdr:col>12</xdr:col>
                    <xdr:colOff>571500</xdr:colOff>
                    <xdr:row>83</xdr:row>
                    <xdr:rowOff>9525</xdr:rowOff>
                  </from>
                  <to>
                    <xdr:col>13</xdr:col>
                    <xdr:colOff>47625</xdr:colOff>
                    <xdr:row>83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6" r:id="rId102" name="Check Box 168">
              <controlPr defaultSize="0" autoFill="0" autoLine="0" autoPict="0">
                <anchor moveWithCells="1">
                  <from>
                    <xdr:col>12</xdr:col>
                    <xdr:colOff>561975</xdr:colOff>
                    <xdr:row>77</xdr:row>
                    <xdr:rowOff>57150</xdr:rowOff>
                  </from>
                  <to>
                    <xdr:col>13</xdr:col>
                    <xdr:colOff>38100</xdr:colOff>
                    <xdr:row>77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7" r:id="rId103" name="Check Box 169">
              <controlPr defaultSize="0" autoFill="0" autoLine="0" autoPict="0">
                <anchor moveWithCells="1">
                  <from>
                    <xdr:col>12</xdr:col>
                    <xdr:colOff>571500</xdr:colOff>
                    <xdr:row>78</xdr:row>
                    <xdr:rowOff>9525</xdr:rowOff>
                  </from>
                  <to>
                    <xdr:col>13</xdr:col>
                    <xdr:colOff>47625</xdr:colOff>
                    <xdr:row>78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8" r:id="rId104" name="Check Box 170">
              <controlPr defaultSize="0" autoFill="0" autoLine="0" autoPict="0">
                <anchor moveWithCells="1">
                  <from>
                    <xdr:col>12</xdr:col>
                    <xdr:colOff>571500</xdr:colOff>
                    <xdr:row>78</xdr:row>
                    <xdr:rowOff>9525</xdr:rowOff>
                  </from>
                  <to>
                    <xdr:col>13</xdr:col>
                    <xdr:colOff>47625</xdr:colOff>
                    <xdr:row>78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3" r:id="rId105" name="Check Box 175">
              <controlPr defaultSize="0" autoFill="0" autoLine="0" autoPict="0">
                <anchor moveWithCells="1">
                  <from>
                    <xdr:col>12</xdr:col>
                    <xdr:colOff>571500</xdr:colOff>
                    <xdr:row>82</xdr:row>
                    <xdr:rowOff>9525</xdr:rowOff>
                  </from>
                  <to>
                    <xdr:col>13</xdr:col>
                    <xdr:colOff>47625</xdr:colOff>
                    <xdr:row>82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4" r:id="rId106" name="Check Box 176">
              <controlPr defaultSize="0" autoFill="0" autoLine="0" autoPict="0">
                <anchor moveWithCells="1">
                  <from>
                    <xdr:col>12</xdr:col>
                    <xdr:colOff>571500</xdr:colOff>
                    <xdr:row>82</xdr:row>
                    <xdr:rowOff>9525</xdr:rowOff>
                  </from>
                  <to>
                    <xdr:col>13</xdr:col>
                    <xdr:colOff>47625</xdr:colOff>
                    <xdr:row>82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107" name="Check Box 114">
              <controlPr defaultSize="0" autoFill="0" autoLine="0" autoPict="0">
                <anchor moveWithCells="1">
                  <from>
                    <xdr:col>12</xdr:col>
                    <xdr:colOff>571500</xdr:colOff>
                    <xdr:row>89</xdr:row>
                    <xdr:rowOff>9525</xdr:rowOff>
                  </from>
                  <to>
                    <xdr:col>13</xdr:col>
                    <xdr:colOff>47625</xdr:colOff>
                    <xdr:row>89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108" name="Check Box 115">
              <controlPr defaultSize="0" autoFill="0" autoLine="0" autoPict="0">
                <anchor moveWithCells="1">
                  <from>
                    <xdr:col>12</xdr:col>
                    <xdr:colOff>571500</xdr:colOff>
                    <xdr:row>89</xdr:row>
                    <xdr:rowOff>9525</xdr:rowOff>
                  </from>
                  <to>
                    <xdr:col>13</xdr:col>
                    <xdr:colOff>47625</xdr:colOff>
                    <xdr:row>89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109" name="Check Box 116">
              <controlPr defaultSize="0" autoFill="0" autoLine="0" autoPict="0">
                <anchor moveWithCells="1">
                  <from>
                    <xdr:col>12</xdr:col>
                    <xdr:colOff>571500</xdr:colOff>
                    <xdr:row>92</xdr:row>
                    <xdr:rowOff>0</xdr:rowOff>
                  </from>
                  <to>
                    <xdr:col>13</xdr:col>
                    <xdr:colOff>47625</xdr:colOff>
                    <xdr:row>92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110" name="Check Box 118">
              <controlPr defaultSize="0" autoFill="0" autoLine="0" autoPict="0">
                <anchor moveWithCells="1">
                  <from>
                    <xdr:col>12</xdr:col>
                    <xdr:colOff>571500</xdr:colOff>
                    <xdr:row>96</xdr:row>
                    <xdr:rowOff>76200</xdr:rowOff>
                  </from>
                  <to>
                    <xdr:col>13</xdr:col>
                    <xdr:colOff>47625</xdr:colOff>
                    <xdr:row>98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111" name="Check Box 120">
              <controlPr defaultSize="0" autoFill="0" autoLine="0" autoPict="0">
                <anchor moveWithCells="1">
                  <from>
                    <xdr:col>12</xdr:col>
                    <xdr:colOff>571500</xdr:colOff>
                    <xdr:row>101</xdr:row>
                    <xdr:rowOff>0</xdr:rowOff>
                  </from>
                  <to>
                    <xdr:col>13</xdr:col>
                    <xdr:colOff>47625</xdr:colOff>
                    <xdr:row>101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112" name="Check Box 122">
              <controlPr defaultSize="0" autoFill="0" autoLine="0" autoPict="0">
                <anchor moveWithCells="1">
                  <from>
                    <xdr:col>12</xdr:col>
                    <xdr:colOff>533400</xdr:colOff>
                    <xdr:row>115</xdr:row>
                    <xdr:rowOff>76200</xdr:rowOff>
                  </from>
                  <to>
                    <xdr:col>13</xdr:col>
                    <xdr:colOff>9525</xdr:colOff>
                    <xdr:row>116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113" name="Check Box 123">
              <controlPr defaultSize="0" autoFill="0" autoLine="0" autoPict="0">
                <anchor moveWithCells="1">
                  <from>
                    <xdr:col>12</xdr:col>
                    <xdr:colOff>571500</xdr:colOff>
                    <xdr:row>101</xdr:row>
                    <xdr:rowOff>161925</xdr:rowOff>
                  </from>
                  <to>
                    <xdr:col>13</xdr:col>
                    <xdr:colOff>47625</xdr:colOff>
                    <xdr:row>102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114" name="Check Box 124">
              <controlPr defaultSize="0" autoFill="0" autoLine="0" autoPict="0">
                <anchor moveWithCells="1">
                  <from>
                    <xdr:col>12</xdr:col>
                    <xdr:colOff>561975</xdr:colOff>
                    <xdr:row>104</xdr:row>
                    <xdr:rowOff>200025</xdr:rowOff>
                  </from>
                  <to>
                    <xdr:col>13</xdr:col>
                    <xdr:colOff>38100</xdr:colOff>
                    <xdr:row>105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115" name="Check Box 125">
              <controlPr defaultSize="0" autoFill="0" autoLine="0" autoPict="0">
                <anchor moveWithCells="1">
                  <from>
                    <xdr:col>12</xdr:col>
                    <xdr:colOff>542925</xdr:colOff>
                    <xdr:row>103</xdr:row>
                    <xdr:rowOff>295275</xdr:rowOff>
                  </from>
                  <to>
                    <xdr:col>13</xdr:col>
                    <xdr:colOff>19050</xdr:colOff>
                    <xdr:row>104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116" name="Check Box 126">
              <controlPr defaultSize="0" autoFill="0" autoLine="0" autoPict="0">
                <anchor moveWithCells="1">
                  <from>
                    <xdr:col>12</xdr:col>
                    <xdr:colOff>571500</xdr:colOff>
                    <xdr:row>106</xdr:row>
                    <xdr:rowOff>9525</xdr:rowOff>
                  </from>
                  <to>
                    <xdr:col>13</xdr:col>
                    <xdr:colOff>47625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117" name="Check Box 127">
              <controlPr defaultSize="0" autoFill="0" autoLine="0" autoPict="0">
                <anchor moveWithCells="1">
                  <from>
                    <xdr:col>12</xdr:col>
                    <xdr:colOff>571500</xdr:colOff>
                    <xdr:row>106</xdr:row>
                    <xdr:rowOff>9525</xdr:rowOff>
                  </from>
                  <to>
                    <xdr:col>13</xdr:col>
                    <xdr:colOff>47625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118" name="Check Box 128">
              <controlPr defaultSize="0" autoFill="0" autoLine="0" autoPict="0">
                <anchor moveWithCells="1">
                  <from>
                    <xdr:col>12</xdr:col>
                    <xdr:colOff>581025</xdr:colOff>
                    <xdr:row>92</xdr:row>
                    <xdr:rowOff>171450</xdr:rowOff>
                  </from>
                  <to>
                    <xdr:col>13</xdr:col>
                    <xdr:colOff>57150</xdr:colOff>
                    <xdr:row>92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9" r:id="rId119" name="Check Box 131">
              <controlPr defaultSize="0" autoFill="0" autoLine="0" autoPict="0">
                <anchor moveWithCells="1">
                  <from>
                    <xdr:col>12</xdr:col>
                    <xdr:colOff>571500</xdr:colOff>
                    <xdr:row>94</xdr:row>
                    <xdr:rowOff>9525</xdr:rowOff>
                  </from>
                  <to>
                    <xdr:col>13</xdr:col>
                    <xdr:colOff>47625</xdr:colOff>
                    <xdr:row>94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1" r:id="rId120" name="Check Box 133">
              <controlPr defaultSize="0" autoFill="0" autoLine="0" autoPict="0">
                <anchor moveWithCells="1">
                  <from>
                    <xdr:col>12</xdr:col>
                    <xdr:colOff>571500</xdr:colOff>
                    <xdr:row>95</xdr:row>
                    <xdr:rowOff>9525</xdr:rowOff>
                  </from>
                  <to>
                    <xdr:col>13</xdr:col>
                    <xdr:colOff>47625</xdr:colOff>
                    <xdr:row>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3" r:id="rId121" name="Check Box 135">
              <controlPr defaultSize="0" autoFill="0" autoLine="0" autoPict="0">
                <anchor moveWithCells="1">
                  <from>
                    <xdr:col>12</xdr:col>
                    <xdr:colOff>552450</xdr:colOff>
                    <xdr:row>96</xdr:row>
                    <xdr:rowOff>28575</xdr:rowOff>
                  </from>
                  <to>
                    <xdr:col>13</xdr:col>
                    <xdr:colOff>28575</xdr:colOff>
                    <xdr:row>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5" r:id="rId122" name="Check Box 137">
              <controlPr defaultSize="0" autoFill="0" autoLine="0" autoPict="0">
                <anchor moveWithCells="1">
                  <from>
                    <xdr:col>12</xdr:col>
                    <xdr:colOff>571500</xdr:colOff>
                    <xdr:row>99</xdr:row>
                    <xdr:rowOff>9525</xdr:rowOff>
                  </from>
                  <to>
                    <xdr:col>13</xdr:col>
                    <xdr:colOff>47625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7" r:id="rId123" name="Check Box 139">
              <controlPr defaultSize="0" autoFill="0" autoLine="0" autoPict="0">
                <anchor moveWithCells="1">
                  <from>
                    <xdr:col>12</xdr:col>
                    <xdr:colOff>571500</xdr:colOff>
                    <xdr:row>100</xdr:row>
                    <xdr:rowOff>9525</xdr:rowOff>
                  </from>
                  <to>
                    <xdr:col>13</xdr:col>
                    <xdr:colOff>47625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9" r:id="rId124" name="Check Box 141">
              <controlPr defaultSize="0" autoFill="0" autoLine="0" autoPict="0">
                <anchor moveWithCells="1">
                  <from>
                    <xdr:col>12</xdr:col>
                    <xdr:colOff>571500</xdr:colOff>
                    <xdr:row>108</xdr:row>
                    <xdr:rowOff>9525</xdr:rowOff>
                  </from>
                  <to>
                    <xdr:col>13</xdr:col>
                    <xdr:colOff>47625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0" r:id="rId125" name="Check Box 142">
              <controlPr defaultSize="0" autoFill="0" autoLine="0" autoPict="0">
                <anchor moveWithCells="1">
                  <from>
                    <xdr:col>12</xdr:col>
                    <xdr:colOff>571500</xdr:colOff>
                    <xdr:row>108</xdr:row>
                    <xdr:rowOff>9525</xdr:rowOff>
                  </from>
                  <to>
                    <xdr:col>13</xdr:col>
                    <xdr:colOff>47625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2" r:id="rId126" name="Check Box 144">
              <controlPr defaultSize="0" autoFill="0" autoLine="0" autoPict="0">
                <anchor moveWithCells="1">
                  <from>
                    <xdr:col>12</xdr:col>
                    <xdr:colOff>571500</xdr:colOff>
                    <xdr:row>107</xdr:row>
                    <xdr:rowOff>9525</xdr:rowOff>
                  </from>
                  <to>
                    <xdr:col>13</xdr:col>
                    <xdr:colOff>47625</xdr:colOff>
                    <xdr:row>107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3" r:id="rId127" name="Check Box 145">
              <controlPr defaultSize="0" autoFill="0" autoLine="0" autoPict="0">
                <anchor moveWithCells="1">
                  <from>
                    <xdr:col>12</xdr:col>
                    <xdr:colOff>571500</xdr:colOff>
                    <xdr:row>107</xdr:row>
                    <xdr:rowOff>9525</xdr:rowOff>
                  </from>
                  <to>
                    <xdr:col>13</xdr:col>
                    <xdr:colOff>47625</xdr:colOff>
                    <xdr:row>107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4" r:id="rId128" name="Check Box 146">
              <controlPr defaultSize="0" autoFill="0" autoLine="0" autoPict="0">
                <anchor moveWithCells="1">
                  <from>
                    <xdr:col>12</xdr:col>
                    <xdr:colOff>533400</xdr:colOff>
                    <xdr:row>114</xdr:row>
                    <xdr:rowOff>66675</xdr:rowOff>
                  </from>
                  <to>
                    <xdr:col>13</xdr:col>
                    <xdr:colOff>9525</xdr:colOff>
                    <xdr:row>115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5" r:id="rId129" name="Check Box 147">
              <controlPr defaultSize="0" autoFill="0" autoLine="0" autoPict="0">
                <anchor moveWithCells="1">
                  <from>
                    <xdr:col>12</xdr:col>
                    <xdr:colOff>571500</xdr:colOff>
                    <xdr:row>111</xdr:row>
                    <xdr:rowOff>0</xdr:rowOff>
                  </from>
                  <to>
                    <xdr:col>13</xdr:col>
                    <xdr:colOff>47625</xdr:colOff>
                    <xdr:row>111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6" r:id="rId130" name="Check Box 148">
              <controlPr defaultSize="0" autoFill="0" autoLine="0" autoPict="0">
                <anchor moveWithCells="1">
                  <from>
                    <xdr:col>12</xdr:col>
                    <xdr:colOff>523875</xdr:colOff>
                    <xdr:row>116</xdr:row>
                    <xdr:rowOff>19050</xdr:rowOff>
                  </from>
                  <to>
                    <xdr:col>13</xdr:col>
                    <xdr:colOff>0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7" r:id="rId131" name="Check Box 149">
              <controlPr defaultSize="0" autoFill="0" autoLine="0" autoPict="0">
                <anchor moveWithCells="1">
                  <from>
                    <xdr:col>12</xdr:col>
                    <xdr:colOff>561975</xdr:colOff>
                    <xdr:row>113</xdr:row>
                    <xdr:rowOff>85725</xdr:rowOff>
                  </from>
                  <to>
                    <xdr:col>13</xdr:col>
                    <xdr:colOff>38100</xdr:colOff>
                    <xdr:row>114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8" r:id="rId132" name="Check Box 150">
              <controlPr defaultSize="0" autoFill="0" autoLine="0" autoPict="0">
                <anchor moveWithCells="1">
                  <from>
                    <xdr:col>12</xdr:col>
                    <xdr:colOff>571500</xdr:colOff>
                    <xdr:row>109</xdr:row>
                    <xdr:rowOff>9525</xdr:rowOff>
                  </from>
                  <to>
                    <xdr:col>13</xdr:col>
                    <xdr:colOff>47625</xdr:colOff>
                    <xdr:row>109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9" r:id="rId133" name="Check Box 151">
              <controlPr defaultSize="0" autoFill="0" autoLine="0" autoPict="0">
                <anchor moveWithCells="1">
                  <from>
                    <xdr:col>12</xdr:col>
                    <xdr:colOff>571500</xdr:colOff>
                    <xdr:row>110</xdr:row>
                    <xdr:rowOff>9525</xdr:rowOff>
                  </from>
                  <to>
                    <xdr:col>13</xdr:col>
                    <xdr:colOff>47625</xdr:colOff>
                    <xdr:row>110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0" r:id="rId134" name="Check Box 152">
              <controlPr defaultSize="0" autoFill="0" autoLine="0" autoPict="0">
                <anchor moveWithCells="1">
                  <from>
                    <xdr:col>12</xdr:col>
                    <xdr:colOff>523875</xdr:colOff>
                    <xdr:row>117</xdr:row>
                    <xdr:rowOff>171450</xdr:rowOff>
                  </from>
                  <to>
                    <xdr:col>13</xdr:col>
                    <xdr:colOff>0</xdr:colOff>
                    <xdr:row>118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1" r:id="rId135" name="Check Box 153">
              <controlPr defaultSize="0" autoFill="0" autoLine="0" autoPict="0">
                <anchor moveWithCells="1">
                  <from>
                    <xdr:col>12</xdr:col>
                    <xdr:colOff>523875</xdr:colOff>
                    <xdr:row>117</xdr:row>
                    <xdr:rowOff>0</xdr:rowOff>
                  </from>
                  <to>
                    <xdr:col>13</xdr:col>
                    <xdr:colOff>0</xdr:colOff>
                    <xdr:row>117</xdr:row>
                    <xdr:rowOff>171450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B9FBD-54F8-4017-9A5E-1A142710392B}">
  <dimension ref="A1:M36"/>
  <sheetViews>
    <sheetView topLeftCell="A25" zoomScale="77" zoomScaleNormal="77" workbookViewId="0">
      <selection activeCell="K65" sqref="K65"/>
    </sheetView>
  </sheetViews>
  <sheetFormatPr baseColWidth="10" defaultRowHeight="15" x14ac:dyDescent="0.25"/>
  <cols>
    <col min="1" max="1" width="11.42578125" style="11"/>
    <col min="2" max="2" width="20.42578125" style="11" customWidth="1"/>
    <col min="3" max="3" width="25.7109375" style="11" customWidth="1"/>
    <col min="4" max="4" width="26.140625" style="11" customWidth="1"/>
    <col min="5" max="5" width="31" style="11" customWidth="1"/>
    <col min="6" max="6" width="37.5703125" style="11" customWidth="1"/>
    <col min="7" max="7" width="30.85546875" style="11" customWidth="1"/>
    <col min="8" max="8" width="11.42578125" style="11"/>
    <col min="9" max="9" width="20.28515625" style="11" customWidth="1"/>
    <col min="10" max="10" width="15.85546875" style="11" customWidth="1"/>
    <col min="11" max="11" width="25.140625" style="11" customWidth="1"/>
    <col min="12" max="12" width="14.85546875" style="11" customWidth="1"/>
    <col min="13" max="16384" width="11.42578125" style="11"/>
  </cols>
  <sheetData>
    <row r="1" spans="1:13" ht="19.5" thickBot="1" x14ac:dyDescent="0.35">
      <c r="B1" s="267" t="s">
        <v>20</v>
      </c>
      <c r="C1" s="268"/>
      <c r="D1" s="268"/>
      <c r="E1" s="268"/>
      <c r="F1" s="268"/>
      <c r="G1" s="269"/>
    </row>
    <row r="2" spans="1:13" x14ac:dyDescent="0.25">
      <c r="B2" s="25" t="s">
        <v>30</v>
      </c>
      <c r="C2" s="26"/>
      <c r="D2" s="25" t="s">
        <v>34</v>
      </c>
      <c r="E2" s="27"/>
      <c r="F2" s="26" t="s">
        <v>44</v>
      </c>
      <c r="G2" s="35"/>
    </row>
    <row r="3" spans="1:13" x14ac:dyDescent="0.25">
      <c r="B3" s="28" t="s">
        <v>33</v>
      </c>
      <c r="C3" s="29"/>
      <c r="D3" s="28" t="s">
        <v>35</v>
      </c>
      <c r="E3" s="30"/>
      <c r="F3" s="29" t="s">
        <v>43</v>
      </c>
      <c r="G3" s="36"/>
    </row>
    <row r="4" spans="1:13" x14ac:dyDescent="0.25">
      <c r="B4" s="28" t="s">
        <v>31</v>
      </c>
      <c r="C4" s="29"/>
      <c r="D4" s="38" t="s">
        <v>36</v>
      </c>
      <c r="E4" s="30"/>
      <c r="F4" s="29" t="s">
        <v>42</v>
      </c>
      <c r="G4" s="36"/>
    </row>
    <row r="5" spans="1:13" ht="15.75" thickBot="1" x14ac:dyDescent="0.3">
      <c r="B5" s="31" t="s">
        <v>32</v>
      </c>
      <c r="C5" s="32"/>
      <c r="D5" s="31" t="s">
        <v>37</v>
      </c>
      <c r="E5" s="33"/>
      <c r="F5" s="32" t="s">
        <v>45</v>
      </c>
      <c r="G5" s="37"/>
    </row>
    <row r="6" spans="1:13" ht="15.75" thickBot="1" x14ac:dyDescent="0.3">
      <c r="M6" s="56"/>
    </row>
    <row r="7" spans="1:13" ht="15.75" thickBot="1" x14ac:dyDescent="0.3">
      <c r="A7" s="69"/>
      <c r="B7" s="69"/>
      <c r="C7" s="243" t="s">
        <v>10</v>
      </c>
      <c r="D7" s="244"/>
      <c r="E7" s="244"/>
      <c r="F7" s="213"/>
      <c r="H7" s="69"/>
      <c r="I7" s="69"/>
      <c r="J7" s="264" t="s">
        <v>11</v>
      </c>
      <c r="K7" s="265"/>
      <c r="L7" s="266"/>
      <c r="M7" s="212"/>
    </row>
    <row r="8" spans="1:13" ht="30.75" thickBot="1" x14ac:dyDescent="0.3">
      <c r="A8" s="69"/>
      <c r="B8" s="69"/>
      <c r="C8" s="39" t="s">
        <v>28</v>
      </c>
      <c r="D8" s="40" t="s">
        <v>189</v>
      </c>
      <c r="E8" s="40" t="s">
        <v>157</v>
      </c>
      <c r="H8" s="69"/>
      <c r="I8" s="69"/>
      <c r="J8" s="39" t="s">
        <v>28</v>
      </c>
      <c r="K8" s="40" t="s">
        <v>29</v>
      </c>
      <c r="L8" s="40" t="s">
        <v>162</v>
      </c>
    </row>
    <row r="9" spans="1:13" ht="15.75" thickBot="1" x14ac:dyDescent="0.3">
      <c r="A9" s="5" t="s">
        <v>2</v>
      </c>
      <c r="B9" s="6" t="s">
        <v>69</v>
      </c>
      <c r="C9" s="178">
        <v>106.74</v>
      </c>
      <c r="D9" s="92" t="s">
        <v>190</v>
      </c>
      <c r="E9" s="159">
        <f>0.54+0.53</f>
        <v>1.07</v>
      </c>
      <c r="H9" s="5" t="s">
        <v>2</v>
      </c>
      <c r="I9" s="6" t="s">
        <v>69</v>
      </c>
      <c r="J9" s="178">
        <v>102.47</v>
      </c>
      <c r="K9" s="92" t="s">
        <v>191</v>
      </c>
      <c r="L9" s="159">
        <f>0.47+0.49</f>
        <v>0.96</v>
      </c>
    </row>
    <row r="10" spans="1:13" ht="15" customHeight="1" x14ac:dyDescent="0.25">
      <c r="A10" s="273" t="s">
        <v>160</v>
      </c>
      <c r="B10" s="3" t="s">
        <v>22</v>
      </c>
      <c r="C10" s="165">
        <v>103.25</v>
      </c>
      <c r="D10" s="95" t="s">
        <v>156</v>
      </c>
      <c r="E10" s="95">
        <v>0.57999999999999996</v>
      </c>
      <c r="H10" s="273" t="s">
        <v>21</v>
      </c>
      <c r="I10" s="3" t="s">
        <v>22</v>
      </c>
      <c r="J10" s="165">
        <v>102.84</v>
      </c>
      <c r="K10" s="95" t="s">
        <v>158</v>
      </c>
      <c r="L10" s="95">
        <f>0.25+0.24</f>
        <v>0.49</v>
      </c>
    </row>
    <row r="11" spans="1:13" ht="15.75" thickBot="1" x14ac:dyDescent="0.3">
      <c r="A11" s="274"/>
      <c r="B11" s="1" t="s">
        <v>23</v>
      </c>
      <c r="C11" s="179">
        <v>101.73</v>
      </c>
      <c r="D11" s="101" t="s">
        <v>193</v>
      </c>
      <c r="E11" s="101">
        <f>1.54+1.52</f>
        <v>3.06</v>
      </c>
      <c r="H11" s="274"/>
      <c r="I11" s="1" t="s">
        <v>23</v>
      </c>
      <c r="J11" s="179">
        <v>100.79</v>
      </c>
      <c r="K11" s="101" t="s">
        <v>166</v>
      </c>
      <c r="L11" s="101">
        <f>1.47+1.48</f>
        <v>2.95</v>
      </c>
    </row>
    <row r="12" spans="1:13" x14ac:dyDescent="0.25">
      <c r="A12" s="125" t="s">
        <v>27</v>
      </c>
      <c r="B12" s="3">
        <v>6</v>
      </c>
      <c r="C12" s="165">
        <v>101.09</v>
      </c>
      <c r="D12" s="95" t="s">
        <v>192</v>
      </c>
      <c r="E12" s="95">
        <f>0.53+0.55</f>
        <v>1.08</v>
      </c>
      <c r="H12" s="125" t="s">
        <v>27</v>
      </c>
      <c r="I12" s="3">
        <v>6</v>
      </c>
      <c r="J12" s="165">
        <v>107.94</v>
      </c>
      <c r="K12" s="95" t="s">
        <v>191</v>
      </c>
      <c r="L12" s="95">
        <f>0.45+0.5</f>
        <v>0.95</v>
      </c>
    </row>
    <row r="15" spans="1:13" ht="15.75" thickBot="1" x14ac:dyDescent="0.3"/>
    <row r="16" spans="1:13" x14ac:dyDescent="0.25">
      <c r="A16" s="270" t="s">
        <v>24</v>
      </c>
      <c r="B16" s="3" t="s">
        <v>209</v>
      </c>
      <c r="C16" s="93">
        <v>102.78</v>
      </c>
      <c r="D16" s="95" t="s">
        <v>156</v>
      </c>
      <c r="E16" s="95">
        <v>1.05</v>
      </c>
      <c r="H16" s="270" t="s">
        <v>24</v>
      </c>
      <c r="I16" s="3" t="s">
        <v>209</v>
      </c>
      <c r="J16" s="93">
        <v>102.08</v>
      </c>
      <c r="K16" s="95" t="s">
        <v>206</v>
      </c>
      <c r="L16" s="95">
        <v>0.95</v>
      </c>
    </row>
    <row r="17" spans="1:12" x14ac:dyDescent="0.25">
      <c r="A17" s="271"/>
      <c r="B17" s="203" t="s">
        <v>207</v>
      </c>
      <c r="C17" s="99">
        <v>100.37</v>
      </c>
      <c r="D17" s="204" t="s">
        <v>208</v>
      </c>
      <c r="E17" s="204">
        <v>3.06</v>
      </c>
      <c r="H17" s="271"/>
      <c r="I17" s="203" t="s">
        <v>207</v>
      </c>
      <c r="J17" s="207">
        <v>100.58</v>
      </c>
      <c r="K17" s="101" t="s">
        <v>163</v>
      </c>
      <c r="L17" s="208">
        <v>2.93</v>
      </c>
    </row>
    <row r="18" spans="1:12" x14ac:dyDescent="0.25">
      <c r="A18" s="271"/>
      <c r="B18" s="205" t="s">
        <v>210</v>
      </c>
      <c r="C18" s="207">
        <v>102.7</v>
      </c>
      <c r="D18" s="101" t="s">
        <v>211</v>
      </c>
      <c r="E18" s="208">
        <v>0.56000000000000005</v>
      </c>
      <c r="H18" s="271"/>
      <c r="I18" s="205" t="s">
        <v>210</v>
      </c>
      <c r="J18" s="99">
        <v>108.59</v>
      </c>
      <c r="K18" s="204" t="s">
        <v>222</v>
      </c>
      <c r="L18" s="204">
        <v>0.47</v>
      </c>
    </row>
    <row r="19" spans="1:12" ht="15.75" thickBot="1" x14ac:dyDescent="0.3">
      <c r="A19" s="272"/>
      <c r="B19" s="4" t="s">
        <v>26</v>
      </c>
      <c r="C19" s="102">
        <v>100.93</v>
      </c>
      <c r="D19" s="103" t="s">
        <v>213</v>
      </c>
      <c r="E19" s="103">
        <v>1.0900000000000001</v>
      </c>
      <c r="H19" s="272"/>
      <c r="I19" s="4" t="s">
        <v>26</v>
      </c>
      <c r="J19" s="102">
        <v>100.85</v>
      </c>
      <c r="K19" s="103" t="s">
        <v>221</v>
      </c>
      <c r="L19" s="103">
        <v>1</v>
      </c>
    </row>
    <row r="20" spans="1:12" ht="15.75" thickBot="1" x14ac:dyDescent="0.3"/>
    <row r="21" spans="1:12" ht="15.75" thickBot="1" x14ac:dyDescent="0.3">
      <c r="B21" s="206"/>
    </row>
    <row r="23" spans="1:12" ht="21" x14ac:dyDescent="0.35">
      <c r="A23" s="164" t="s">
        <v>184</v>
      </c>
    </row>
    <row r="24" spans="1:12" ht="15" customHeight="1" x14ac:dyDescent="0.25"/>
    <row r="27" spans="1:12" ht="15.75" thickBot="1" x14ac:dyDescent="0.3"/>
    <row r="28" spans="1:12" ht="15.75" thickBot="1" x14ac:dyDescent="0.3">
      <c r="B28" s="264" t="s">
        <v>10</v>
      </c>
      <c r="C28" s="265"/>
      <c r="D28" s="265"/>
      <c r="E28" s="266"/>
    </row>
    <row r="29" spans="1:12" ht="30.75" thickBot="1" x14ac:dyDescent="0.3">
      <c r="B29" s="39" t="s">
        <v>28</v>
      </c>
      <c r="C29" s="142" t="s">
        <v>38</v>
      </c>
      <c r="D29" s="145" t="s">
        <v>29</v>
      </c>
      <c r="E29" s="146" t="s">
        <v>162</v>
      </c>
    </row>
    <row r="30" spans="1:12" ht="15.75" thickBot="1" x14ac:dyDescent="0.3">
      <c r="A30" s="130" t="s">
        <v>105</v>
      </c>
      <c r="B30" s="147">
        <v>100.94</v>
      </c>
      <c r="C30" s="148"/>
      <c r="D30" s="147" t="s">
        <v>161</v>
      </c>
      <c r="E30" s="127">
        <v>1.06</v>
      </c>
    </row>
    <row r="31" spans="1:12" ht="15.75" thickBot="1" x14ac:dyDescent="0.3">
      <c r="A31" s="130" t="s">
        <v>135</v>
      </c>
      <c r="B31" s="143">
        <v>101.32</v>
      </c>
      <c r="C31" s="143"/>
      <c r="D31" s="143" t="s">
        <v>163</v>
      </c>
      <c r="E31" s="127">
        <v>1.06</v>
      </c>
    </row>
    <row r="32" spans="1:12" ht="15.75" thickBot="1" x14ac:dyDescent="0.3">
      <c r="A32" s="124" t="s">
        <v>134</v>
      </c>
      <c r="B32" s="143">
        <v>101.08</v>
      </c>
      <c r="C32" s="126"/>
      <c r="D32" s="143" t="s">
        <v>164</v>
      </c>
      <c r="E32" s="127">
        <v>1.06</v>
      </c>
    </row>
    <row r="33" spans="1:5" ht="15.75" thickBot="1" x14ac:dyDescent="0.3">
      <c r="A33" s="130" t="s">
        <v>92</v>
      </c>
      <c r="B33" s="143">
        <v>100.69</v>
      </c>
      <c r="C33" s="126"/>
      <c r="D33" s="143" t="s">
        <v>165</v>
      </c>
      <c r="E33" s="127">
        <v>1.05</v>
      </c>
    </row>
    <row r="34" spans="1:5" ht="15.75" thickBot="1" x14ac:dyDescent="0.3">
      <c r="A34" s="124" t="s">
        <v>93</v>
      </c>
      <c r="B34" s="143">
        <v>103.84</v>
      </c>
      <c r="C34" s="126"/>
      <c r="D34" s="143" t="s">
        <v>166</v>
      </c>
      <c r="E34" s="127">
        <v>1.07</v>
      </c>
    </row>
    <row r="35" spans="1:5" ht="15.75" thickBot="1" x14ac:dyDescent="0.3">
      <c r="A35" s="130" t="s">
        <v>94</v>
      </c>
      <c r="B35" s="143">
        <v>102.35</v>
      </c>
      <c r="C35" s="126"/>
      <c r="D35" s="143" t="s">
        <v>166</v>
      </c>
      <c r="E35" s="127">
        <v>1.05</v>
      </c>
    </row>
    <row r="36" spans="1:5" ht="15.75" thickBot="1" x14ac:dyDescent="0.3">
      <c r="A36" s="130" t="s">
        <v>167</v>
      </c>
      <c r="B36" s="144">
        <v>101.58</v>
      </c>
      <c r="C36" s="128"/>
      <c r="D36" s="144" t="s">
        <v>166</v>
      </c>
      <c r="E36" s="129">
        <v>1.07</v>
      </c>
    </row>
  </sheetData>
  <mergeCells count="8">
    <mergeCell ref="J7:L7"/>
    <mergeCell ref="B1:G1"/>
    <mergeCell ref="H16:H19"/>
    <mergeCell ref="B28:E28"/>
    <mergeCell ref="A16:A19"/>
    <mergeCell ref="A10:A11"/>
    <mergeCell ref="H10:H11"/>
    <mergeCell ref="C7:E7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A4DD8-6FAA-4F1C-AF88-37E7938718C2}">
  <dimension ref="A1:S70"/>
  <sheetViews>
    <sheetView tabSelected="1" topLeftCell="F10" zoomScaleNormal="100" workbookViewId="0">
      <selection activeCell="I7" sqref="I7:S70"/>
    </sheetView>
  </sheetViews>
  <sheetFormatPr baseColWidth="10" defaultRowHeight="15" x14ac:dyDescent="0.25"/>
  <cols>
    <col min="2" max="2" width="17.42578125" bestFit="1" customWidth="1"/>
    <col min="3" max="3" width="12.42578125" bestFit="1" customWidth="1"/>
    <col min="4" max="4" width="28.28515625" bestFit="1" customWidth="1"/>
    <col min="5" max="5" width="28" customWidth="1"/>
    <col min="6" max="6" width="27.5703125" customWidth="1"/>
    <col min="7" max="7" width="26.28515625" customWidth="1"/>
    <col min="8" max="16384" width="11.42578125" style="11"/>
  </cols>
  <sheetData>
    <row r="1" spans="1:19" ht="19.5" thickBot="1" x14ac:dyDescent="0.35">
      <c r="A1" s="11"/>
      <c r="B1" s="267" t="s">
        <v>20</v>
      </c>
      <c r="C1" s="268"/>
      <c r="D1" s="268"/>
      <c r="E1" s="268"/>
      <c r="F1" s="268"/>
      <c r="G1" s="269"/>
    </row>
    <row r="2" spans="1:19" x14ac:dyDescent="0.25">
      <c r="A2" s="11"/>
      <c r="B2" s="25" t="s">
        <v>30</v>
      </c>
      <c r="C2" s="26"/>
      <c r="D2" s="25" t="s">
        <v>34</v>
      </c>
      <c r="E2" s="27">
        <v>2000</v>
      </c>
      <c r="F2" s="26" t="s">
        <v>44</v>
      </c>
      <c r="G2" s="35">
        <v>250</v>
      </c>
    </row>
    <row r="3" spans="1:19" x14ac:dyDescent="0.25">
      <c r="A3" s="11"/>
      <c r="B3" s="28" t="s">
        <v>33</v>
      </c>
      <c r="C3" s="29"/>
      <c r="D3" s="28" t="s">
        <v>35</v>
      </c>
      <c r="E3" s="30">
        <v>90</v>
      </c>
      <c r="F3" s="29" t="s">
        <v>43</v>
      </c>
      <c r="G3" s="36"/>
    </row>
    <row r="4" spans="1:19" x14ac:dyDescent="0.25">
      <c r="A4" s="11"/>
      <c r="B4" s="28" t="s">
        <v>31</v>
      </c>
      <c r="C4" s="29"/>
      <c r="D4" s="38" t="s">
        <v>36</v>
      </c>
      <c r="E4" s="30"/>
      <c r="F4" s="29" t="s">
        <v>42</v>
      </c>
      <c r="G4" s="36"/>
    </row>
    <row r="5" spans="1:19" ht="15.75" thickBot="1" x14ac:dyDescent="0.3">
      <c r="A5" s="11"/>
      <c r="B5" s="31" t="s">
        <v>32</v>
      </c>
      <c r="C5" s="32"/>
      <c r="D5" s="31" t="s">
        <v>37</v>
      </c>
      <c r="E5" s="160" t="s">
        <v>168</v>
      </c>
      <c r="F5" s="32" t="s">
        <v>188</v>
      </c>
      <c r="G5" s="37"/>
    </row>
    <row r="6" spans="1:19" ht="15.75" thickBot="1" x14ac:dyDescent="0.3">
      <c r="A6" s="11"/>
      <c r="B6" s="11"/>
      <c r="C6" s="11"/>
      <c r="D6" s="11"/>
      <c r="E6" s="11"/>
      <c r="F6" s="11"/>
      <c r="G6" s="11"/>
      <c r="I6" s="275" t="s">
        <v>41</v>
      </c>
      <c r="J6" s="276"/>
      <c r="K6" s="276"/>
      <c r="L6" s="276"/>
      <c r="M6" s="276"/>
      <c r="N6" s="276"/>
      <c r="O6" s="276"/>
      <c r="P6" s="276"/>
      <c r="Q6" s="276"/>
      <c r="R6" s="276"/>
      <c r="S6" s="277"/>
    </row>
    <row r="7" spans="1:19" ht="15.75" thickBot="1" x14ac:dyDescent="0.3">
      <c r="A7" s="11"/>
      <c r="B7" s="11"/>
      <c r="C7" s="11"/>
      <c r="D7" s="11"/>
      <c r="E7" s="11"/>
      <c r="F7" s="11"/>
      <c r="G7" s="11"/>
      <c r="I7" s="280"/>
      <c r="J7" s="280"/>
      <c r="K7" s="280"/>
      <c r="L7" s="280"/>
      <c r="M7" s="280"/>
      <c r="N7" s="280"/>
      <c r="O7" s="280"/>
      <c r="P7" s="280"/>
      <c r="Q7" s="280"/>
      <c r="R7" s="280"/>
      <c r="S7" s="280"/>
    </row>
    <row r="8" spans="1:19" ht="15.75" thickBot="1" x14ac:dyDescent="0.3">
      <c r="A8" s="11"/>
      <c r="B8" s="11"/>
      <c r="C8" s="24" t="s">
        <v>39</v>
      </c>
      <c r="D8" s="24" t="s">
        <v>154</v>
      </c>
      <c r="E8" s="10" t="s">
        <v>155</v>
      </c>
      <c r="F8" s="10" t="s">
        <v>40</v>
      </c>
      <c r="G8" s="11"/>
      <c r="I8" s="261"/>
      <c r="J8" s="261"/>
      <c r="K8" s="261"/>
      <c r="L8" s="261"/>
      <c r="M8" s="261"/>
      <c r="N8" s="261"/>
      <c r="O8" s="261"/>
      <c r="P8" s="261"/>
      <c r="Q8" s="261"/>
      <c r="R8" s="261"/>
      <c r="S8" s="261"/>
    </row>
    <row r="9" spans="1:19" ht="15.75" thickBot="1" x14ac:dyDescent="0.3">
      <c r="A9" s="5" t="s">
        <v>2</v>
      </c>
      <c r="B9" s="6" t="s">
        <v>69</v>
      </c>
      <c r="C9" s="180">
        <v>0.5</v>
      </c>
      <c r="D9" s="91">
        <v>1.1000000000000001</v>
      </c>
      <c r="E9" s="159">
        <v>10.6</v>
      </c>
      <c r="F9" s="159">
        <v>56.6</v>
      </c>
      <c r="G9" s="11"/>
      <c r="I9" s="261"/>
      <c r="J9" s="261"/>
      <c r="K9" s="261"/>
      <c r="L9" s="261"/>
      <c r="M9" s="261"/>
      <c r="N9" s="261"/>
      <c r="O9" s="261"/>
      <c r="P9" s="261"/>
      <c r="Q9" s="261"/>
      <c r="R9" s="261"/>
      <c r="S9" s="261"/>
    </row>
    <row r="10" spans="1:19" ht="15" customHeight="1" thickBot="1" x14ac:dyDescent="0.3">
      <c r="A10" s="125" t="s">
        <v>3</v>
      </c>
      <c r="B10" s="3" t="s">
        <v>8</v>
      </c>
      <c r="C10" s="181">
        <f>29.31/56.03</f>
        <v>0.52311261824022837</v>
      </c>
      <c r="D10" s="94">
        <v>1.25</v>
      </c>
      <c r="E10" s="95">
        <v>11.7</v>
      </c>
      <c r="F10" s="95">
        <v>46.5</v>
      </c>
      <c r="G10" s="11"/>
      <c r="I10" s="261"/>
      <c r="J10" s="261"/>
      <c r="K10" s="261"/>
      <c r="L10" s="261"/>
      <c r="M10" s="261"/>
      <c r="N10" s="261"/>
      <c r="O10" s="261"/>
      <c r="P10" s="261"/>
      <c r="Q10" s="261"/>
      <c r="R10" s="261"/>
      <c r="S10" s="261"/>
    </row>
    <row r="11" spans="1:19" x14ac:dyDescent="0.25">
      <c r="A11" s="278" t="s">
        <v>159</v>
      </c>
      <c r="B11" s="3" t="s">
        <v>22</v>
      </c>
      <c r="C11" s="181">
        <f>24.54/50.06</f>
        <v>0.49021174590491406</v>
      </c>
      <c r="D11" s="94">
        <v>0.82</v>
      </c>
      <c r="E11" s="95">
        <v>10.02</v>
      </c>
      <c r="F11" s="95">
        <v>64.39</v>
      </c>
      <c r="G11" s="11"/>
      <c r="I11" s="261"/>
      <c r="J11" s="261"/>
      <c r="K11" s="261"/>
      <c r="L11" s="261"/>
      <c r="M11" s="261"/>
      <c r="N11" s="261"/>
      <c r="O11" s="261"/>
      <c r="P11" s="261"/>
      <c r="Q11" s="261"/>
      <c r="R11" s="261"/>
      <c r="S11" s="261"/>
    </row>
    <row r="12" spans="1:19" ht="15.75" thickBot="1" x14ac:dyDescent="0.3">
      <c r="A12" s="279"/>
      <c r="B12" s="4" t="s">
        <v>23</v>
      </c>
      <c r="C12" s="182">
        <v>0.50496121233988811</v>
      </c>
      <c r="D12" s="183">
        <v>1.28</v>
      </c>
      <c r="E12" s="103">
        <v>11.5</v>
      </c>
      <c r="F12" s="103">
        <v>54.6</v>
      </c>
      <c r="G12" s="11"/>
      <c r="I12" s="261"/>
      <c r="J12" s="261"/>
      <c r="K12" s="261"/>
      <c r="L12" s="261"/>
      <c r="M12" s="261"/>
      <c r="N12" s="261"/>
      <c r="O12" s="261"/>
      <c r="P12" s="261"/>
      <c r="Q12" s="261"/>
      <c r="R12" s="261"/>
      <c r="S12" s="261"/>
    </row>
    <row r="13" spans="1:19" ht="15.75" thickBot="1" x14ac:dyDescent="0.3">
      <c r="A13" s="11"/>
      <c r="B13" s="11"/>
      <c r="C13" s="141"/>
      <c r="D13" s="11"/>
      <c r="E13" s="11"/>
      <c r="F13" s="11"/>
      <c r="G13" s="11"/>
      <c r="I13" s="261"/>
      <c r="J13" s="261"/>
      <c r="K13" s="261"/>
      <c r="L13" s="261"/>
      <c r="M13" s="261"/>
      <c r="N13" s="261"/>
      <c r="O13" s="261"/>
      <c r="P13" s="261"/>
      <c r="Q13" s="261"/>
      <c r="R13" s="261"/>
      <c r="S13" s="261"/>
    </row>
    <row r="14" spans="1:19" x14ac:dyDescent="0.25">
      <c r="A14" s="270" t="s">
        <v>24</v>
      </c>
      <c r="B14" s="3" t="s">
        <v>25</v>
      </c>
      <c r="C14" s="181">
        <v>0.49</v>
      </c>
      <c r="D14" s="94">
        <v>1.19</v>
      </c>
      <c r="E14" s="14"/>
      <c r="F14" s="14"/>
      <c r="G14" s="11"/>
      <c r="I14" s="261"/>
      <c r="J14" s="261"/>
      <c r="K14" s="261"/>
      <c r="L14" s="261"/>
      <c r="M14" s="261"/>
      <c r="N14" s="261"/>
      <c r="O14" s="261"/>
      <c r="P14" s="261"/>
      <c r="Q14" s="261"/>
      <c r="R14" s="261"/>
      <c r="S14" s="261"/>
    </row>
    <row r="15" spans="1:19" ht="15.75" thickBot="1" x14ac:dyDescent="0.3">
      <c r="A15" s="272"/>
      <c r="B15" s="4" t="s">
        <v>26</v>
      </c>
      <c r="C15" s="140"/>
      <c r="D15" s="19"/>
      <c r="E15" s="20"/>
      <c r="F15" s="20"/>
      <c r="G15" s="11"/>
      <c r="I15" s="261"/>
      <c r="J15" s="261"/>
      <c r="K15" s="261"/>
      <c r="L15" s="261"/>
      <c r="M15" s="261"/>
      <c r="N15" s="261"/>
      <c r="O15" s="261"/>
      <c r="P15" s="261"/>
      <c r="Q15" s="261"/>
      <c r="R15" s="261"/>
      <c r="S15" s="261"/>
    </row>
    <row r="16" spans="1:19" x14ac:dyDescent="0.25">
      <c r="A16" s="11"/>
      <c r="B16" s="11"/>
      <c r="C16" s="11"/>
      <c r="D16" s="11"/>
      <c r="E16" s="11"/>
      <c r="F16" s="11"/>
      <c r="G16" s="11"/>
      <c r="I16" s="261"/>
      <c r="J16" s="261"/>
      <c r="K16" s="261"/>
      <c r="L16" s="261"/>
      <c r="M16" s="261"/>
      <c r="N16" s="261"/>
      <c r="O16" s="261"/>
      <c r="P16" s="261"/>
      <c r="Q16" s="261"/>
      <c r="R16" s="261"/>
      <c r="S16" s="261"/>
    </row>
    <row r="17" spans="1:19" x14ac:dyDescent="0.25">
      <c r="A17" s="11"/>
      <c r="B17" s="11"/>
      <c r="C17" s="11"/>
      <c r="D17" s="11"/>
      <c r="E17" s="11"/>
      <c r="F17" s="11"/>
      <c r="G17" s="11"/>
      <c r="I17" s="261"/>
      <c r="J17" s="261"/>
      <c r="K17" s="261"/>
      <c r="L17" s="261"/>
      <c r="M17" s="261"/>
      <c r="N17" s="261"/>
      <c r="O17" s="261"/>
      <c r="P17" s="261"/>
      <c r="Q17" s="261"/>
      <c r="R17" s="261"/>
      <c r="S17" s="261"/>
    </row>
    <row r="18" spans="1:19" x14ac:dyDescent="0.25">
      <c r="A18" s="11"/>
      <c r="B18" s="11"/>
      <c r="C18" s="11"/>
      <c r="D18" s="11"/>
      <c r="E18" s="11"/>
      <c r="F18" s="11"/>
      <c r="G18" s="11"/>
      <c r="I18" s="261"/>
      <c r="J18" s="261"/>
      <c r="K18" s="261"/>
      <c r="L18" s="261"/>
      <c r="M18" s="261"/>
      <c r="N18" s="261"/>
      <c r="O18" s="261"/>
      <c r="P18" s="261"/>
      <c r="Q18" s="261"/>
      <c r="R18" s="261"/>
      <c r="S18" s="261"/>
    </row>
    <row r="19" spans="1:19" x14ac:dyDescent="0.25">
      <c r="A19" s="11"/>
      <c r="B19" s="11"/>
      <c r="C19" s="11"/>
      <c r="D19" s="11"/>
      <c r="E19" s="11"/>
      <c r="F19" s="11"/>
      <c r="G19" s="11"/>
      <c r="I19" s="261"/>
      <c r="J19" s="261"/>
      <c r="K19" s="261"/>
      <c r="L19" s="261"/>
      <c r="M19" s="261"/>
      <c r="N19" s="261"/>
      <c r="O19" s="261"/>
      <c r="P19" s="261"/>
      <c r="Q19" s="261"/>
      <c r="R19" s="261"/>
      <c r="S19" s="261"/>
    </row>
    <row r="20" spans="1:19" x14ac:dyDescent="0.25">
      <c r="A20" s="11"/>
      <c r="B20" s="11"/>
      <c r="C20" s="11"/>
      <c r="D20" s="11"/>
      <c r="E20" s="11"/>
      <c r="F20" s="11"/>
      <c r="G20" s="11"/>
      <c r="I20" s="261"/>
      <c r="J20" s="261"/>
      <c r="K20" s="261"/>
      <c r="L20" s="261"/>
      <c r="M20" s="261"/>
      <c r="N20" s="261"/>
      <c r="O20" s="261"/>
      <c r="P20" s="261"/>
      <c r="Q20" s="261"/>
      <c r="R20" s="261"/>
      <c r="S20" s="261"/>
    </row>
    <row r="21" spans="1:19" x14ac:dyDescent="0.25">
      <c r="A21" s="11"/>
      <c r="B21" s="11"/>
      <c r="C21" s="11"/>
      <c r="D21" s="11"/>
      <c r="E21" s="11"/>
      <c r="F21" s="11"/>
      <c r="G21" s="11"/>
      <c r="I21" s="261"/>
      <c r="J21" s="261"/>
      <c r="K21" s="261"/>
      <c r="L21" s="261"/>
      <c r="M21" s="261"/>
      <c r="N21" s="261"/>
      <c r="O21" s="261"/>
      <c r="P21" s="261"/>
      <c r="Q21" s="261"/>
      <c r="R21" s="261"/>
      <c r="S21" s="261"/>
    </row>
    <row r="22" spans="1:19" x14ac:dyDescent="0.25">
      <c r="A22" s="11"/>
      <c r="B22" s="11"/>
      <c r="C22" s="11"/>
      <c r="D22" s="11"/>
      <c r="E22" s="11"/>
      <c r="F22" s="11"/>
      <c r="G22" s="11"/>
      <c r="I22" s="261"/>
      <c r="J22" s="261"/>
      <c r="K22" s="261"/>
      <c r="L22" s="261"/>
      <c r="M22" s="261"/>
      <c r="N22" s="261"/>
      <c r="O22" s="261"/>
      <c r="P22" s="261"/>
      <c r="Q22" s="261"/>
      <c r="R22" s="261"/>
      <c r="S22" s="261"/>
    </row>
    <row r="23" spans="1:19" x14ac:dyDescent="0.25">
      <c r="A23" s="11"/>
      <c r="B23" s="11"/>
      <c r="C23" s="11"/>
      <c r="D23" s="11"/>
      <c r="E23" s="11"/>
      <c r="F23" s="11"/>
      <c r="G23" s="11"/>
      <c r="I23" s="261"/>
      <c r="J23" s="261"/>
      <c r="K23" s="261"/>
      <c r="L23" s="261"/>
      <c r="M23" s="261"/>
      <c r="N23" s="261"/>
      <c r="O23" s="261"/>
      <c r="P23" s="261"/>
      <c r="Q23" s="261"/>
      <c r="R23" s="261"/>
      <c r="S23" s="261"/>
    </row>
    <row r="24" spans="1:19" x14ac:dyDescent="0.25">
      <c r="A24" s="11"/>
      <c r="B24" s="11"/>
      <c r="C24" s="11"/>
      <c r="D24" s="11"/>
      <c r="E24" s="11"/>
      <c r="F24" s="11"/>
      <c r="G24" s="11"/>
      <c r="I24" s="261"/>
      <c r="J24" s="261"/>
      <c r="K24" s="261"/>
      <c r="L24" s="261"/>
      <c r="M24" s="261"/>
      <c r="N24" s="261"/>
      <c r="O24" s="261"/>
      <c r="P24" s="261"/>
      <c r="Q24" s="261"/>
      <c r="R24" s="261"/>
      <c r="S24" s="261"/>
    </row>
    <row r="25" spans="1:19" x14ac:dyDescent="0.25">
      <c r="A25" s="11"/>
      <c r="B25" s="11"/>
      <c r="C25" s="11"/>
      <c r="D25" s="11"/>
      <c r="E25" s="11"/>
      <c r="F25" s="11"/>
      <c r="G25" s="11"/>
      <c r="I25" s="261"/>
      <c r="J25" s="261"/>
      <c r="K25" s="261"/>
      <c r="L25" s="261"/>
      <c r="M25" s="261"/>
      <c r="N25" s="261"/>
      <c r="O25" s="261"/>
      <c r="P25" s="261"/>
      <c r="Q25" s="261"/>
      <c r="R25" s="261"/>
      <c r="S25" s="261"/>
    </row>
    <row r="26" spans="1:19" ht="15" customHeight="1" x14ac:dyDescent="0.25">
      <c r="A26" s="11"/>
      <c r="B26" s="11"/>
      <c r="C26" s="11"/>
      <c r="D26" s="11"/>
      <c r="E26" s="11"/>
      <c r="F26" s="11"/>
      <c r="G26" s="11"/>
      <c r="I26" s="261"/>
      <c r="J26" s="261"/>
      <c r="K26" s="261"/>
      <c r="L26" s="261"/>
      <c r="M26" s="261"/>
      <c r="N26" s="261"/>
      <c r="O26" s="261"/>
      <c r="P26" s="261"/>
      <c r="Q26" s="261"/>
      <c r="R26" s="261"/>
      <c r="S26" s="261"/>
    </row>
    <row r="27" spans="1:19" x14ac:dyDescent="0.25">
      <c r="A27" s="11"/>
      <c r="B27" s="11"/>
      <c r="C27" s="11"/>
      <c r="D27" s="11"/>
      <c r="E27" s="11"/>
      <c r="F27" s="11"/>
      <c r="G27" s="11"/>
      <c r="I27" s="261"/>
      <c r="J27" s="261"/>
      <c r="K27" s="261"/>
      <c r="L27" s="261"/>
      <c r="M27" s="261"/>
      <c r="N27" s="261"/>
      <c r="O27" s="261"/>
      <c r="P27" s="261"/>
      <c r="Q27" s="261"/>
      <c r="R27" s="261"/>
      <c r="S27" s="261"/>
    </row>
    <row r="28" spans="1:19" x14ac:dyDescent="0.25">
      <c r="A28" s="11"/>
      <c r="B28" s="11"/>
      <c r="C28" s="11"/>
      <c r="D28" s="11"/>
      <c r="E28" s="11"/>
      <c r="F28" s="11"/>
      <c r="G28" s="11"/>
      <c r="I28" s="261"/>
      <c r="J28" s="261"/>
      <c r="K28" s="261"/>
      <c r="L28" s="261"/>
      <c r="M28" s="261"/>
      <c r="N28" s="261"/>
      <c r="O28" s="261"/>
      <c r="P28" s="261"/>
      <c r="Q28" s="261"/>
      <c r="R28" s="261"/>
      <c r="S28" s="261"/>
    </row>
    <row r="29" spans="1:19" x14ac:dyDescent="0.25">
      <c r="A29" s="11"/>
      <c r="B29" s="11"/>
      <c r="C29" s="11"/>
      <c r="D29" s="11"/>
      <c r="E29" s="11"/>
      <c r="F29" s="11"/>
      <c r="G29" s="11"/>
      <c r="I29" s="261"/>
      <c r="J29" s="261"/>
      <c r="K29" s="261"/>
      <c r="L29" s="261"/>
      <c r="M29" s="261"/>
      <c r="N29" s="261"/>
      <c r="O29" s="261"/>
      <c r="P29" s="261"/>
      <c r="Q29" s="261"/>
      <c r="R29" s="261"/>
      <c r="S29" s="261"/>
    </row>
    <row r="30" spans="1:19" x14ac:dyDescent="0.25">
      <c r="A30" s="11"/>
      <c r="B30" s="11"/>
      <c r="C30" s="11"/>
      <c r="D30" s="11"/>
      <c r="E30" s="11"/>
      <c r="F30" s="11"/>
      <c r="G30" s="11"/>
      <c r="I30" s="261"/>
      <c r="J30" s="261"/>
      <c r="K30" s="261"/>
      <c r="L30" s="261"/>
      <c r="M30" s="261"/>
      <c r="N30" s="261"/>
      <c r="O30" s="261"/>
      <c r="P30" s="261"/>
      <c r="Q30" s="261"/>
      <c r="R30" s="261"/>
      <c r="S30" s="261"/>
    </row>
    <row r="31" spans="1:19" x14ac:dyDescent="0.25">
      <c r="A31" s="11"/>
      <c r="B31" s="11"/>
      <c r="C31" s="11"/>
      <c r="D31" s="11"/>
      <c r="E31" s="11"/>
      <c r="F31" s="11"/>
      <c r="G31" s="11"/>
      <c r="I31" s="261"/>
      <c r="J31" s="261"/>
      <c r="K31" s="261"/>
      <c r="L31" s="261"/>
      <c r="M31" s="261"/>
      <c r="N31" s="261"/>
      <c r="O31" s="261"/>
      <c r="P31" s="261"/>
      <c r="Q31" s="261"/>
      <c r="R31" s="261"/>
      <c r="S31" s="261"/>
    </row>
    <row r="32" spans="1:19" x14ac:dyDescent="0.25">
      <c r="A32" s="11"/>
      <c r="B32" s="11"/>
      <c r="C32" s="11"/>
      <c r="D32" s="11"/>
      <c r="E32" s="11"/>
      <c r="F32" s="11"/>
      <c r="G32" s="11"/>
      <c r="I32" s="261"/>
      <c r="J32" s="261"/>
      <c r="K32" s="261"/>
      <c r="L32" s="261"/>
      <c r="M32" s="261"/>
      <c r="N32" s="261"/>
      <c r="O32" s="261"/>
      <c r="P32" s="261"/>
      <c r="Q32" s="261"/>
      <c r="R32" s="261"/>
      <c r="S32" s="261"/>
    </row>
    <row r="33" spans="1:19" x14ac:dyDescent="0.25">
      <c r="A33" s="11"/>
      <c r="B33" s="11"/>
      <c r="C33" s="11"/>
      <c r="D33" s="11"/>
      <c r="E33" s="11"/>
      <c r="F33" s="11"/>
      <c r="G33" s="11"/>
      <c r="I33" s="261"/>
      <c r="J33" s="261"/>
      <c r="K33" s="261"/>
      <c r="L33" s="261"/>
      <c r="M33" s="261"/>
      <c r="N33" s="261"/>
      <c r="O33" s="261"/>
      <c r="P33" s="261"/>
      <c r="Q33" s="261"/>
      <c r="R33" s="261"/>
      <c r="S33" s="261"/>
    </row>
    <row r="34" spans="1:19" x14ac:dyDescent="0.25">
      <c r="A34" s="11"/>
      <c r="B34" s="11"/>
      <c r="C34" s="11"/>
      <c r="D34" s="11"/>
      <c r="E34" s="11"/>
      <c r="F34" s="11"/>
      <c r="G34" s="11"/>
      <c r="I34" s="261"/>
      <c r="J34" s="261"/>
      <c r="K34" s="261"/>
      <c r="L34" s="261"/>
      <c r="M34" s="261"/>
      <c r="N34" s="261"/>
      <c r="O34" s="261"/>
      <c r="P34" s="261"/>
      <c r="Q34" s="261"/>
      <c r="R34" s="261"/>
      <c r="S34" s="261"/>
    </row>
    <row r="35" spans="1:19" x14ac:dyDescent="0.25">
      <c r="A35" s="11"/>
      <c r="B35" s="11"/>
      <c r="C35" s="11"/>
      <c r="D35" s="11"/>
      <c r="E35" s="11"/>
      <c r="F35" s="11"/>
      <c r="G35" s="11"/>
      <c r="I35" s="261"/>
      <c r="J35" s="261"/>
      <c r="K35" s="261"/>
      <c r="L35" s="261"/>
      <c r="M35" s="261"/>
      <c r="N35" s="261"/>
      <c r="O35" s="261"/>
      <c r="P35" s="261"/>
      <c r="Q35" s="261"/>
      <c r="R35" s="261"/>
      <c r="S35" s="261"/>
    </row>
    <row r="36" spans="1:19" x14ac:dyDescent="0.25">
      <c r="A36" s="11"/>
      <c r="B36" s="11"/>
      <c r="C36" s="11"/>
      <c r="D36" s="11"/>
      <c r="E36" s="11"/>
      <c r="F36" s="11"/>
      <c r="G36" s="11"/>
      <c r="I36" s="261"/>
      <c r="J36" s="261"/>
      <c r="K36" s="261"/>
      <c r="L36" s="261"/>
      <c r="M36" s="261"/>
      <c r="N36" s="261"/>
      <c r="O36" s="261"/>
      <c r="P36" s="261"/>
      <c r="Q36" s="261"/>
      <c r="R36" s="261"/>
      <c r="S36" s="261"/>
    </row>
    <row r="37" spans="1:19" x14ac:dyDescent="0.25">
      <c r="A37" s="11"/>
      <c r="B37" s="11"/>
      <c r="C37" s="11"/>
      <c r="D37" s="11"/>
      <c r="E37" s="11"/>
      <c r="F37" s="11"/>
      <c r="G37" s="11"/>
      <c r="I37" s="261"/>
      <c r="J37" s="261"/>
      <c r="K37" s="261"/>
      <c r="L37" s="261"/>
      <c r="M37" s="261"/>
      <c r="N37" s="261"/>
      <c r="O37" s="261"/>
      <c r="P37" s="261"/>
      <c r="Q37" s="261"/>
      <c r="R37" s="261"/>
      <c r="S37" s="261"/>
    </row>
    <row r="38" spans="1:19" x14ac:dyDescent="0.25">
      <c r="A38" s="11"/>
      <c r="B38" s="11"/>
      <c r="C38" s="11"/>
      <c r="D38" s="11"/>
      <c r="E38" s="11"/>
      <c r="F38" s="11"/>
      <c r="G38" s="11"/>
      <c r="I38" s="261"/>
      <c r="J38" s="261"/>
      <c r="K38" s="261"/>
      <c r="L38" s="261"/>
      <c r="M38" s="261"/>
      <c r="N38" s="261"/>
      <c r="O38" s="261"/>
      <c r="P38" s="261"/>
      <c r="Q38" s="261"/>
      <c r="R38" s="261"/>
      <c r="S38" s="261"/>
    </row>
    <row r="39" spans="1:19" x14ac:dyDescent="0.25">
      <c r="A39" s="11"/>
      <c r="B39" s="11"/>
      <c r="C39" s="11"/>
      <c r="D39" s="11"/>
      <c r="E39" s="11"/>
      <c r="F39" s="11"/>
      <c r="G39" s="11"/>
      <c r="I39" s="261"/>
      <c r="J39" s="261"/>
      <c r="K39" s="261"/>
      <c r="L39" s="261"/>
      <c r="M39" s="261"/>
      <c r="N39" s="261"/>
      <c r="O39" s="261"/>
      <c r="P39" s="261"/>
      <c r="Q39" s="261"/>
      <c r="R39" s="261"/>
      <c r="S39" s="261"/>
    </row>
    <row r="40" spans="1:19" x14ac:dyDescent="0.25">
      <c r="A40" s="11"/>
      <c r="B40" s="11"/>
      <c r="C40" s="11"/>
      <c r="D40" s="11"/>
      <c r="E40" s="11"/>
      <c r="F40" s="11"/>
      <c r="G40" s="11"/>
      <c r="I40" s="261"/>
      <c r="J40" s="261"/>
      <c r="K40" s="261"/>
      <c r="L40" s="261"/>
      <c r="M40" s="261"/>
      <c r="N40" s="261"/>
      <c r="O40" s="261"/>
      <c r="P40" s="261"/>
      <c r="Q40" s="261"/>
      <c r="R40" s="261"/>
      <c r="S40" s="261"/>
    </row>
    <row r="41" spans="1:19" x14ac:dyDescent="0.25">
      <c r="A41" s="11"/>
      <c r="B41" s="11"/>
      <c r="C41" s="11"/>
      <c r="D41" s="11"/>
      <c r="E41" s="11"/>
      <c r="F41" s="11"/>
      <c r="G41" s="11"/>
      <c r="I41" s="261"/>
      <c r="J41" s="261"/>
      <c r="K41" s="261"/>
      <c r="L41" s="261"/>
      <c r="M41" s="261"/>
      <c r="N41" s="261"/>
      <c r="O41" s="261"/>
      <c r="P41" s="261"/>
      <c r="Q41" s="261"/>
      <c r="R41" s="261"/>
      <c r="S41" s="261"/>
    </row>
    <row r="42" spans="1:19" x14ac:dyDescent="0.25">
      <c r="A42" s="11"/>
      <c r="B42" s="11"/>
      <c r="C42" s="11"/>
      <c r="D42" s="11"/>
      <c r="E42" s="11"/>
      <c r="F42" s="11"/>
      <c r="G42" s="11"/>
      <c r="I42" s="261"/>
      <c r="J42" s="261"/>
      <c r="K42" s="261"/>
      <c r="L42" s="261"/>
      <c r="M42" s="261"/>
      <c r="N42" s="261"/>
      <c r="O42" s="261"/>
      <c r="P42" s="261"/>
      <c r="Q42" s="261"/>
      <c r="R42" s="261"/>
      <c r="S42" s="261"/>
    </row>
    <row r="43" spans="1:19" x14ac:dyDescent="0.25">
      <c r="A43" s="11"/>
      <c r="B43" s="11"/>
      <c r="C43" s="11"/>
      <c r="D43" s="11"/>
      <c r="E43" s="11"/>
      <c r="F43" s="11"/>
      <c r="G43" s="11"/>
      <c r="I43" s="261"/>
      <c r="J43" s="261"/>
      <c r="K43" s="261"/>
      <c r="L43" s="261"/>
      <c r="M43" s="261"/>
      <c r="N43" s="261"/>
      <c r="O43" s="261"/>
      <c r="P43" s="261"/>
      <c r="Q43" s="261"/>
      <c r="R43" s="261"/>
      <c r="S43" s="261"/>
    </row>
    <row r="44" spans="1:19" x14ac:dyDescent="0.25">
      <c r="A44" s="11"/>
      <c r="B44" s="11"/>
      <c r="C44" s="11"/>
      <c r="D44" s="11"/>
      <c r="E44" s="11"/>
      <c r="F44" s="11"/>
      <c r="G44" s="11"/>
      <c r="I44" s="261"/>
      <c r="J44" s="261"/>
      <c r="K44" s="261"/>
      <c r="L44" s="261"/>
      <c r="M44" s="261"/>
      <c r="N44" s="261"/>
      <c r="O44" s="261"/>
      <c r="P44" s="261"/>
      <c r="Q44" s="261"/>
      <c r="R44" s="261"/>
      <c r="S44" s="261"/>
    </row>
    <row r="45" spans="1:19" x14ac:dyDescent="0.25">
      <c r="A45" s="11"/>
      <c r="B45" s="11"/>
      <c r="C45" s="11"/>
      <c r="D45" s="11"/>
      <c r="E45" s="11"/>
      <c r="F45" s="11"/>
      <c r="G45" s="11"/>
      <c r="I45" s="261"/>
      <c r="J45" s="261"/>
      <c r="K45" s="261"/>
      <c r="L45" s="261"/>
      <c r="M45" s="261"/>
      <c r="N45" s="261"/>
      <c r="O45" s="261"/>
      <c r="P45" s="261"/>
      <c r="Q45" s="261"/>
      <c r="R45" s="261"/>
      <c r="S45" s="261"/>
    </row>
    <row r="46" spans="1:19" x14ac:dyDescent="0.25">
      <c r="A46" s="11"/>
      <c r="B46" s="11"/>
      <c r="C46" s="11"/>
      <c r="D46" s="11"/>
      <c r="E46" s="11"/>
      <c r="F46" s="11"/>
      <c r="G46" s="11"/>
      <c r="I46" s="261"/>
      <c r="J46" s="261"/>
      <c r="K46" s="261"/>
      <c r="L46" s="261"/>
      <c r="M46" s="261"/>
      <c r="N46" s="261"/>
      <c r="O46" s="261"/>
      <c r="P46" s="261"/>
      <c r="Q46" s="261"/>
      <c r="R46" s="261"/>
      <c r="S46" s="261"/>
    </row>
    <row r="47" spans="1:19" x14ac:dyDescent="0.25">
      <c r="A47" s="11"/>
      <c r="B47" s="11"/>
      <c r="C47" s="11"/>
      <c r="D47" s="11"/>
      <c r="E47" s="11"/>
      <c r="F47" s="11"/>
      <c r="G47" s="11"/>
      <c r="I47" s="261"/>
      <c r="J47" s="261"/>
      <c r="K47" s="261"/>
      <c r="L47" s="261"/>
      <c r="M47" s="261"/>
      <c r="N47" s="261"/>
      <c r="O47" s="261"/>
      <c r="P47" s="261"/>
      <c r="Q47" s="261"/>
      <c r="R47" s="261"/>
      <c r="S47" s="261"/>
    </row>
    <row r="48" spans="1:19" x14ac:dyDescent="0.25">
      <c r="A48" s="11"/>
      <c r="B48" s="11"/>
      <c r="C48" s="11"/>
      <c r="D48" s="11"/>
      <c r="E48" s="11"/>
      <c r="F48" s="11"/>
      <c r="G48" s="11"/>
      <c r="I48" s="261"/>
      <c r="J48" s="261"/>
      <c r="K48" s="261"/>
      <c r="L48" s="261"/>
      <c r="M48" s="261"/>
      <c r="N48" s="261"/>
      <c r="O48" s="261"/>
      <c r="P48" s="261"/>
      <c r="Q48" s="261"/>
      <c r="R48" s="261"/>
      <c r="S48" s="261"/>
    </row>
    <row r="49" spans="9:19" x14ac:dyDescent="0.25">
      <c r="I49" s="261"/>
      <c r="J49" s="261"/>
      <c r="K49" s="261"/>
      <c r="L49" s="261"/>
      <c r="M49" s="261"/>
      <c r="N49" s="261"/>
      <c r="O49" s="261"/>
      <c r="P49" s="261"/>
      <c r="Q49" s="261"/>
      <c r="R49" s="261"/>
      <c r="S49" s="261"/>
    </row>
    <row r="50" spans="9:19" x14ac:dyDescent="0.25">
      <c r="I50" s="261"/>
      <c r="J50" s="261"/>
      <c r="K50" s="261"/>
      <c r="L50" s="261"/>
      <c r="M50" s="261"/>
      <c r="N50" s="261"/>
      <c r="O50" s="261"/>
      <c r="P50" s="261"/>
      <c r="Q50" s="261"/>
      <c r="R50" s="261"/>
      <c r="S50" s="261"/>
    </row>
    <row r="51" spans="9:19" x14ac:dyDescent="0.25">
      <c r="I51" s="261"/>
      <c r="J51" s="261"/>
      <c r="K51" s="261"/>
      <c r="L51" s="261"/>
      <c r="M51" s="261"/>
      <c r="N51" s="261"/>
      <c r="O51" s="261"/>
      <c r="P51" s="261"/>
      <c r="Q51" s="261"/>
      <c r="R51" s="261"/>
      <c r="S51" s="261"/>
    </row>
    <row r="52" spans="9:19" x14ac:dyDescent="0.25">
      <c r="I52" s="261"/>
      <c r="J52" s="261"/>
      <c r="K52" s="261"/>
      <c r="L52" s="261"/>
      <c r="M52" s="261"/>
      <c r="N52" s="261"/>
      <c r="O52" s="261"/>
      <c r="P52" s="261"/>
      <c r="Q52" s="261"/>
      <c r="R52" s="261"/>
      <c r="S52" s="261"/>
    </row>
    <row r="53" spans="9:19" x14ac:dyDescent="0.25">
      <c r="I53" s="261"/>
      <c r="J53" s="261"/>
      <c r="K53" s="261"/>
      <c r="L53" s="261"/>
      <c r="M53" s="261"/>
      <c r="N53" s="261"/>
      <c r="O53" s="261"/>
      <c r="P53" s="261"/>
      <c r="Q53" s="261"/>
      <c r="R53" s="261"/>
      <c r="S53" s="261"/>
    </row>
    <row r="54" spans="9:19" x14ac:dyDescent="0.25">
      <c r="I54" s="261"/>
      <c r="J54" s="261"/>
      <c r="K54" s="261"/>
      <c r="L54" s="261"/>
      <c r="M54" s="261"/>
      <c r="N54" s="261"/>
      <c r="O54" s="261"/>
      <c r="P54" s="261"/>
      <c r="Q54" s="261"/>
      <c r="R54" s="261"/>
      <c r="S54" s="261"/>
    </row>
    <row r="55" spans="9:19" x14ac:dyDescent="0.25">
      <c r="I55" s="261"/>
      <c r="J55" s="261"/>
      <c r="K55" s="261"/>
      <c r="L55" s="261"/>
      <c r="M55" s="261"/>
      <c r="N55" s="261"/>
      <c r="O55" s="261"/>
      <c r="P55" s="261"/>
      <c r="Q55" s="261"/>
      <c r="R55" s="261"/>
      <c r="S55" s="261"/>
    </row>
    <row r="56" spans="9:19" x14ac:dyDescent="0.25">
      <c r="I56" s="261"/>
      <c r="J56" s="261"/>
      <c r="K56" s="261"/>
      <c r="L56" s="261"/>
      <c r="M56" s="261"/>
      <c r="N56" s="261"/>
      <c r="O56" s="261"/>
      <c r="P56" s="261"/>
      <c r="Q56" s="261"/>
      <c r="R56" s="261"/>
      <c r="S56" s="261"/>
    </row>
    <row r="57" spans="9:19" x14ac:dyDescent="0.25">
      <c r="I57" s="261"/>
      <c r="J57" s="261"/>
      <c r="K57" s="261"/>
      <c r="L57" s="261"/>
      <c r="M57" s="261"/>
      <c r="N57" s="261"/>
      <c r="O57" s="261"/>
      <c r="P57" s="261"/>
      <c r="Q57" s="261"/>
      <c r="R57" s="261"/>
      <c r="S57" s="261"/>
    </row>
    <row r="58" spans="9:19" x14ac:dyDescent="0.25">
      <c r="I58" s="261"/>
      <c r="J58" s="261"/>
      <c r="K58" s="261"/>
      <c r="L58" s="261"/>
      <c r="M58" s="261"/>
      <c r="N58" s="261"/>
      <c r="O58" s="261"/>
      <c r="P58" s="261"/>
      <c r="Q58" s="261"/>
      <c r="R58" s="261"/>
      <c r="S58" s="261"/>
    </row>
    <row r="59" spans="9:19" x14ac:dyDescent="0.25">
      <c r="I59" s="261"/>
      <c r="J59" s="261"/>
      <c r="K59" s="261"/>
      <c r="L59" s="261"/>
      <c r="M59" s="261"/>
      <c r="N59" s="261"/>
      <c r="O59" s="261"/>
      <c r="P59" s="261"/>
      <c r="Q59" s="261"/>
      <c r="R59" s="261"/>
      <c r="S59" s="261"/>
    </row>
    <row r="60" spans="9:19" x14ac:dyDescent="0.25">
      <c r="I60" s="261"/>
      <c r="J60" s="261"/>
      <c r="K60" s="261"/>
      <c r="L60" s="261"/>
      <c r="M60" s="261"/>
      <c r="N60" s="261"/>
      <c r="O60" s="261"/>
      <c r="P60" s="261"/>
      <c r="Q60" s="261"/>
      <c r="R60" s="261"/>
      <c r="S60" s="261"/>
    </row>
    <row r="61" spans="9:19" x14ac:dyDescent="0.25">
      <c r="I61" s="261"/>
      <c r="J61" s="261"/>
      <c r="K61" s="261"/>
      <c r="L61" s="261"/>
      <c r="M61" s="261"/>
      <c r="N61" s="261"/>
      <c r="O61" s="261"/>
      <c r="P61" s="261"/>
      <c r="Q61" s="261"/>
      <c r="R61" s="261"/>
      <c r="S61" s="261"/>
    </row>
    <row r="62" spans="9:19" x14ac:dyDescent="0.25">
      <c r="I62" s="261"/>
      <c r="J62" s="261"/>
      <c r="K62" s="261"/>
      <c r="L62" s="261"/>
      <c r="M62" s="261"/>
      <c r="N62" s="261"/>
      <c r="O62" s="261"/>
      <c r="P62" s="261"/>
      <c r="Q62" s="261"/>
      <c r="R62" s="261"/>
      <c r="S62" s="261"/>
    </row>
    <row r="63" spans="9:19" x14ac:dyDescent="0.25">
      <c r="I63" s="261"/>
      <c r="J63" s="261"/>
      <c r="K63" s="261"/>
      <c r="L63" s="261"/>
      <c r="M63" s="261"/>
      <c r="N63" s="261"/>
      <c r="O63" s="261"/>
      <c r="P63" s="261"/>
      <c r="Q63" s="261"/>
      <c r="R63" s="261"/>
      <c r="S63" s="261"/>
    </row>
    <row r="64" spans="9:19" x14ac:dyDescent="0.25">
      <c r="I64" s="261"/>
      <c r="J64" s="261"/>
      <c r="K64" s="261"/>
      <c r="L64" s="261"/>
      <c r="M64" s="261"/>
      <c r="N64" s="261"/>
      <c r="O64" s="261"/>
      <c r="P64" s="261"/>
      <c r="Q64" s="261"/>
      <c r="R64" s="261"/>
      <c r="S64" s="261"/>
    </row>
    <row r="65" spans="9:19" x14ac:dyDescent="0.25">
      <c r="I65" s="261"/>
      <c r="J65" s="261"/>
      <c r="K65" s="261"/>
      <c r="L65" s="261"/>
      <c r="M65" s="261"/>
      <c r="N65" s="261"/>
      <c r="O65" s="261"/>
      <c r="P65" s="261"/>
      <c r="Q65" s="261"/>
      <c r="R65" s="261"/>
      <c r="S65" s="261"/>
    </row>
    <row r="66" spans="9:19" x14ac:dyDescent="0.25">
      <c r="I66" s="261"/>
      <c r="J66" s="261"/>
      <c r="K66" s="261"/>
      <c r="L66" s="261"/>
      <c r="M66" s="261"/>
      <c r="N66" s="261"/>
      <c r="O66" s="261"/>
      <c r="P66" s="261"/>
      <c r="Q66" s="261"/>
      <c r="R66" s="261"/>
      <c r="S66" s="261"/>
    </row>
    <row r="67" spans="9:19" x14ac:dyDescent="0.25">
      <c r="I67" s="261"/>
      <c r="J67" s="261"/>
      <c r="K67" s="261"/>
      <c r="L67" s="261"/>
      <c r="M67" s="261"/>
      <c r="N67" s="261"/>
      <c r="O67" s="261"/>
      <c r="P67" s="261"/>
      <c r="Q67" s="261"/>
      <c r="R67" s="261"/>
      <c r="S67" s="261"/>
    </row>
    <row r="68" spans="9:19" x14ac:dyDescent="0.25">
      <c r="I68" s="261"/>
      <c r="J68" s="261"/>
      <c r="K68" s="261"/>
      <c r="L68" s="261"/>
      <c r="M68" s="261"/>
      <c r="N68" s="261"/>
      <c r="O68" s="261"/>
      <c r="P68" s="261"/>
      <c r="Q68" s="261"/>
      <c r="R68" s="261"/>
      <c r="S68" s="261"/>
    </row>
    <row r="69" spans="9:19" x14ac:dyDescent="0.25">
      <c r="I69" s="261"/>
      <c r="J69" s="261"/>
      <c r="K69" s="261"/>
      <c r="L69" s="261"/>
      <c r="M69" s="261"/>
      <c r="N69" s="261"/>
      <c r="O69" s="261"/>
      <c r="P69" s="261"/>
      <c r="Q69" s="261"/>
      <c r="R69" s="261"/>
      <c r="S69" s="261"/>
    </row>
    <row r="70" spans="9:19" x14ac:dyDescent="0.25">
      <c r="I70" s="261"/>
      <c r="J70" s="261"/>
      <c r="K70" s="261"/>
      <c r="L70" s="261"/>
      <c r="M70" s="261"/>
      <c r="N70" s="261"/>
      <c r="O70" s="261"/>
      <c r="P70" s="261"/>
      <c r="Q70" s="261"/>
      <c r="R70" s="261"/>
      <c r="S70" s="261"/>
    </row>
  </sheetData>
  <mergeCells count="5">
    <mergeCell ref="I6:S6"/>
    <mergeCell ref="B1:G1"/>
    <mergeCell ref="A11:A12"/>
    <mergeCell ref="A14:A15"/>
    <mergeCell ref="I7:S70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50796-885F-4976-B48B-3C9E006F44C4}">
  <dimension ref="A1:AB73"/>
  <sheetViews>
    <sheetView topLeftCell="A13" zoomScaleNormal="100" workbookViewId="0">
      <selection activeCell="E43" sqref="E43"/>
    </sheetView>
  </sheetViews>
  <sheetFormatPr baseColWidth="10" defaultRowHeight="15" x14ac:dyDescent="0.25"/>
  <cols>
    <col min="2" max="2" width="20.140625" customWidth="1"/>
    <col min="3" max="3" width="31.5703125" customWidth="1"/>
    <col min="4" max="4" width="14.85546875" customWidth="1"/>
    <col min="5" max="5" width="30.140625" customWidth="1"/>
    <col min="7" max="7" width="32.5703125" customWidth="1"/>
  </cols>
  <sheetData>
    <row r="1" spans="1:10" s="11" customFormat="1" ht="19.5" thickBot="1" x14ac:dyDescent="0.35">
      <c r="B1" s="267" t="s">
        <v>20</v>
      </c>
      <c r="C1" s="268"/>
      <c r="D1" s="268"/>
      <c r="E1" s="268"/>
      <c r="F1" s="268"/>
      <c r="G1" s="269"/>
    </row>
    <row r="2" spans="1:10" s="11" customFormat="1" x14ac:dyDescent="0.25">
      <c r="B2" s="25" t="s">
        <v>30</v>
      </c>
      <c r="C2" s="49">
        <v>998</v>
      </c>
      <c r="D2" s="106" t="s">
        <v>34</v>
      </c>
      <c r="E2" s="107" t="s">
        <v>98</v>
      </c>
      <c r="F2" s="34" t="s">
        <v>47</v>
      </c>
      <c r="G2" s="82">
        <v>200</v>
      </c>
    </row>
    <row r="3" spans="1:10" s="11" customFormat="1" x14ac:dyDescent="0.25">
      <c r="B3" s="28" t="s">
        <v>33</v>
      </c>
      <c r="C3" s="34">
        <v>19.399999999999999</v>
      </c>
      <c r="D3" s="108" t="s">
        <v>35</v>
      </c>
      <c r="E3" s="109" t="s">
        <v>113</v>
      </c>
      <c r="F3" s="104" t="s">
        <v>53</v>
      </c>
      <c r="G3" s="72" t="s">
        <v>112</v>
      </c>
    </row>
    <row r="4" spans="1:10" s="11" customFormat="1" x14ac:dyDescent="0.25">
      <c r="B4" s="28" t="s">
        <v>31</v>
      </c>
      <c r="C4" s="115">
        <v>45426</v>
      </c>
      <c r="D4" s="108" t="s">
        <v>36</v>
      </c>
      <c r="E4" s="109" t="s">
        <v>114</v>
      </c>
      <c r="F4" s="34"/>
      <c r="G4" s="72"/>
    </row>
    <row r="5" spans="1:10" s="11" customFormat="1" ht="30.75" thickBot="1" x14ac:dyDescent="0.3">
      <c r="B5" s="31" t="s">
        <v>32</v>
      </c>
      <c r="C5" s="105" t="s">
        <v>133</v>
      </c>
      <c r="D5" s="110" t="s">
        <v>37</v>
      </c>
      <c r="E5" s="111"/>
      <c r="F5" s="105"/>
      <c r="G5" s="73"/>
    </row>
    <row r="6" spans="1:10" s="11" customFormat="1" ht="15.75" thickBot="1" x14ac:dyDescent="0.3"/>
    <row r="7" spans="1:10" s="11" customFormat="1" ht="15.75" thickBot="1" x14ac:dyDescent="0.3">
      <c r="A7" s="69"/>
      <c r="B7" s="69"/>
      <c r="C7" s="264" t="s">
        <v>72</v>
      </c>
      <c r="D7" s="265"/>
      <c r="E7" s="265"/>
      <c r="F7" s="265"/>
      <c r="G7" s="266"/>
      <c r="J7" s="11" t="s">
        <v>54</v>
      </c>
    </row>
    <row r="8" spans="1:10" s="11" customFormat="1" ht="15.75" thickBot="1" x14ac:dyDescent="0.3">
      <c r="A8" s="69"/>
      <c r="B8" s="69"/>
      <c r="C8" s="24" t="s">
        <v>48</v>
      </c>
      <c r="D8" s="24" t="s">
        <v>49</v>
      </c>
      <c r="E8" s="10" t="s">
        <v>50</v>
      </c>
      <c r="F8" s="10" t="s">
        <v>51</v>
      </c>
      <c r="G8" s="10" t="s">
        <v>5</v>
      </c>
      <c r="J8" s="11" t="s">
        <v>55</v>
      </c>
    </row>
    <row r="9" spans="1:10" s="11" customFormat="1" ht="15.75" thickBot="1" x14ac:dyDescent="0.3">
      <c r="A9" s="5" t="s">
        <v>2</v>
      </c>
      <c r="B9" s="6" t="s">
        <v>111</v>
      </c>
      <c r="C9" s="5"/>
      <c r="D9" s="91"/>
      <c r="E9" s="92"/>
      <c r="F9" s="91" t="e">
        <f>AVERAGE(C9:E9)</f>
        <v>#DIV/0!</v>
      </c>
      <c r="G9" s="92" t="e">
        <f>F9/$F$9</f>
        <v>#DIV/0!</v>
      </c>
      <c r="J9" s="11" t="s">
        <v>8</v>
      </c>
    </row>
    <row r="10" spans="1:10" s="11" customFormat="1" ht="15" customHeight="1" thickBot="1" x14ac:dyDescent="0.3">
      <c r="A10" s="278" t="s">
        <v>21</v>
      </c>
      <c r="B10" s="3" t="s">
        <v>22</v>
      </c>
      <c r="C10" s="93"/>
      <c r="D10" s="94"/>
      <c r="E10" s="95"/>
      <c r="F10" s="94" t="e">
        <f t="shared" ref="F10:F12" si="0">AVERAGE(C10:E10)</f>
        <v>#DIV/0!</v>
      </c>
      <c r="G10" s="95" t="e">
        <f t="shared" ref="G10:G12" si="1">F10/$F$9</f>
        <v>#DIV/0!</v>
      </c>
      <c r="H10" s="11" t="s">
        <v>116</v>
      </c>
      <c r="J10" s="11" t="s">
        <v>52</v>
      </c>
    </row>
    <row r="11" spans="1:10" s="11" customFormat="1" ht="15" customHeight="1" x14ac:dyDescent="0.25">
      <c r="A11" s="292"/>
      <c r="B11" s="2" t="s">
        <v>7</v>
      </c>
      <c r="C11" s="96">
        <v>1.3806</v>
      </c>
      <c r="D11" s="97">
        <v>1.3797999999999999</v>
      </c>
      <c r="E11" s="98">
        <v>1.3794</v>
      </c>
      <c r="F11" s="94">
        <f t="shared" si="0"/>
        <v>1.379933333333333</v>
      </c>
      <c r="G11" s="95" t="e">
        <f t="shared" si="1"/>
        <v>#DIV/0!</v>
      </c>
    </row>
    <row r="12" spans="1:10" s="11" customFormat="1" x14ac:dyDescent="0.25">
      <c r="A12" s="293"/>
      <c r="B12" s="1" t="s">
        <v>23</v>
      </c>
      <c r="C12" s="99"/>
      <c r="D12" s="100"/>
      <c r="E12" s="101"/>
      <c r="F12" s="100" t="e">
        <f t="shared" si="0"/>
        <v>#DIV/0!</v>
      </c>
      <c r="G12" s="101" t="e">
        <f t="shared" si="1"/>
        <v>#DIV/0!</v>
      </c>
    </row>
    <row r="13" spans="1:10" s="11" customFormat="1" x14ac:dyDescent="0.25"/>
    <row r="14" spans="1:10" s="11" customFormat="1" x14ac:dyDescent="0.25"/>
    <row r="15" spans="1:10" s="11" customFormat="1" ht="15.75" thickBot="1" x14ac:dyDescent="0.3"/>
    <row r="16" spans="1:10" s="11" customFormat="1" ht="15.75" thickBot="1" x14ac:dyDescent="0.3">
      <c r="C16" s="275" t="s">
        <v>71</v>
      </c>
      <c r="D16" s="276"/>
      <c r="E16" s="276"/>
      <c r="F16" s="276"/>
      <c r="G16" s="276"/>
      <c r="H16" s="277"/>
    </row>
    <row r="17" spans="1:11" s="11" customFormat="1" ht="45.75" thickBot="1" x14ac:dyDescent="0.3">
      <c r="C17" s="24" t="s">
        <v>48</v>
      </c>
      <c r="D17" s="24" t="s">
        <v>49</v>
      </c>
      <c r="E17" s="10" t="s">
        <v>50</v>
      </c>
      <c r="F17" s="10" t="s">
        <v>51</v>
      </c>
      <c r="G17" s="10" t="s">
        <v>194</v>
      </c>
      <c r="H17" s="10" t="s">
        <v>195</v>
      </c>
      <c r="J17" s="24" t="s">
        <v>187</v>
      </c>
      <c r="K17" s="184" t="s">
        <v>196</v>
      </c>
    </row>
    <row r="18" spans="1:11" s="11" customFormat="1" ht="15.75" thickBot="1" x14ac:dyDescent="0.3">
      <c r="A18" s="294" t="s">
        <v>2</v>
      </c>
      <c r="B18" s="281" t="s">
        <v>70</v>
      </c>
      <c r="C18" s="5">
        <v>1.8405</v>
      </c>
      <c r="D18" s="91">
        <v>1.8407</v>
      </c>
      <c r="E18" s="92">
        <v>1.8411999999999999</v>
      </c>
      <c r="F18" s="91">
        <f>AVERAGE(C18:E18)</f>
        <v>1.8408</v>
      </c>
      <c r="G18" s="300">
        <f>AVERAGE(F18:F22)/AVERAGE($F$18:$F$22)</f>
        <v>1</v>
      </c>
      <c r="H18" s="297">
        <v>1</v>
      </c>
      <c r="J18" s="229">
        <v>10</v>
      </c>
      <c r="K18" s="220" t="s">
        <v>197</v>
      </c>
    </row>
    <row r="19" spans="1:11" s="11" customFormat="1" ht="15.75" thickBot="1" x14ac:dyDescent="0.3">
      <c r="A19" s="295"/>
      <c r="B19" s="282"/>
      <c r="C19" s="5">
        <v>1.8409</v>
      </c>
      <c r="D19" s="91">
        <v>1.8383</v>
      </c>
      <c r="E19" s="92">
        <v>1.8383</v>
      </c>
      <c r="F19" s="91">
        <f t="shared" ref="F19:F22" si="2">AVERAGE(C19:E19)</f>
        <v>1.8391666666666666</v>
      </c>
      <c r="G19" s="301"/>
      <c r="H19" s="298"/>
      <c r="J19" s="230"/>
      <c r="K19" s="221"/>
    </row>
    <row r="20" spans="1:11" s="11" customFormat="1" ht="15.75" thickBot="1" x14ac:dyDescent="0.3">
      <c r="A20" s="295"/>
      <c r="B20" s="282"/>
      <c r="C20" s="5">
        <v>1.8352999999999999</v>
      </c>
      <c r="D20" s="91">
        <v>1.8335999999999999</v>
      </c>
      <c r="E20" s="92">
        <v>1.8347</v>
      </c>
      <c r="F20" s="91">
        <f t="shared" si="2"/>
        <v>1.8345333333333331</v>
      </c>
      <c r="G20" s="301"/>
      <c r="H20" s="298"/>
      <c r="J20" s="230"/>
      <c r="K20" s="221"/>
    </row>
    <row r="21" spans="1:11" s="11" customFormat="1" ht="15.75" thickBot="1" x14ac:dyDescent="0.3">
      <c r="A21" s="295"/>
      <c r="B21" s="282"/>
      <c r="C21" s="5">
        <v>1.8347</v>
      </c>
      <c r="D21" s="91">
        <v>1.8334999999999999</v>
      </c>
      <c r="E21" s="92">
        <v>1.8323</v>
      </c>
      <c r="F21" s="91">
        <f t="shared" si="2"/>
        <v>1.8334999999999999</v>
      </c>
      <c r="G21" s="301"/>
      <c r="H21" s="299"/>
      <c r="J21" s="231"/>
      <c r="K21" s="221"/>
    </row>
    <row r="22" spans="1:11" s="11" customFormat="1" ht="15.75" thickBot="1" x14ac:dyDescent="0.3">
      <c r="A22" s="296"/>
      <c r="B22" s="283"/>
      <c r="C22" s="5">
        <v>1.8348</v>
      </c>
      <c r="D22" s="91">
        <v>1.8346</v>
      </c>
      <c r="E22" s="92">
        <v>1.8355999999999999</v>
      </c>
      <c r="F22" s="91">
        <f t="shared" si="2"/>
        <v>1.835</v>
      </c>
      <c r="G22" s="158">
        <v>1</v>
      </c>
      <c r="H22" s="186">
        <v>1</v>
      </c>
      <c r="J22" s="185">
        <v>10</v>
      </c>
      <c r="K22" s="222"/>
    </row>
    <row r="23" spans="1:11" s="11" customFormat="1" ht="15.75" thickBot="1" x14ac:dyDescent="0.3">
      <c r="A23" s="278" t="s">
        <v>21</v>
      </c>
      <c r="B23" s="3" t="s">
        <v>22</v>
      </c>
      <c r="C23" s="93">
        <v>1.0995999999999999</v>
      </c>
      <c r="D23" s="94">
        <v>1.0986</v>
      </c>
      <c r="E23" s="95">
        <v>1.0991</v>
      </c>
      <c r="F23" s="94">
        <f t="shared" ref="F23:F24" si="3">AVERAGE(C23:E23)</f>
        <v>1.0991</v>
      </c>
      <c r="G23" s="116">
        <f>F23/$F$18</f>
        <v>0.59707735767057801</v>
      </c>
      <c r="H23" s="187">
        <f>G23*K23</f>
        <v>0.57725438939591478</v>
      </c>
      <c r="J23" s="76">
        <v>0.57999999999999996</v>
      </c>
      <c r="K23" s="76">
        <f>(0.968-0.962)/0.1*(J23-0.5)+0.962</f>
        <v>0.96679999999999999</v>
      </c>
    </row>
    <row r="24" spans="1:11" s="11" customFormat="1" ht="15.75" thickBot="1" x14ac:dyDescent="0.3">
      <c r="A24" s="292"/>
      <c r="B24" s="2" t="s">
        <v>7</v>
      </c>
      <c r="C24" s="96">
        <v>1.3514999999999999</v>
      </c>
      <c r="D24" s="97">
        <v>1.3522000000000001</v>
      </c>
      <c r="E24" s="98">
        <v>1.3520000000000001</v>
      </c>
      <c r="F24" s="94">
        <f t="shared" si="3"/>
        <v>1.3518999999999999</v>
      </c>
      <c r="G24" s="116">
        <f t="shared" ref="G24:G25" si="4">F24/$F$18</f>
        <v>0.73440895262929151</v>
      </c>
      <c r="H24" s="187">
        <f t="shared" ref="H24:H25" si="5">G24*K24</f>
        <v>0.72394362505432408</v>
      </c>
      <c r="J24" s="76">
        <v>1.07</v>
      </c>
      <c r="K24" s="76">
        <f>(0.989-0.984)/0.2*(J24-1)+0.984</f>
        <v>0.98575000000000002</v>
      </c>
    </row>
    <row r="25" spans="1:11" s="11" customFormat="1" ht="15.75" thickBot="1" x14ac:dyDescent="0.3">
      <c r="A25" s="293"/>
      <c r="B25" s="1" t="s">
        <v>23</v>
      </c>
      <c r="C25" s="99">
        <v>1.5558000000000001</v>
      </c>
      <c r="D25" s="100">
        <v>1.5542</v>
      </c>
      <c r="E25" s="101">
        <v>1.554</v>
      </c>
      <c r="F25" s="100">
        <f t="shared" ref="F25" si="6">AVERAGE(C25:E25)</f>
        <v>1.5546666666666669</v>
      </c>
      <c r="G25" s="116">
        <f t="shared" si="4"/>
        <v>0.84456033608575998</v>
      </c>
      <c r="H25" s="187">
        <f t="shared" si="5"/>
        <v>0.84456033608575998</v>
      </c>
      <c r="J25" s="157">
        <v>3.06</v>
      </c>
      <c r="K25" s="76">
        <v>1</v>
      </c>
    </row>
    <row r="26" spans="1:11" s="11" customFormat="1" x14ac:dyDescent="0.25"/>
    <row r="27" spans="1:11" s="11" customFormat="1" x14ac:dyDescent="0.25"/>
    <row r="28" spans="1:11" s="11" customFormat="1" ht="15.75" thickBot="1" x14ac:dyDescent="0.3"/>
    <row r="29" spans="1:11" s="11" customFormat="1" ht="15.75" thickBot="1" x14ac:dyDescent="0.3">
      <c r="C29" s="275" t="s">
        <v>126</v>
      </c>
      <c r="D29" s="276"/>
      <c r="E29" s="276"/>
      <c r="F29" s="276"/>
      <c r="G29" s="277"/>
    </row>
    <row r="30" spans="1:11" s="11" customFormat="1" ht="15.75" thickBot="1" x14ac:dyDescent="0.3">
      <c r="C30" s="24" t="s">
        <v>203</v>
      </c>
      <c r="D30" s="24" t="s">
        <v>49</v>
      </c>
      <c r="E30" s="10" t="s">
        <v>50</v>
      </c>
      <c r="F30" s="10" t="s">
        <v>51</v>
      </c>
      <c r="G30" s="10" t="s">
        <v>5</v>
      </c>
    </row>
    <row r="31" spans="1:11" s="11" customFormat="1" ht="15.75" thickBot="1" x14ac:dyDescent="0.3">
      <c r="A31" s="5" t="s">
        <v>2</v>
      </c>
      <c r="B31" s="281" t="s">
        <v>73</v>
      </c>
      <c r="C31" s="7">
        <v>428.6</v>
      </c>
      <c r="D31" s="8">
        <v>428.56</v>
      </c>
      <c r="E31" s="9">
        <v>428.56</v>
      </c>
      <c r="F31" s="8">
        <f>AVERAGE(C31:E31)</f>
        <v>428.57333333333332</v>
      </c>
      <c r="G31" s="198">
        <f>F31/$F$31</f>
        <v>1</v>
      </c>
    </row>
    <row r="32" spans="1:11" s="11" customFormat="1" ht="15.75" thickBot="1" x14ac:dyDescent="0.3">
      <c r="A32" s="189"/>
      <c r="B32" s="282"/>
      <c r="C32" s="7">
        <v>427.76</v>
      </c>
      <c r="D32" s="8">
        <v>427.7</v>
      </c>
      <c r="E32" s="9">
        <v>427.68</v>
      </c>
      <c r="F32" s="8"/>
      <c r="G32" s="198"/>
    </row>
    <row r="33" spans="1:28" s="11" customFormat="1" ht="15.75" thickBot="1" x14ac:dyDescent="0.3">
      <c r="A33" s="189"/>
      <c r="B33" s="283"/>
      <c r="C33" s="223">
        <v>428.4</v>
      </c>
      <c r="D33" s="284"/>
      <c r="E33" s="224"/>
      <c r="F33" s="8"/>
      <c r="G33" s="198"/>
    </row>
    <row r="34" spans="1:28" s="11" customFormat="1" ht="15.75" thickBot="1" x14ac:dyDescent="0.3">
      <c r="A34" s="189"/>
      <c r="B34" s="209"/>
      <c r="C34" s="223">
        <v>428.39</v>
      </c>
      <c r="D34" s="284"/>
      <c r="E34" s="224"/>
      <c r="F34" s="8"/>
      <c r="G34" s="198"/>
    </row>
    <row r="35" spans="1:28" s="11" customFormat="1" ht="15.75" thickBot="1" x14ac:dyDescent="0.3">
      <c r="A35" s="189"/>
      <c r="B35" s="209"/>
      <c r="C35" s="191">
        <v>5.2</v>
      </c>
      <c r="D35" s="192">
        <v>5.2</v>
      </c>
      <c r="E35" s="210">
        <v>5.19</v>
      </c>
      <c r="F35" s="8"/>
      <c r="G35" s="198"/>
      <c r="H35" s="61" t="s">
        <v>212</v>
      </c>
    </row>
    <row r="36" spans="1:28" s="11" customFormat="1" ht="15.75" customHeight="1" thickBot="1" x14ac:dyDescent="0.3">
      <c r="A36" s="278" t="s">
        <v>21</v>
      </c>
      <c r="B36" s="3" t="s">
        <v>22</v>
      </c>
      <c r="C36" s="12">
        <v>256.60000000000002</v>
      </c>
      <c r="D36" s="13">
        <v>256.60000000000002</v>
      </c>
      <c r="E36" s="14">
        <v>256.8</v>
      </c>
      <c r="F36" s="13">
        <f t="shared" ref="F36:F38" si="7">AVERAGE(C36:E36)</f>
        <v>256.66666666666669</v>
      </c>
      <c r="G36" s="199">
        <f>F36/$F$31</f>
        <v>0.59888622717232376</v>
      </c>
      <c r="J36" s="11">
        <f>C31/0.6</f>
        <v>714.33333333333337</v>
      </c>
    </row>
    <row r="37" spans="1:28" s="11" customFormat="1" ht="15.75" thickBot="1" x14ac:dyDescent="0.3">
      <c r="A37" s="292"/>
      <c r="B37" s="2" t="s">
        <v>7</v>
      </c>
      <c r="C37" s="21">
        <v>307.68</v>
      </c>
      <c r="D37" s="22">
        <v>307.69</v>
      </c>
      <c r="E37" s="23">
        <v>307.70999999999998</v>
      </c>
      <c r="F37" s="13">
        <f t="shared" si="7"/>
        <v>307.69333333333333</v>
      </c>
      <c r="G37" s="199">
        <f>F37/$F$31</f>
        <v>0.7179479202314657</v>
      </c>
    </row>
    <row r="38" spans="1:28" s="11" customFormat="1" ht="15.75" thickBot="1" x14ac:dyDescent="0.3">
      <c r="A38" s="293"/>
      <c r="B38" s="1" t="s">
        <v>23</v>
      </c>
      <c r="C38" s="18">
        <v>353.9</v>
      </c>
      <c r="D38" s="19">
        <v>353.83</v>
      </c>
      <c r="E38" s="20">
        <v>353.9</v>
      </c>
      <c r="F38" s="19">
        <f t="shared" si="7"/>
        <v>353.87666666666672</v>
      </c>
      <c r="G38" s="200">
        <f>F38/$F$31</f>
        <v>0.82570855240643393</v>
      </c>
    </row>
    <row r="39" spans="1:28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</row>
    <row r="40" spans="1:28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</row>
    <row r="41" spans="1:28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</row>
    <row r="42" spans="1:28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</row>
    <row r="43" spans="1:28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</row>
    <row r="44" spans="1:28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</row>
    <row r="45" spans="1:28" ht="15.75" thickBot="1" x14ac:dyDescent="0.3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</row>
    <row r="46" spans="1:28" ht="15.75" thickBot="1" x14ac:dyDescent="0.3">
      <c r="A46" s="66"/>
      <c r="B46" s="66"/>
      <c r="C46" s="66"/>
      <c r="D46" s="59"/>
      <c r="E46" s="59"/>
      <c r="F46" s="59"/>
      <c r="G46" s="66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</row>
    <row r="47" spans="1:28" ht="15.75" thickBot="1" x14ac:dyDescent="0.3">
      <c r="A47" s="275" t="s">
        <v>41</v>
      </c>
      <c r="B47" s="276"/>
      <c r="C47" s="276"/>
      <c r="D47" s="276"/>
      <c r="E47" s="276"/>
      <c r="F47" s="276"/>
      <c r="G47" s="276"/>
      <c r="H47" s="276"/>
      <c r="I47" s="276"/>
      <c r="J47" s="276"/>
      <c r="K47" s="277"/>
    </row>
    <row r="48" spans="1:28" x14ac:dyDescent="0.25">
      <c r="A48" s="285"/>
      <c r="B48" s="280"/>
      <c r="C48" s="280"/>
      <c r="D48" s="280"/>
      <c r="E48" s="280"/>
      <c r="F48" s="280"/>
      <c r="G48" s="280"/>
      <c r="H48" s="280"/>
      <c r="I48" s="280"/>
      <c r="J48" s="280"/>
      <c r="K48" s="286"/>
    </row>
    <row r="49" spans="1:11" x14ac:dyDescent="0.25">
      <c r="A49" s="287"/>
      <c r="B49" s="261"/>
      <c r="C49" s="261"/>
      <c r="D49" s="261"/>
      <c r="E49" s="261"/>
      <c r="F49" s="261"/>
      <c r="G49" s="261"/>
      <c r="H49" s="261"/>
      <c r="I49" s="261"/>
      <c r="J49" s="261"/>
      <c r="K49" s="288"/>
    </row>
    <row r="50" spans="1:11" x14ac:dyDescent="0.25">
      <c r="A50" s="287"/>
      <c r="B50" s="261"/>
      <c r="C50" s="261"/>
      <c r="D50" s="261"/>
      <c r="E50" s="261"/>
      <c r="F50" s="261"/>
      <c r="G50" s="261"/>
      <c r="H50" s="261"/>
      <c r="I50" s="261"/>
      <c r="J50" s="261"/>
      <c r="K50" s="288"/>
    </row>
    <row r="51" spans="1:11" x14ac:dyDescent="0.25">
      <c r="A51" s="287"/>
      <c r="B51" s="261"/>
      <c r="C51" s="261"/>
      <c r="D51" s="261"/>
      <c r="E51" s="261"/>
      <c r="F51" s="261"/>
      <c r="G51" s="261"/>
      <c r="H51" s="261"/>
      <c r="I51" s="261"/>
      <c r="J51" s="261"/>
      <c r="K51" s="288"/>
    </row>
    <row r="52" spans="1:11" x14ac:dyDescent="0.25">
      <c r="A52" s="287"/>
      <c r="B52" s="261"/>
      <c r="C52" s="261"/>
      <c r="D52" s="261"/>
      <c r="E52" s="261"/>
      <c r="F52" s="261"/>
      <c r="G52" s="261"/>
      <c r="H52" s="261"/>
      <c r="I52" s="261"/>
      <c r="J52" s="261"/>
      <c r="K52" s="288"/>
    </row>
    <row r="53" spans="1:11" x14ac:dyDescent="0.25">
      <c r="A53" s="287"/>
      <c r="B53" s="261"/>
      <c r="C53" s="261"/>
      <c r="D53" s="261"/>
      <c r="E53" s="261"/>
      <c r="F53" s="261"/>
      <c r="G53" s="261"/>
      <c r="H53" s="261"/>
      <c r="I53" s="261"/>
      <c r="J53" s="261"/>
      <c r="K53" s="288"/>
    </row>
    <row r="54" spans="1:11" x14ac:dyDescent="0.25">
      <c r="A54" s="287"/>
      <c r="B54" s="261"/>
      <c r="C54" s="261"/>
      <c r="D54" s="261"/>
      <c r="E54" s="261"/>
      <c r="F54" s="261"/>
      <c r="G54" s="261"/>
      <c r="H54" s="261"/>
      <c r="I54" s="261"/>
      <c r="J54" s="261"/>
      <c r="K54" s="288"/>
    </row>
    <row r="55" spans="1:11" x14ac:dyDescent="0.25">
      <c r="A55" s="287"/>
      <c r="B55" s="261"/>
      <c r="C55" s="261"/>
      <c r="D55" s="261"/>
      <c r="E55" s="261"/>
      <c r="F55" s="261"/>
      <c r="G55" s="261"/>
      <c r="H55" s="261"/>
      <c r="I55" s="261"/>
      <c r="J55" s="261"/>
      <c r="K55" s="288"/>
    </row>
    <row r="56" spans="1:11" x14ac:dyDescent="0.25">
      <c r="A56" s="287"/>
      <c r="B56" s="261"/>
      <c r="C56" s="261"/>
      <c r="D56" s="261"/>
      <c r="E56" s="261"/>
      <c r="F56" s="261"/>
      <c r="G56" s="261"/>
      <c r="H56" s="261"/>
      <c r="I56" s="261"/>
      <c r="J56" s="261"/>
      <c r="K56" s="288"/>
    </row>
    <row r="57" spans="1:11" x14ac:dyDescent="0.25">
      <c r="A57" s="287"/>
      <c r="B57" s="261"/>
      <c r="C57" s="261"/>
      <c r="D57" s="261"/>
      <c r="E57" s="261"/>
      <c r="F57" s="261"/>
      <c r="G57" s="261"/>
      <c r="H57" s="261"/>
      <c r="I57" s="261"/>
      <c r="J57" s="261"/>
      <c r="K57" s="288"/>
    </row>
    <row r="58" spans="1:11" x14ac:dyDescent="0.25">
      <c r="A58" s="287"/>
      <c r="B58" s="261"/>
      <c r="C58" s="261"/>
      <c r="D58" s="261"/>
      <c r="E58" s="261"/>
      <c r="F58" s="261"/>
      <c r="G58" s="261"/>
      <c r="H58" s="261"/>
      <c r="I58" s="261"/>
      <c r="J58" s="261"/>
      <c r="K58" s="288"/>
    </row>
    <row r="59" spans="1:11" x14ac:dyDescent="0.25">
      <c r="A59" s="287"/>
      <c r="B59" s="261"/>
      <c r="C59" s="261"/>
      <c r="D59" s="261"/>
      <c r="E59" s="261"/>
      <c r="F59" s="261"/>
      <c r="G59" s="261"/>
      <c r="H59" s="261"/>
      <c r="I59" s="261"/>
      <c r="J59" s="261"/>
      <c r="K59" s="288"/>
    </row>
    <row r="60" spans="1:11" x14ac:dyDescent="0.25">
      <c r="A60" s="287"/>
      <c r="B60" s="261"/>
      <c r="C60" s="261"/>
      <c r="D60" s="261"/>
      <c r="E60" s="261"/>
      <c r="F60" s="261"/>
      <c r="G60" s="261"/>
      <c r="H60" s="261"/>
      <c r="I60" s="261"/>
      <c r="J60" s="261"/>
      <c r="K60" s="288"/>
    </row>
    <row r="61" spans="1:11" x14ac:dyDescent="0.25">
      <c r="A61" s="287"/>
      <c r="B61" s="261"/>
      <c r="C61" s="261"/>
      <c r="D61" s="261"/>
      <c r="E61" s="261"/>
      <c r="F61" s="261"/>
      <c r="G61" s="261"/>
      <c r="H61" s="261"/>
      <c r="I61" s="261"/>
      <c r="J61" s="261"/>
      <c r="K61" s="288"/>
    </row>
    <row r="62" spans="1:11" x14ac:dyDescent="0.25">
      <c r="A62" s="287"/>
      <c r="B62" s="261"/>
      <c r="C62" s="261"/>
      <c r="D62" s="261"/>
      <c r="E62" s="261"/>
      <c r="F62" s="261"/>
      <c r="G62" s="261"/>
      <c r="H62" s="261"/>
      <c r="I62" s="261"/>
      <c r="J62" s="261"/>
      <c r="K62" s="288"/>
    </row>
    <row r="63" spans="1:11" x14ac:dyDescent="0.25">
      <c r="A63" s="287"/>
      <c r="B63" s="261"/>
      <c r="C63" s="261"/>
      <c r="D63" s="261"/>
      <c r="E63" s="261"/>
      <c r="F63" s="261"/>
      <c r="G63" s="261"/>
      <c r="H63" s="261"/>
      <c r="I63" s="261"/>
      <c r="J63" s="261"/>
      <c r="K63" s="288"/>
    </row>
    <row r="64" spans="1:11" x14ac:dyDescent="0.25">
      <c r="A64" s="287"/>
      <c r="B64" s="261"/>
      <c r="C64" s="261"/>
      <c r="D64" s="261"/>
      <c r="E64" s="261"/>
      <c r="F64" s="261"/>
      <c r="G64" s="261"/>
      <c r="H64" s="261"/>
      <c r="I64" s="261"/>
      <c r="J64" s="261"/>
      <c r="K64" s="288"/>
    </row>
    <row r="65" spans="1:11" x14ac:dyDescent="0.25">
      <c r="A65" s="287"/>
      <c r="B65" s="261"/>
      <c r="C65" s="261"/>
      <c r="D65" s="261"/>
      <c r="E65" s="261"/>
      <c r="F65" s="261"/>
      <c r="G65" s="261"/>
      <c r="H65" s="261"/>
      <c r="I65" s="261"/>
      <c r="J65" s="261"/>
      <c r="K65" s="288"/>
    </row>
    <row r="66" spans="1:11" x14ac:dyDescent="0.25">
      <c r="A66" s="287"/>
      <c r="B66" s="261"/>
      <c r="C66" s="261"/>
      <c r="D66" s="261"/>
      <c r="E66" s="261"/>
      <c r="F66" s="261"/>
      <c r="G66" s="261"/>
      <c r="H66" s="261"/>
      <c r="I66" s="261"/>
      <c r="J66" s="261"/>
      <c r="K66" s="288"/>
    </row>
    <row r="67" spans="1:11" x14ac:dyDescent="0.25">
      <c r="A67" s="287"/>
      <c r="B67" s="261"/>
      <c r="C67" s="261"/>
      <c r="D67" s="261"/>
      <c r="E67" s="261"/>
      <c r="F67" s="261"/>
      <c r="G67" s="261"/>
      <c r="H67" s="261"/>
      <c r="I67" s="261"/>
      <c r="J67" s="261"/>
      <c r="K67" s="288"/>
    </row>
    <row r="68" spans="1:11" x14ac:dyDescent="0.25">
      <c r="A68" s="287"/>
      <c r="B68" s="261"/>
      <c r="C68" s="261"/>
      <c r="D68" s="261"/>
      <c r="E68" s="261"/>
      <c r="F68" s="261"/>
      <c r="G68" s="261"/>
      <c r="H68" s="261"/>
      <c r="I68" s="261"/>
      <c r="J68" s="261"/>
      <c r="K68" s="288"/>
    </row>
    <row r="69" spans="1:11" x14ac:dyDescent="0.25">
      <c r="A69" s="287"/>
      <c r="B69" s="261"/>
      <c r="C69" s="261"/>
      <c r="D69" s="261"/>
      <c r="E69" s="261"/>
      <c r="F69" s="261"/>
      <c r="G69" s="261"/>
      <c r="H69" s="261"/>
      <c r="I69" s="261"/>
      <c r="J69" s="261"/>
      <c r="K69" s="288"/>
    </row>
    <row r="70" spans="1:11" x14ac:dyDescent="0.25">
      <c r="A70" s="287"/>
      <c r="B70" s="261"/>
      <c r="C70" s="261"/>
      <c r="D70" s="261"/>
      <c r="E70" s="261"/>
      <c r="F70" s="261"/>
      <c r="G70" s="261"/>
      <c r="H70" s="261"/>
      <c r="I70" s="261"/>
      <c r="J70" s="261"/>
      <c r="K70" s="288"/>
    </row>
    <row r="71" spans="1:11" x14ac:dyDescent="0.25">
      <c r="A71" s="287"/>
      <c r="B71" s="261"/>
      <c r="C71" s="261"/>
      <c r="D71" s="261"/>
      <c r="E71" s="261"/>
      <c r="F71" s="261"/>
      <c r="G71" s="261"/>
      <c r="H71" s="261"/>
      <c r="I71" s="261"/>
      <c r="J71" s="261"/>
      <c r="K71" s="288"/>
    </row>
    <row r="72" spans="1:11" x14ac:dyDescent="0.25">
      <c r="A72" s="287"/>
      <c r="B72" s="261"/>
      <c r="C72" s="261"/>
      <c r="D72" s="261"/>
      <c r="E72" s="261"/>
      <c r="F72" s="261"/>
      <c r="G72" s="261"/>
      <c r="H72" s="261"/>
      <c r="I72" s="261"/>
      <c r="J72" s="261"/>
      <c r="K72" s="288"/>
    </row>
    <row r="73" spans="1:11" ht="15.75" thickBot="1" x14ac:dyDescent="0.3">
      <c r="A73" s="289"/>
      <c r="B73" s="290"/>
      <c r="C73" s="290"/>
      <c r="D73" s="290"/>
      <c r="E73" s="290"/>
      <c r="F73" s="290"/>
      <c r="G73" s="290"/>
      <c r="H73" s="290"/>
      <c r="I73" s="290"/>
      <c r="J73" s="290"/>
      <c r="K73" s="291"/>
    </row>
  </sheetData>
  <mergeCells count="18">
    <mergeCell ref="A48:K73"/>
    <mergeCell ref="A10:A12"/>
    <mergeCell ref="C7:G7"/>
    <mergeCell ref="A23:A25"/>
    <mergeCell ref="C29:G29"/>
    <mergeCell ref="A36:A38"/>
    <mergeCell ref="A18:A22"/>
    <mergeCell ref="B18:B22"/>
    <mergeCell ref="C16:H16"/>
    <mergeCell ref="K18:K22"/>
    <mergeCell ref="H18:H21"/>
    <mergeCell ref="J18:J21"/>
    <mergeCell ref="G18:G21"/>
    <mergeCell ref="B1:G1"/>
    <mergeCell ref="A47:K47"/>
    <mergeCell ref="B31:B33"/>
    <mergeCell ref="C34:E34"/>
    <mergeCell ref="C33:E33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0BEB4-E6AB-4E42-A912-8E874522AE75}">
  <dimension ref="A1:G12"/>
  <sheetViews>
    <sheetView workbookViewId="0">
      <selection activeCell="D16" sqref="D16"/>
    </sheetView>
  </sheetViews>
  <sheetFormatPr baseColWidth="10" defaultRowHeight="15" x14ac:dyDescent="0.25"/>
  <cols>
    <col min="1" max="1" width="11.42578125" style="11"/>
    <col min="2" max="2" width="17.85546875" style="11" customWidth="1"/>
    <col min="3" max="3" width="55.5703125" style="11" customWidth="1"/>
    <col min="4" max="4" width="24.85546875" style="11" customWidth="1"/>
    <col min="5" max="5" width="56.42578125" style="11" customWidth="1"/>
    <col min="6" max="6" width="22.28515625" style="11" customWidth="1"/>
    <col min="7" max="7" width="49" style="11" customWidth="1"/>
    <col min="8" max="16384" width="11.42578125" style="11"/>
  </cols>
  <sheetData>
    <row r="1" spans="1:7" ht="19.5" thickBot="1" x14ac:dyDescent="0.35">
      <c r="B1" s="267" t="s">
        <v>20</v>
      </c>
      <c r="C1" s="268"/>
      <c r="D1" s="268"/>
      <c r="E1" s="268"/>
      <c r="F1" s="268"/>
      <c r="G1" s="269"/>
    </row>
    <row r="2" spans="1:7" x14ac:dyDescent="0.25">
      <c r="B2" s="25" t="s">
        <v>30</v>
      </c>
      <c r="C2" s="26"/>
      <c r="D2" s="25" t="s">
        <v>34</v>
      </c>
      <c r="E2" s="27"/>
      <c r="F2" s="26" t="s">
        <v>44</v>
      </c>
      <c r="G2" s="35"/>
    </row>
    <row r="3" spans="1:7" x14ac:dyDescent="0.25">
      <c r="B3" s="28" t="s">
        <v>33</v>
      </c>
      <c r="C3" s="29"/>
      <c r="D3" s="28" t="s">
        <v>35</v>
      </c>
      <c r="E3" s="30"/>
      <c r="F3" s="29" t="s">
        <v>43</v>
      </c>
      <c r="G3" s="36"/>
    </row>
    <row r="4" spans="1:7" x14ac:dyDescent="0.25">
      <c r="B4" s="28" t="s">
        <v>31</v>
      </c>
      <c r="C4" s="29"/>
      <c r="D4" s="38" t="s">
        <v>36</v>
      </c>
      <c r="E4" s="30"/>
      <c r="F4" s="29" t="s">
        <v>42</v>
      </c>
      <c r="G4" s="36"/>
    </row>
    <row r="5" spans="1:7" ht="15.75" thickBot="1" x14ac:dyDescent="0.3">
      <c r="B5" s="31" t="s">
        <v>32</v>
      </c>
      <c r="C5" s="32"/>
      <c r="D5" s="31" t="s">
        <v>37</v>
      </c>
      <c r="E5" s="33"/>
      <c r="F5" s="32" t="s">
        <v>45</v>
      </c>
      <c r="G5" s="37"/>
    </row>
    <row r="6" spans="1:7" ht="15.75" thickBot="1" x14ac:dyDescent="0.3"/>
    <row r="7" spans="1:7" ht="15.75" thickBot="1" x14ac:dyDescent="0.3">
      <c r="C7" s="275" t="s">
        <v>10</v>
      </c>
      <c r="D7" s="276"/>
      <c r="E7" s="277"/>
    </row>
    <row r="8" spans="1:7" ht="30.75" thickBot="1" x14ac:dyDescent="0.3">
      <c r="B8" s="6" t="s">
        <v>79</v>
      </c>
      <c r="C8" s="39" t="s">
        <v>28</v>
      </c>
      <c r="D8" s="39" t="s">
        <v>38</v>
      </c>
      <c r="E8" s="40" t="s">
        <v>29</v>
      </c>
    </row>
    <row r="9" spans="1:7" x14ac:dyDescent="0.25">
      <c r="A9" s="278" t="s">
        <v>74</v>
      </c>
      <c r="B9" s="3" t="s">
        <v>75</v>
      </c>
      <c r="C9" s="12"/>
      <c r="D9" s="13"/>
      <c r="E9" s="14"/>
    </row>
    <row r="10" spans="1:7" x14ac:dyDescent="0.25">
      <c r="A10" s="293"/>
      <c r="B10" s="1" t="s">
        <v>78</v>
      </c>
      <c r="C10" s="15"/>
      <c r="D10" s="16"/>
      <c r="E10" s="17"/>
    </row>
    <row r="11" spans="1:7" x14ac:dyDescent="0.25">
      <c r="A11" s="293"/>
      <c r="B11" s="1" t="s">
        <v>77</v>
      </c>
      <c r="C11" s="15"/>
      <c r="D11" s="16"/>
      <c r="E11" s="17"/>
    </row>
    <row r="12" spans="1:7" ht="15.75" thickBot="1" x14ac:dyDescent="0.3">
      <c r="A12" s="279"/>
      <c r="B12" s="4" t="s">
        <v>76</v>
      </c>
      <c r="C12" s="18"/>
      <c r="D12" s="19"/>
      <c r="E12" s="20"/>
    </row>
  </sheetData>
  <mergeCells count="3">
    <mergeCell ref="B1:G1"/>
    <mergeCell ref="C7:E7"/>
    <mergeCell ref="A9:A1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517DE-EF04-4E0A-A255-62E6972F260C}">
  <dimension ref="A1:BS463"/>
  <sheetViews>
    <sheetView topLeftCell="AY1" zoomScaleNormal="100" workbookViewId="0">
      <selection activeCell="H31" sqref="H31"/>
    </sheetView>
  </sheetViews>
  <sheetFormatPr baseColWidth="10" defaultRowHeight="15" x14ac:dyDescent="0.25"/>
  <cols>
    <col min="1" max="1" width="11.42578125" style="170"/>
    <col min="2" max="16" width="11.42578125" style="171"/>
    <col min="17" max="17" width="13.5703125" style="172" customWidth="1"/>
    <col min="18" max="18" width="13.5703125" style="171" customWidth="1"/>
    <col min="19" max="19" width="11.42578125" style="170"/>
    <col min="20" max="20" width="11.42578125" style="171"/>
    <col min="21" max="21" width="8.42578125" style="171" customWidth="1"/>
    <col min="22" max="26" width="11.42578125" style="171"/>
    <col min="27" max="27" width="10.140625" style="171" customWidth="1"/>
    <col min="28" max="28" width="14.5703125" style="171" customWidth="1"/>
    <col min="29" max="34" width="11.42578125" style="171"/>
    <col min="35" max="35" width="16.5703125" style="172" customWidth="1"/>
    <col min="37" max="37" width="11.42578125" style="170"/>
    <col min="38" max="52" width="11.42578125" style="171"/>
    <col min="53" max="53" width="11.42578125" style="172"/>
    <col min="55" max="55" width="11.42578125" style="170"/>
    <col min="56" max="56" width="11.42578125" style="171"/>
    <col min="57" max="57" width="11" style="171" customWidth="1"/>
    <col min="58" max="70" width="11.42578125" style="171"/>
    <col min="71" max="71" width="11.42578125" style="172"/>
  </cols>
  <sheetData>
    <row r="1" spans="1:71" x14ac:dyDescent="0.25">
      <c r="A1" s="166" t="s">
        <v>137</v>
      </c>
      <c r="B1" s="167"/>
      <c r="C1" s="167" t="s">
        <v>178</v>
      </c>
      <c r="D1" s="167">
        <f>MAX(F78:F93)</f>
        <v>103.24868451155342</v>
      </c>
      <c r="E1" s="167"/>
      <c r="F1" s="167"/>
      <c r="G1" s="167"/>
      <c r="H1" s="167" t="s">
        <v>137</v>
      </c>
      <c r="I1" s="167"/>
      <c r="J1" s="167" t="s">
        <v>186</v>
      </c>
      <c r="K1" s="167"/>
      <c r="L1" s="168">
        <f>MAX(M83:M93)</f>
        <v>102.83999571321401</v>
      </c>
      <c r="M1" s="167"/>
      <c r="N1" s="167"/>
      <c r="O1" s="167" t="s">
        <v>137</v>
      </c>
      <c r="P1" s="167" t="s">
        <v>148</v>
      </c>
      <c r="Q1" s="169">
        <f>MAX(P3:P284)</f>
        <v>101.86</v>
      </c>
      <c r="S1" s="166" t="s">
        <v>141</v>
      </c>
      <c r="T1" s="167"/>
      <c r="U1" s="167"/>
      <c r="V1" s="167" t="s">
        <v>178</v>
      </c>
      <c r="W1" s="167">
        <f>MAX(X66:X103)</f>
        <v>106.7415478854989</v>
      </c>
      <c r="X1" s="167"/>
      <c r="Y1" s="167"/>
      <c r="Z1" s="167" t="s">
        <v>141</v>
      </c>
      <c r="AA1" s="167"/>
      <c r="AB1" s="167"/>
      <c r="AC1" s="167" t="s">
        <v>183</v>
      </c>
      <c r="AD1" s="168">
        <f>MAX(AE74:AE103)</f>
        <v>102.4669407711968</v>
      </c>
      <c r="AE1" s="167"/>
      <c r="AF1" s="167"/>
      <c r="AG1" s="167" t="s">
        <v>141</v>
      </c>
      <c r="AH1" s="167" t="s">
        <v>148</v>
      </c>
      <c r="AI1" s="169">
        <f>MAX(AH3:AH284)</f>
        <v>191.03</v>
      </c>
      <c r="AK1" s="166" t="s">
        <v>145</v>
      </c>
      <c r="AL1" s="167"/>
      <c r="AM1" s="167"/>
      <c r="AN1" s="167" t="s">
        <v>183</v>
      </c>
      <c r="AO1" s="168">
        <f>MAX(AP69:AP103)</f>
        <v>101.08551174124945</v>
      </c>
      <c r="AP1" s="167"/>
      <c r="AQ1" s="167"/>
      <c r="AR1" s="167" t="s">
        <v>145</v>
      </c>
      <c r="AS1" s="167"/>
      <c r="AT1" s="167"/>
      <c r="AU1" s="167" t="s">
        <v>183</v>
      </c>
      <c r="AV1" s="168">
        <f>MAX(AW72:AW103)</f>
        <v>107.93950850661625</v>
      </c>
      <c r="AW1" s="167"/>
      <c r="AX1" s="167"/>
      <c r="AY1" s="167" t="s">
        <v>145</v>
      </c>
      <c r="AZ1" s="167" t="s">
        <v>148</v>
      </c>
      <c r="BA1" s="169">
        <f>MAX(AZ3:AZ284)</f>
        <v>101.06</v>
      </c>
      <c r="BC1" s="166" t="s">
        <v>146</v>
      </c>
      <c r="BD1" s="167"/>
      <c r="BE1" s="167"/>
      <c r="BF1" s="167" t="s">
        <v>183</v>
      </c>
      <c r="BG1" s="168">
        <f>MAX(BH105:BH233)</f>
        <v>101.73423174638241</v>
      </c>
      <c r="BH1" s="167"/>
      <c r="BI1" s="167"/>
      <c r="BJ1" s="167" t="s">
        <v>146</v>
      </c>
      <c r="BK1" s="167"/>
      <c r="BL1" s="167"/>
      <c r="BM1" s="167" t="s">
        <v>183</v>
      </c>
      <c r="BN1" s="168">
        <f>MAX(BO111:BO233)</f>
        <v>100.78808161502755</v>
      </c>
      <c r="BO1" s="167"/>
      <c r="BP1" s="167"/>
      <c r="BQ1" s="167" t="s">
        <v>146</v>
      </c>
      <c r="BR1" s="167" t="s">
        <v>148</v>
      </c>
      <c r="BS1" s="169">
        <f>MAX(BR3:BR284)</f>
        <v>100.01</v>
      </c>
    </row>
    <row r="2" spans="1:71" x14ac:dyDescent="0.25">
      <c r="A2" s="170" t="s">
        <v>138</v>
      </c>
      <c r="B2" s="171" t="s">
        <v>139</v>
      </c>
      <c r="C2" s="171" t="s">
        <v>147</v>
      </c>
      <c r="E2" s="171" t="s">
        <v>179</v>
      </c>
      <c r="F2" s="171" t="s">
        <v>180</v>
      </c>
      <c r="H2" s="171" t="s">
        <v>11</v>
      </c>
      <c r="I2" s="171" t="s">
        <v>139</v>
      </c>
      <c r="J2" s="171" t="s">
        <v>147</v>
      </c>
      <c r="L2" s="171" t="s">
        <v>179</v>
      </c>
      <c r="M2" s="171" t="s">
        <v>185</v>
      </c>
      <c r="O2" s="171" t="s">
        <v>140</v>
      </c>
      <c r="P2" s="171" t="s">
        <v>139</v>
      </c>
      <c r="Q2" s="172" t="s">
        <v>147</v>
      </c>
      <c r="S2" s="170" t="s">
        <v>144</v>
      </c>
      <c r="T2" s="171" t="s">
        <v>139</v>
      </c>
      <c r="U2" s="171" t="s">
        <v>181</v>
      </c>
      <c r="W2" s="171" t="s">
        <v>176</v>
      </c>
      <c r="X2" s="171" t="s">
        <v>177</v>
      </c>
      <c r="Z2" s="174" t="s">
        <v>143</v>
      </c>
      <c r="AA2" s="174" t="s">
        <v>139</v>
      </c>
      <c r="AB2" s="175" t="s">
        <v>181</v>
      </c>
      <c r="AC2" s="174"/>
      <c r="AD2" s="174" t="s">
        <v>179</v>
      </c>
      <c r="AE2" s="174" t="s">
        <v>182</v>
      </c>
      <c r="AG2" s="171" t="s">
        <v>142</v>
      </c>
      <c r="AH2" s="171" t="s">
        <v>139</v>
      </c>
      <c r="AI2" s="172" t="s">
        <v>147</v>
      </c>
      <c r="AJ2" s="177">
        <f>AI20/AI53</f>
        <v>0.50080144259667403</v>
      </c>
      <c r="AK2" s="170" t="s">
        <v>138</v>
      </c>
      <c r="AL2" s="171" t="s">
        <v>139</v>
      </c>
      <c r="AM2" s="171" t="s">
        <v>147</v>
      </c>
      <c r="AO2" s="171" t="s">
        <v>179</v>
      </c>
      <c r="AP2" s="174" t="s">
        <v>182</v>
      </c>
      <c r="AQ2" s="174"/>
      <c r="AR2" s="171" t="s">
        <v>11</v>
      </c>
      <c r="AS2" s="171" t="s">
        <v>139</v>
      </c>
      <c r="AT2" s="171" t="s">
        <v>147</v>
      </c>
      <c r="AV2" s="171" t="s">
        <v>179</v>
      </c>
      <c r="AW2" s="174" t="s">
        <v>182</v>
      </c>
      <c r="AY2" s="171" t="s">
        <v>140</v>
      </c>
      <c r="AZ2" s="171" t="s">
        <v>139</v>
      </c>
      <c r="BC2" s="170" t="s">
        <v>138</v>
      </c>
      <c r="BD2" s="171" t="s">
        <v>139</v>
      </c>
      <c r="BE2" s="171" t="s">
        <v>147</v>
      </c>
      <c r="BG2" s="171" t="s">
        <v>179</v>
      </c>
      <c r="BH2" s="171" t="s">
        <v>182</v>
      </c>
      <c r="BJ2" s="171" t="s">
        <v>11</v>
      </c>
      <c r="BK2" s="171" t="s">
        <v>139</v>
      </c>
      <c r="BL2" s="171" t="s">
        <v>147</v>
      </c>
      <c r="BN2" s="171" t="s">
        <v>179</v>
      </c>
      <c r="BO2" s="174" t="s">
        <v>182</v>
      </c>
      <c r="BQ2" s="171" t="s">
        <v>140</v>
      </c>
      <c r="BR2" s="171" t="s">
        <v>139</v>
      </c>
    </row>
    <row r="3" spans="1:71" x14ac:dyDescent="0.25">
      <c r="A3" s="170">
        <v>-9</v>
      </c>
      <c r="B3" s="171">
        <v>1</v>
      </c>
      <c r="C3" s="171">
        <f>B3/$B$92*100</f>
        <v>1.0002000400080016</v>
      </c>
      <c r="D3" s="171">
        <v>99.829965993198627</v>
      </c>
      <c r="E3" s="173" cm="1">
        <f t="array" ref="E3">INDEX($D$3:$D$92,ROWS(D3:D$92))</f>
        <v>1.300260052010402</v>
      </c>
      <c r="F3" s="171">
        <f>100*MAX(C3/E3,E3/C3)</f>
        <v>129.99999999999997</v>
      </c>
      <c r="H3" s="171">
        <v>-9</v>
      </c>
      <c r="I3" s="171">
        <v>1.1299999999999999</v>
      </c>
      <c r="J3" s="171">
        <f>I3/$I$93*100</f>
        <v>1.1323779937869525</v>
      </c>
      <c r="K3" s="171">
        <v>100.01002104419278</v>
      </c>
      <c r="L3" s="173" cm="1">
        <f t="array" ref="L3">INDEX($K$3:$K$93,ROWS(K3:K$93))</f>
        <v>1.1423990379797573</v>
      </c>
      <c r="M3" s="171">
        <f>100*MAX(J3/L3,L3/J3)</f>
        <v>100.88495575221239</v>
      </c>
      <c r="O3" s="171">
        <v>250</v>
      </c>
      <c r="P3" s="171">
        <v>17.77</v>
      </c>
      <c r="Q3" s="172">
        <f>P3/$Q$1*100</f>
        <v>17.445513449833104</v>
      </c>
      <c r="S3" s="170">
        <v>10</v>
      </c>
      <c r="T3" s="171">
        <v>2.87</v>
      </c>
      <c r="U3" s="176">
        <f>T3/$T$103*100</f>
        <v>2.8771929824561404</v>
      </c>
      <c r="V3" s="171">
        <v>99.72</v>
      </c>
      <c r="W3" s="171" cm="1">
        <f t="array" ref="W3">INDEX($V$3:$V$102,ROWS(V3:V$101))</f>
        <v>3.51</v>
      </c>
      <c r="X3" s="171">
        <f>100*MAX(U3/W3,W3/U3)</f>
        <v>121.99390243902437</v>
      </c>
      <c r="Z3" s="171">
        <v>-10</v>
      </c>
      <c r="AA3" s="171">
        <v>2.62</v>
      </c>
      <c r="AB3" s="176">
        <f t="shared" ref="AB3:AB34" si="0">AA3/$AA$103*100</f>
        <v>2.6289383905277948</v>
      </c>
      <c r="AC3" s="173">
        <v>100</v>
      </c>
      <c r="AD3" s="173" cm="1">
        <f t="array" ref="AD3">INDEX($AC$3:$AC$103,ROWS(AC3:AC$103))</f>
        <v>2.7794501304435082</v>
      </c>
      <c r="AE3" s="173">
        <f>100*MAX(AB3/AD3,AD3/AB3)</f>
        <v>105.72519083969465</v>
      </c>
      <c r="AG3" s="171">
        <v>250</v>
      </c>
      <c r="AH3" s="171">
        <v>35.76</v>
      </c>
      <c r="AI3" s="172">
        <f>AH3/$AI$1*100</f>
        <v>18.719572841961995</v>
      </c>
      <c r="AK3" s="170">
        <v>-10</v>
      </c>
      <c r="AL3" s="171">
        <v>3.09</v>
      </c>
      <c r="AM3" s="173">
        <f>AL3/$AL$103*100</f>
        <v>3.1070889894419302</v>
      </c>
      <c r="AN3" s="171">
        <v>100</v>
      </c>
      <c r="AO3" s="173" cm="1">
        <f t="array" ref="AO3">INDEX($AN$3:$AN$103,ROWS(AN3:AN$103))</f>
        <v>3.4992458521870287</v>
      </c>
      <c r="AP3" s="173">
        <f>100*MAX(AM3/AO3,AO3/AM3)</f>
        <v>112.62135922330098</v>
      </c>
      <c r="AQ3" s="173"/>
      <c r="AR3" s="171">
        <v>10</v>
      </c>
      <c r="AS3" s="171">
        <v>2.67</v>
      </c>
      <c r="AT3" s="173">
        <f>AS3/$AS$103*100</f>
        <v>2.6758869512928438</v>
      </c>
      <c r="AU3" s="176">
        <v>100</v>
      </c>
      <c r="AV3" s="176" cm="1">
        <f t="array" ref="AV3">INDEX($AU$3:$AU$103,ROWS(AU3:AU$103))</f>
        <v>3.0166366005211462</v>
      </c>
      <c r="AW3" s="173">
        <f>100*MAX(AT3/AV3,AV3/AT3)</f>
        <v>112.73408239700376</v>
      </c>
      <c r="AY3" s="171">
        <v>250</v>
      </c>
      <c r="AZ3" s="171">
        <v>21.7</v>
      </c>
      <c r="BA3" s="172">
        <f>AZ3/$BA$1*100</f>
        <v>21.472392638036808</v>
      </c>
      <c r="BC3" s="170">
        <v>23</v>
      </c>
      <c r="BD3" s="171">
        <v>4.33</v>
      </c>
      <c r="BE3" s="173">
        <f>BD3/$BD$233*100</f>
        <v>4.3478260869565215</v>
      </c>
      <c r="BF3" s="171">
        <v>100.040164675168</v>
      </c>
      <c r="BG3" s="176" cm="1">
        <f t="array" ref="BG3">INDEX($BF$3:$BF$232,ROWS(BF3:BF$232))</f>
        <v>4.6490611507179436</v>
      </c>
      <c r="BH3" s="173">
        <f>100*MAX(BE3/BG3,BG3/BE3)</f>
        <v>106.92840646651271</v>
      </c>
      <c r="BJ3" s="171">
        <v>-23</v>
      </c>
      <c r="BK3" s="171">
        <v>4.41</v>
      </c>
      <c r="BL3" s="173">
        <f>BK3/$BK$233*100</f>
        <v>4.4303797468354427</v>
      </c>
      <c r="BM3" s="171">
        <v>100.15069318866787</v>
      </c>
      <c r="BN3" s="176" cm="1">
        <f t="array" ref="BN3">INDEX($BM$3:$BM$232,ROWS(BM3:BM$232))</f>
        <v>4.3399638336347195</v>
      </c>
      <c r="BO3" s="173">
        <f>100*MAX(BL3/BN3,BN3/BL3)</f>
        <v>102.08333333333333</v>
      </c>
      <c r="BQ3" s="171">
        <v>250</v>
      </c>
      <c r="BR3" s="171">
        <v>20.02</v>
      </c>
      <c r="BS3" s="172">
        <f>BR3/$BS$1*100</f>
        <v>20.017998200179981</v>
      </c>
    </row>
    <row r="4" spans="1:71" x14ac:dyDescent="0.25">
      <c r="A4" s="170">
        <v>-8.9</v>
      </c>
      <c r="B4" s="171">
        <v>1.06</v>
      </c>
      <c r="C4" s="171">
        <f t="shared" ref="C4:C67" si="1">B4/$B$92*100</f>
        <v>1.0602120424084818</v>
      </c>
      <c r="D4" s="171">
        <v>99.719943988797752</v>
      </c>
      <c r="E4" s="173" cm="1">
        <f t="array" ref="E4">INDEX($D$3:$D$92,ROWS(D4:D$92))</f>
        <v>1.3602720544108822</v>
      </c>
      <c r="F4" s="171">
        <f t="shared" ref="F4:F67" si="2">100*MAX(C4/E4,E4/C4)</f>
        <v>128.30188679245282</v>
      </c>
      <c r="H4" s="171">
        <v>-8.9</v>
      </c>
      <c r="I4" s="171">
        <v>1.1499999999999999</v>
      </c>
      <c r="J4" s="171">
        <f t="shared" ref="J4:J67" si="3">I4/$I$93*100</f>
        <v>1.1524200821725621</v>
      </c>
      <c r="K4" s="171">
        <v>99.749473895179875</v>
      </c>
      <c r="L4" s="173" cm="1">
        <f t="array" ref="L4">INDEX($K$3:$K$92,ROWS(K4:K$92))</f>
        <v>1.1524200821725621</v>
      </c>
      <c r="M4" s="171">
        <f t="shared" ref="M4:M67" si="4">100*MAX(J4/L4,L4/J4)</f>
        <v>100</v>
      </c>
      <c r="O4" s="171">
        <v>247</v>
      </c>
      <c r="P4" s="171">
        <v>18.170000000000002</v>
      </c>
      <c r="Q4" s="172">
        <f t="shared" ref="Q4:Q67" si="5">P4/$Q$1*100</f>
        <v>17.838209306891812</v>
      </c>
      <c r="S4" s="170">
        <v>9.8000000000000007</v>
      </c>
      <c r="T4" s="171">
        <v>3.14</v>
      </c>
      <c r="U4" s="176">
        <f t="shared" ref="U4:U67" si="6">T4/$T$103*100</f>
        <v>3.1478696741854639</v>
      </c>
      <c r="V4" s="171">
        <v>99.55</v>
      </c>
      <c r="W4" s="171" cm="1">
        <f t="array" ref="W4">INDEX($V$3:$V$102,ROWS(V4:V$101))</f>
        <v>3.6</v>
      </c>
      <c r="X4" s="171">
        <f t="shared" ref="X4:X67" si="7">100*MAX(U4/W4,W4/U4)</f>
        <v>114.36305732484075</v>
      </c>
      <c r="Z4" s="171">
        <v>-9.9</v>
      </c>
      <c r="AA4" s="171">
        <v>2.73</v>
      </c>
      <c r="AB4" s="176">
        <f t="shared" si="0"/>
        <v>2.7393136664659843</v>
      </c>
      <c r="AC4" s="173">
        <v>100.01003411599439</v>
      </c>
      <c r="AD4" s="173" cm="1">
        <f t="array" ref="AD4">INDEX($AC$3:$AC$103,ROWS(AC4:AC$103))</f>
        <v>2.869757174392936</v>
      </c>
      <c r="AE4" s="173">
        <f t="shared" ref="AE4:AE67" si="8">100*MAX(AB4/AD4,AD4/AB4)</f>
        <v>104.76190476190477</v>
      </c>
      <c r="AG4" s="171">
        <v>247</v>
      </c>
      <c r="AH4" s="171">
        <v>36.72</v>
      </c>
      <c r="AI4" s="172">
        <f t="shared" ref="AI4:AI67" si="9">AH4/$AI$1*100</f>
        <v>19.222111710202586</v>
      </c>
      <c r="AK4" s="170">
        <v>-9.9</v>
      </c>
      <c r="AL4" s="171">
        <v>3.22</v>
      </c>
      <c r="AM4" s="173">
        <f t="shared" ref="AM4:AM67" si="10">AL4/$AL$103*100</f>
        <v>3.2378079436902971</v>
      </c>
      <c r="AN4" s="171">
        <v>99.939668174962293</v>
      </c>
      <c r="AO4" s="173" cm="1">
        <f t="array" ref="AO4">INDEX($AN$3:$AN$103,ROWS(AN4:AN$103))</f>
        <v>3.7606837606837606</v>
      </c>
      <c r="AP4" s="173">
        <f t="shared" ref="AP4:AP67" si="11">100*MAX(AM4/AO4,AO4/AM4)</f>
        <v>116.14906832298135</v>
      </c>
      <c r="AQ4" s="173"/>
      <c r="AR4" s="171">
        <v>9.9</v>
      </c>
      <c r="AS4" s="171">
        <v>2.78</v>
      </c>
      <c r="AT4" s="173">
        <f t="shared" ref="AT4:AT67" si="12">AS4/$AS$103*100</f>
        <v>2.7861294848667066</v>
      </c>
      <c r="AU4" s="176">
        <v>99.739426738825415</v>
      </c>
      <c r="AV4" s="173" cm="1">
        <f t="array" ref="AV4">INDEX($AU$3:$AU$103,ROWS(AU4:AU$103))</f>
        <v>3.0467027460412908</v>
      </c>
      <c r="AW4" s="173">
        <f>100*MAX(AT4/AV4,AV4/AT4)</f>
        <v>109.35251798561151</v>
      </c>
      <c r="AY4" s="171">
        <v>247</v>
      </c>
      <c r="AZ4" s="171">
        <v>22.19</v>
      </c>
      <c r="BA4" s="172">
        <f t="shared" ref="BA4:BA67" si="13">AZ4/$BA$1*100</f>
        <v>21.957253116960224</v>
      </c>
      <c r="BC4" s="170">
        <v>22.9</v>
      </c>
      <c r="BD4" s="171">
        <v>4.5</v>
      </c>
      <c r="BE4" s="173">
        <f t="shared" ref="BE4:BE67" si="14">BD4/$BD$233*100</f>
        <v>4.5185259564213274</v>
      </c>
      <c r="BF4" s="171">
        <v>100.07028818154433</v>
      </c>
      <c r="BG4" s="176" cm="1">
        <f t="array" ref="BG4">INDEX($BF$3:$BF$232,ROWS(BF4:BF$232))</f>
        <v>4.6088964755497539</v>
      </c>
      <c r="BH4" s="173">
        <f t="shared" ref="BH4:BH67" si="15">100*MAX(BE4/BG4,BG4/BE4)</f>
        <v>102</v>
      </c>
      <c r="BJ4" s="171">
        <v>-22.9</v>
      </c>
      <c r="BK4" s="171">
        <v>4.41</v>
      </c>
      <c r="BL4" s="173">
        <f t="shared" ref="BL4:BL67" si="16">BK4/$BK$233*100</f>
        <v>4.4303797468354427</v>
      </c>
      <c r="BM4" s="171">
        <v>99.969861362266414</v>
      </c>
      <c r="BN4" s="176" cm="1">
        <f t="array" ref="BN4">INDEX($BM$3:$BM$232,ROWS(BM4:BM$232))</f>
        <v>4.3801486839461523</v>
      </c>
      <c r="BO4" s="173">
        <f t="shared" ref="BO4:BO67" si="17">100*MAX(BL4/BN4,BN4/BL4)</f>
        <v>101.14678899082567</v>
      </c>
      <c r="BQ4" s="171">
        <v>247</v>
      </c>
      <c r="BR4" s="171">
        <v>20.45</v>
      </c>
      <c r="BS4" s="172">
        <f t="shared" ref="BS4:BS67" si="18">BR4/$BS$1*100</f>
        <v>20.447955204479552</v>
      </c>
    </row>
    <row r="5" spans="1:71" x14ac:dyDescent="0.25">
      <c r="A5" s="170">
        <v>-8.8000000000000007</v>
      </c>
      <c r="B5" s="171">
        <v>1.1499999999999999</v>
      </c>
      <c r="C5" s="171">
        <f t="shared" si="1"/>
        <v>1.1502300460092016</v>
      </c>
      <c r="D5" s="171">
        <v>99.80996199239847</v>
      </c>
      <c r="E5" s="173" cm="1">
        <f t="array" ref="E5">INDEX($D$3:$D$92,ROWS(D5:D$92))</f>
        <v>1.4002800560112021</v>
      </c>
      <c r="F5" s="171">
        <f t="shared" si="2"/>
        <v>121.73913043478262</v>
      </c>
      <c r="H5" s="171">
        <v>-8.8000000000000007</v>
      </c>
      <c r="I5" s="171">
        <v>1.2</v>
      </c>
      <c r="J5" s="171">
        <f t="shared" si="3"/>
        <v>1.2025253031365868</v>
      </c>
      <c r="K5" s="171">
        <v>99.83966329291512</v>
      </c>
      <c r="L5" s="173" cm="1">
        <f t="array" ref="L5">INDEX($K$3:$K$92,ROWS(K5:K$92))</f>
        <v>1.2025253031365868</v>
      </c>
      <c r="M5" s="171">
        <f t="shared" si="4"/>
        <v>100</v>
      </c>
      <c r="O5" s="171">
        <v>244</v>
      </c>
      <c r="P5" s="171">
        <v>18.53</v>
      </c>
      <c r="Q5" s="172">
        <f t="shared" si="5"/>
        <v>18.19163557824465</v>
      </c>
      <c r="S5" s="170">
        <v>9.8000000000000007</v>
      </c>
      <c r="T5" s="171">
        <v>3.17</v>
      </c>
      <c r="U5" s="176">
        <f t="shared" si="6"/>
        <v>3.1779448621553885</v>
      </c>
      <c r="V5" s="171">
        <v>99.69</v>
      </c>
      <c r="W5" s="171" cm="1">
        <f t="array" ref="W5">INDEX($V$3:$V$102,ROWS(V5:V$101))</f>
        <v>3.61</v>
      </c>
      <c r="X5" s="171">
        <f t="shared" si="7"/>
        <v>113.59542586750788</v>
      </c>
      <c r="Z5" s="171">
        <v>-9.8000000000000007</v>
      </c>
      <c r="AA5" s="171">
        <v>2.78</v>
      </c>
      <c r="AB5" s="176">
        <f t="shared" si="0"/>
        <v>2.7894842464378886</v>
      </c>
      <c r="AC5" s="173">
        <v>99.8494882600843</v>
      </c>
      <c r="AD5" s="173" cm="1">
        <f t="array" ref="AD5">INDEX($AC$3:$AC$103,ROWS(AC5:AC$103))</f>
        <v>2.9801324503311259</v>
      </c>
      <c r="AE5" s="173">
        <f t="shared" si="8"/>
        <v>106.83453237410072</v>
      </c>
      <c r="AG5" s="171">
        <v>244</v>
      </c>
      <c r="AH5" s="171">
        <v>37.29</v>
      </c>
      <c r="AI5" s="172">
        <f t="shared" si="9"/>
        <v>19.520494163220437</v>
      </c>
      <c r="AK5" s="170">
        <v>-9.9</v>
      </c>
      <c r="AL5" s="171">
        <v>3.42</v>
      </c>
      <c r="AM5" s="173">
        <f t="shared" si="10"/>
        <v>3.438914027149321</v>
      </c>
      <c r="AN5" s="171">
        <v>100.01005530417295</v>
      </c>
      <c r="AO5" s="173" cm="1">
        <f t="array" ref="AO5">INDEX($AN$3:$AN$103,ROWS(AN5:AN$103))</f>
        <v>3.8511814982403219</v>
      </c>
      <c r="AP5" s="173">
        <f t="shared" si="11"/>
        <v>111.98830409356727</v>
      </c>
      <c r="AR5" s="171">
        <v>9.8000000000000007</v>
      </c>
      <c r="AS5" s="171">
        <v>2.86</v>
      </c>
      <c r="AT5" s="173">
        <f t="shared" si="12"/>
        <v>2.8663058729204249</v>
      </c>
      <c r="AU5" s="176">
        <v>100.29063940669471</v>
      </c>
      <c r="AV5" s="173" cm="1">
        <f t="array" ref="AV5">INDEX($AU$3:$AU$103,ROWS(AU5:AU$103))</f>
        <v>3.2070555221487274</v>
      </c>
      <c r="AW5" s="173">
        <f t="shared" ref="AW5:AW68" si="19">100*MAX(AT5/AV5,AV5/AT5)</f>
        <v>111.88811188811189</v>
      </c>
      <c r="AY5" s="171">
        <v>244</v>
      </c>
      <c r="AZ5" s="171">
        <v>22.49</v>
      </c>
      <c r="BA5" s="172">
        <f t="shared" si="13"/>
        <v>22.254106471403126</v>
      </c>
      <c r="BC5" s="170">
        <v>22.9</v>
      </c>
      <c r="BD5" s="171">
        <v>4.54</v>
      </c>
      <c r="BE5" s="173">
        <f t="shared" si="14"/>
        <v>4.558690631589517</v>
      </c>
      <c r="BF5" s="171">
        <v>100.06024701275228</v>
      </c>
      <c r="BG5" s="176" cm="1">
        <f t="array" ref="BG5">INDEX($BF$3:$BF$232,ROWS(BF5:BF$232))</f>
        <v>4.7494728386384173</v>
      </c>
      <c r="BH5" s="173">
        <f t="shared" si="15"/>
        <v>104.18502202643171</v>
      </c>
      <c r="BJ5" s="171">
        <v>-22.8</v>
      </c>
      <c r="BK5" s="171">
        <v>4.45</v>
      </c>
      <c r="BL5" s="173">
        <f t="shared" si="16"/>
        <v>4.4705645971468755</v>
      </c>
      <c r="BM5" s="171">
        <v>100.05023106288928</v>
      </c>
      <c r="BN5" s="176" cm="1">
        <f t="array" ref="BN5">INDEX($BM$3:$BM$232,ROWS(BM5:BM$232))</f>
        <v>4.3600562587904355</v>
      </c>
      <c r="BO5" s="173">
        <f t="shared" si="17"/>
        <v>102.53456221198158</v>
      </c>
      <c r="BQ5" s="171">
        <v>244</v>
      </c>
      <c r="BR5" s="171">
        <v>20.85</v>
      </c>
      <c r="BS5" s="172">
        <f t="shared" si="18"/>
        <v>20.847915208479154</v>
      </c>
    </row>
    <row r="6" spans="1:71" x14ac:dyDescent="0.25">
      <c r="A6" s="170">
        <v>-8.6</v>
      </c>
      <c r="B6" s="171">
        <v>1.25</v>
      </c>
      <c r="C6" s="171">
        <f t="shared" si="1"/>
        <v>1.250250050010002</v>
      </c>
      <c r="D6" s="171">
        <v>99.15983196639327</v>
      </c>
      <c r="E6" s="173" cm="1">
        <f t="array" ref="E6">INDEX($D$3:$D$92,ROWS(D6:D$92))</f>
        <v>1.4302860572114422</v>
      </c>
      <c r="F6" s="171">
        <f t="shared" si="2"/>
        <v>114.39999999999999</v>
      </c>
      <c r="H6" s="171">
        <v>-8.6999999999999993</v>
      </c>
      <c r="I6" s="171">
        <v>1.23</v>
      </c>
      <c r="J6" s="171">
        <f t="shared" si="3"/>
        <v>1.2325884357150014</v>
      </c>
      <c r="K6" s="171">
        <v>99.418779436817303</v>
      </c>
      <c r="L6" s="173" cm="1">
        <f t="array" ref="L6">INDEX($K$3:$K$92,ROWS(K6:K$92))</f>
        <v>1.2426094799078062</v>
      </c>
      <c r="M6" s="171">
        <f t="shared" si="4"/>
        <v>100.8130081300813</v>
      </c>
      <c r="O6" s="171">
        <v>241</v>
      </c>
      <c r="P6" s="171">
        <v>18.97</v>
      </c>
      <c r="Q6" s="172">
        <f t="shared" si="5"/>
        <v>18.623601021009229</v>
      </c>
      <c r="S6" s="170">
        <v>9.6999999999999993</v>
      </c>
      <c r="T6" s="171">
        <v>3.36</v>
      </c>
      <c r="U6" s="176">
        <f t="shared" si="6"/>
        <v>3.3684210526315788</v>
      </c>
      <c r="V6" s="171">
        <v>99.59</v>
      </c>
      <c r="W6" s="171" cm="1">
        <f t="array" ref="W6">INDEX($V$3:$V$102,ROWS(V6:V$101))</f>
        <v>3.86</v>
      </c>
      <c r="X6" s="171">
        <f t="shared" si="7"/>
        <v>114.59375</v>
      </c>
      <c r="Z6" s="171">
        <v>-9.6999999999999993</v>
      </c>
      <c r="AA6" s="171">
        <v>2.84</v>
      </c>
      <c r="AB6" s="176">
        <f t="shared" si="0"/>
        <v>2.8496889424041738</v>
      </c>
      <c r="AC6" s="173">
        <v>100.11037527593818</v>
      </c>
      <c r="AD6" s="173" cm="1">
        <f t="array" ref="AD6">INDEX($AC$3:$AC$103,ROWS(AC6:AC$103))</f>
        <v>3.0102347983142685</v>
      </c>
      <c r="AE6" s="173">
        <f t="shared" si="8"/>
        <v>105.63380281690142</v>
      </c>
      <c r="AG6" s="171">
        <v>241</v>
      </c>
      <c r="AH6" s="171">
        <v>38.01</v>
      </c>
      <c r="AI6" s="172">
        <f t="shared" si="9"/>
        <v>19.897398314400878</v>
      </c>
      <c r="AK6" s="170">
        <v>-9.6999999999999993</v>
      </c>
      <c r="AL6" s="171">
        <v>3.72</v>
      </c>
      <c r="AM6" s="173">
        <f t="shared" si="10"/>
        <v>3.7405731523378583</v>
      </c>
      <c r="AN6" s="171">
        <v>100.14077425842132</v>
      </c>
      <c r="AO6" s="173" cm="1">
        <f t="array" ref="AO6">INDEX($AN$3:$AN$103,ROWS(AN6:AN$103))</f>
        <v>3.9919557566616395</v>
      </c>
      <c r="AP6" s="173">
        <f t="shared" si="11"/>
        <v>106.72043010752689</v>
      </c>
      <c r="AR6" s="171">
        <v>9.6999999999999993</v>
      </c>
      <c r="AS6" s="171">
        <v>2.93</v>
      </c>
      <c r="AT6" s="173">
        <f t="shared" si="12"/>
        <v>2.9364602124674284</v>
      </c>
      <c r="AU6" s="176">
        <v>100.01002204850673</v>
      </c>
      <c r="AV6" s="173" cm="1">
        <f t="array" ref="AV6">INDEX($AU$3:$AU$103,ROWS(AU6:AU$103))</f>
        <v>3.337342152736019</v>
      </c>
      <c r="AW6" s="173">
        <f t="shared" si="19"/>
        <v>113.65187713310578</v>
      </c>
      <c r="AY6" s="171">
        <v>241</v>
      </c>
      <c r="AZ6" s="171">
        <v>22.9</v>
      </c>
      <c r="BA6" s="172">
        <f t="shared" si="13"/>
        <v>22.659806055808428</v>
      </c>
      <c r="BC6" s="170">
        <v>22.6</v>
      </c>
      <c r="BD6" s="171">
        <v>4.7</v>
      </c>
      <c r="BE6" s="173">
        <f t="shared" si="14"/>
        <v>4.7193493322622748</v>
      </c>
      <c r="BF6" s="171">
        <v>99.989958831207943</v>
      </c>
      <c r="BG6" s="176" cm="1">
        <f t="array" ref="BG6">INDEX($BF$3:$BF$232,ROWS(BF6:BF$232))</f>
        <v>4.7695551762225117</v>
      </c>
      <c r="BH6" s="173">
        <f t="shared" si="15"/>
        <v>101.06382978723406</v>
      </c>
      <c r="BJ6" s="171">
        <v>-22.7</v>
      </c>
      <c r="BK6" s="171">
        <v>4.49</v>
      </c>
      <c r="BL6" s="173">
        <f t="shared" si="16"/>
        <v>4.5107494474583083</v>
      </c>
      <c r="BM6" s="171">
        <v>100.06027727546713</v>
      </c>
      <c r="BN6" s="176" cm="1">
        <f t="array" ref="BN6">INDEX($BM$3:$BM$232,ROWS(BM6:BM$232))</f>
        <v>4.4705645971468755</v>
      </c>
      <c r="BO6" s="173">
        <f t="shared" si="17"/>
        <v>100.8988764044944</v>
      </c>
      <c r="BQ6" s="171">
        <v>241</v>
      </c>
      <c r="BR6" s="171">
        <v>21.26</v>
      </c>
      <c r="BS6" s="172">
        <f t="shared" si="18"/>
        <v>21.257874212578741</v>
      </c>
    </row>
    <row r="7" spans="1:71" x14ac:dyDescent="0.25">
      <c r="A7" s="170">
        <v>-8.6999999999999993</v>
      </c>
      <c r="B7" s="171">
        <v>1.29</v>
      </c>
      <c r="C7" s="171">
        <f t="shared" si="1"/>
        <v>1.2902580516103221</v>
      </c>
      <c r="D7" s="171">
        <v>99.219843968793754</v>
      </c>
      <c r="E7" s="173" cm="1">
        <f t="array" ref="E7">INDEX($D$3:$D$92,ROWS(D7:D$92))</f>
        <v>1.4602920584116823</v>
      </c>
      <c r="F7" s="171">
        <f t="shared" si="2"/>
        <v>113.17829457364341</v>
      </c>
      <c r="H7" s="171">
        <v>-8.6</v>
      </c>
      <c r="I7" s="171">
        <v>1.25</v>
      </c>
      <c r="J7" s="171">
        <f t="shared" si="3"/>
        <v>1.2526305241006113</v>
      </c>
      <c r="K7" s="171">
        <v>98.767411564284984</v>
      </c>
      <c r="L7" s="173" cm="1">
        <f t="array" ref="L7">INDEX($K$3:$K$92,ROWS(K7:K$92))</f>
        <v>1.2225673915221966</v>
      </c>
      <c r="M7" s="171">
        <f t="shared" si="4"/>
        <v>102.45901639344261</v>
      </c>
      <c r="O7" s="171">
        <v>238</v>
      </c>
      <c r="P7" s="171">
        <v>19.329999999999998</v>
      </c>
      <c r="Q7" s="172">
        <f t="shared" si="5"/>
        <v>18.977027292362063</v>
      </c>
      <c r="S7" s="170">
        <v>9.6999999999999993</v>
      </c>
      <c r="T7" s="171">
        <v>3.42</v>
      </c>
      <c r="U7" s="176">
        <f t="shared" si="6"/>
        <v>3.4285714285714288</v>
      </c>
      <c r="V7" s="171">
        <v>99.62</v>
      </c>
      <c r="W7" s="171" cm="1">
        <f t="array" ref="W7">INDEX($V$3:$V$102,ROWS(V7:V$101))</f>
        <v>3.95</v>
      </c>
      <c r="X7" s="171">
        <f t="shared" si="7"/>
        <v>115.20833333333333</v>
      </c>
      <c r="Z7" s="171">
        <v>-9.6</v>
      </c>
      <c r="AA7" s="171">
        <v>2.96</v>
      </c>
      <c r="AB7" s="176">
        <f t="shared" si="0"/>
        <v>2.9700983343367451</v>
      </c>
      <c r="AC7" s="173">
        <v>100.02006823198877</v>
      </c>
      <c r="AD7" s="173" cm="1">
        <f t="array" ref="AD7">INDEX($AC$3:$AC$103,ROWS(AC7:AC$103))</f>
        <v>3.1105759582580776</v>
      </c>
      <c r="AE7" s="173">
        <f t="shared" si="8"/>
        <v>104.72972972972974</v>
      </c>
      <c r="AG7" s="171">
        <v>238</v>
      </c>
      <c r="AH7" s="171">
        <v>38.78</v>
      </c>
      <c r="AI7" s="172">
        <f t="shared" si="9"/>
        <v>20.300476364968851</v>
      </c>
      <c r="AK7" s="170">
        <v>-9.6999999999999993</v>
      </c>
      <c r="AL7" s="171">
        <v>3.77</v>
      </c>
      <c r="AM7" s="173">
        <f t="shared" si="10"/>
        <v>3.7908496732026142</v>
      </c>
      <c r="AN7" s="171">
        <v>100.0402212166918</v>
      </c>
      <c r="AO7" s="173" cm="1">
        <f t="array" ref="AO7">INDEX($AN$3:$AN$103,ROWS(AN7:AN$103))</f>
        <v>4.1226747109100046</v>
      </c>
      <c r="AP7" s="173">
        <f t="shared" si="11"/>
        <v>108.75331564986736</v>
      </c>
      <c r="AR7" s="171">
        <v>9.6</v>
      </c>
      <c r="AS7" s="171">
        <v>3.08</v>
      </c>
      <c r="AT7" s="173">
        <f t="shared" si="12"/>
        <v>3.0867909400681501</v>
      </c>
      <c r="AU7" s="176">
        <v>99.93986770895971</v>
      </c>
      <c r="AV7" s="173" cm="1">
        <f t="array" ref="AV7">INDEX($AU$3:$AU$103,ROWS(AU7:AU$103))</f>
        <v>3.437562637803167</v>
      </c>
      <c r="AW7" s="173">
        <f t="shared" si="19"/>
        <v>111.36363636363636</v>
      </c>
      <c r="AY7" s="171">
        <v>238</v>
      </c>
      <c r="AZ7" s="171">
        <v>23.4</v>
      </c>
      <c r="BA7" s="172">
        <f t="shared" si="13"/>
        <v>23.154561646546604</v>
      </c>
      <c r="BC7" s="170">
        <v>22.6</v>
      </c>
      <c r="BD7" s="171">
        <v>4.71</v>
      </c>
      <c r="BE7" s="173">
        <f t="shared" si="14"/>
        <v>4.729390501054322</v>
      </c>
      <c r="BF7" s="171">
        <v>100.06024701275228</v>
      </c>
      <c r="BG7" s="176" cm="1">
        <f t="array" ref="BG7">INDEX($BF$3:$BF$232,ROWS(BF7:BF$232))</f>
        <v>4.8097198513907014</v>
      </c>
      <c r="BH7" s="173">
        <f t="shared" si="15"/>
        <v>101.69851380042462</v>
      </c>
      <c r="BJ7" s="171">
        <v>-22.7</v>
      </c>
      <c r="BK7" s="171">
        <v>4.55</v>
      </c>
      <c r="BL7" s="173">
        <f t="shared" si="16"/>
        <v>4.5710267229254562</v>
      </c>
      <c r="BM7" s="171">
        <v>99.929676511954995</v>
      </c>
      <c r="BN7" s="176" cm="1">
        <f t="array" ref="BN7">INDEX($BM$3:$BM$232,ROWS(BM7:BM$232))</f>
        <v>4.4705645971468755</v>
      </c>
      <c r="BO7" s="173">
        <f t="shared" si="17"/>
        <v>102.24719101123594</v>
      </c>
      <c r="BQ7" s="171">
        <v>238</v>
      </c>
      <c r="BR7" s="171">
        <v>21.65</v>
      </c>
      <c r="BS7" s="172">
        <f t="shared" si="18"/>
        <v>21.647835216478349</v>
      </c>
    </row>
    <row r="8" spans="1:71" x14ac:dyDescent="0.25">
      <c r="A8" s="170">
        <v>-8.6</v>
      </c>
      <c r="B8" s="171">
        <v>1.31</v>
      </c>
      <c r="C8" s="171">
        <f t="shared" si="1"/>
        <v>1.310262052410482</v>
      </c>
      <c r="D8" s="171">
        <v>98.719743948789755</v>
      </c>
      <c r="E8" s="173" cm="1">
        <f t="array" ref="E8">INDEX($D$3:$D$92,ROWS(D8:D$92))</f>
        <v>1.4802960592118422</v>
      </c>
      <c r="F8" s="171">
        <f t="shared" si="2"/>
        <v>112.97709923664121</v>
      </c>
      <c r="H8" s="171">
        <v>-8.5</v>
      </c>
      <c r="I8" s="171">
        <v>1.28</v>
      </c>
      <c r="J8" s="171">
        <f t="shared" si="3"/>
        <v>1.2826936566790259</v>
      </c>
      <c r="K8" s="171">
        <v>98.196212045295113</v>
      </c>
      <c r="L8" s="173" cm="1">
        <f t="array" ref="L8">INDEX($K$3:$K$92,ROWS(K8:K$92))</f>
        <v>1.2927147008718307</v>
      </c>
      <c r="M8" s="171">
        <f t="shared" si="4"/>
        <v>100.78125</v>
      </c>
      <c r="O8" s="171">
        <v>235</v>
      </c>
      <c r="P8" s="171">
        <v>19.78</v>
      </c>
      <c r="Q8" s="172">
        <f t="shared" si="5"/>
        <v>19.418810131553112</v>
      </c>
      <c r="S8" s="170">
        <v>9.6</v>
      </c>
      <c r="T8" s="171">
        <v>3.56</v>
      </c>
      <c r="U8" s="176">
        <f t="shared" si="6"/>
        <v>3.5689223057644113</v>
      </c>
      <c r="V8" s="171">
        <v>99.64</v>
      </c>
      <c r="W8" s="171" cm="1">
        <f t="array" ref="W8">INDEX($V$3:$V$102,ROWS(V8:V$101))</f>
        <v>4.21</v>
      </c>
      <c r="X8" s="171">
        <f t="shared" si="7"/>
        <v>117.96278089887639</v>
      </c>
      <c r="Z8" s="171">
        <v>-9.5</v>
      </c>
      <c r="AA8" s="171">
        <v>3.07</v>
      </c>
      <c r="AB8" s="176">
        <f t="shared" si="0"/>
        <v>3.0804736102749346</v>
      </c>
      <c r="AC8" s="173">
        <v>100.10034115994382</v>
      </c>
      <c r="AD8" s="173" cm="1">
        <f t="array" ref="AD8">INDEX($AC$3:$AC$103,ROWS(AC8:AC$103))</f>
        <v>3.2610876981737911</v>
      </c>
      <c r="AE8" s="173">
        <f t="shared" si="8"/>
        <v>105.86319218241043</v>
      </c>
      <c r="AG8" s="171">
        <v>235</v>
      </c>
      <c r="AH8" s="171">
        <v>39.56</v>
      </c>
      <c r="AI8" s="172">
        <f t="shared" si="9"/>
        <v>20.708789195414333</v>
      </c>
      <c r="AK8" s="170">
        <v>-9.5</v>
      </c>
      <c r="AL8" s="171">
        <v>3.95</v>
      </c>
      <c r="AM8" s="173">
        <f t="shared" si="10"/>
        <v>3.9718451483157362</v>
      </c>
      <c r="AN8" s="171">
        <v>100.06033182503771</v>
      </c>
      <c r="AO8" s="173" cm="1">
        <f t="array" ref="AO8">INDEX($AN$3:$AN$103,ROWS(AN8:AN$103))</f>
        <v>4.4243338360985422</v>
      </c>
      <c r="AP8" s="173">
        <f t="shared" si="11"/>
        <v>111.39240506329115</v>
      </c>
      <c r="AR8" s="171">
        <v>9.5</v>
      </c>
      <c r="AS8" s="171">
        <v>3.17</v>
      </c>
      <c r="AT8" s="173">
        <f t="shared" si="12"/>
        <v>3.1769893766285828</v>
      </c>
      <c r="AU8" s="176">
        <v>100.38083784325515</v>
      </c>
      <c r="AV8" s="173" cm="1">
        <f t="array" ref="AV8">INDEX($AU$3:$AU$103,ROWS(AU8:AU$103))</f>
        <v>3.5979154139106031</v>
      </c>
      <c r="AW8" s="173">
        <f t="shared" si="19"/>
        <v>113.24921135646686</v>
      </c>
      <c r="AY8" s="171">
        <v>235</v>
      </c>
      <c r="AZ8" s="171">
        <v>23.81</v>
      </c>
      <c r="BA8" s="172">
        <f t="shared" si="13"/>
        <v>23.560261230951905</v>
      </c>
      <c r="BC8" s="170">
        <v>22.5</v>
      </c>
      <c r="BD8" s="171">
        <v>4.67</v>
      </c>
      <c r="BE8" s="173">
        <f t="shared" si="14"/>
        <v>4.6892258258861323</v>
      </c>
      <c r="BF8" s="171">
        <v>99.949794156039758</v>
      </c>
      <c r="BG8" s="176" cm="1">
        <f t="array" ref="BG8">INDEX($BF$3:$BF$232,ROWS(BF8:BF$232))</f>
        <v>4.9000903705191279</v>
      </c>
      <c r="BH8" s="173">
        <f t="shared" si="15"/>
        <v>104.49678800856532</v>
      </c>
      <c r="BJ8" s="171">
        <v>-22.5</v>
      </c>
      <c r="BK8" s="171">
        <v>4.59</v>
      </c>
      <c r="BL8" s="173">
        <f t="shared" si="16"/>
        <v>4.611211573236889</v>
      </c>
      <c r="BM8" s="171">
        <v>99.899537874221409</v>
      </c>
      <c r="BN8" s="176" cm="1">
        <f t="array" ref="BN8">INDEX($BM$3:$BM$232,ROWS(BM8:BM$232))</f>
        <v>4.5710267229254562</v>
      </c>
      <c r="BO8" s="173">
        <f t="shared" si="17"/>
        <v>100.87912087912088</v>
      </c>
      <c r="BQ8" s="171">
        <v>235</v>
      </c>
      <c r="BR8" s="171">
        <v>22.11</v>
      </c>
      <c r="BS8" s="172">
        <f t="shared" si="18"/>
        <v>22.107789221077891</v>
      </c>
    </row>
    <row r="9" spans="1:71" x14ac:dyDescent="0.25">
      <c r="A9" s="170">
        <v>-8.4</v>
      </c>
      <c r="B9" s="171">
        <v>1.41</v>
      </c>
      <c r="C9" s="171">
        <f t="shared" si="1"/>
        <v>1.4102820564112821</v>
      </c>
      <c r="D9" s="171">
        <v>98.789757951590303</v>
      </c>
      <c r="E9" s="173" cm="1">
        <f t="array" ref="E9">INDEX($D$3:$D$92,ROWS(D9:D$92))</f>
        <v>1.5803160632126425</v>
      </c>
      <c r="F9" s="171">
        <f t="shared" si="2"/>
        <v>112.05673758865248</v>
      </c>
      <c r="H9" s="171">
        <v>-8.4</v>
      </c>
      <c r="I9" s="171">
        <v>1.32</v>
      </c>
      <c r="J9" s="171">
        <f t="shared" si="3"/>
        <v>1.3227778334502454</v>
      </c>
      <c r="K9" s="171">
        <v>97.434612686641941</v>
      </c>
      <c r="L9" s="173" cm="1">
        <f t="array" ref="L9">INDEX($K$3:$K$92,ROWS(K9:K$92))</f>
        <v>1.3428199218358554</v>
      </c>
      <c r="M9" s="171">
        <f t="shared" si="4"/>
        <v>101.51515151515153</v>
      </c>
      <c r="O9" s="171">
        <v>232</v>
      </c>
      <c r="P9" s="171">
        <v>20.12</v>
      </c>
      <c r="Q9" s="172">
        <f t="shared" si="5"/>
        <v>19.752601610053013</v>
      </c>
      <c r="S9" s="170">
        <v>9.4</v>
      </c>
      <c r="T9" s="171">
        <v>3.68</v>
      </c>
      <c r="U9" s="176">
        <f t="shared" si="6"/>
        <v>3.6892230576441101</v>
      </c>
      <c r="V9" s="171">
        <v>99.69</v>
      </c>
      <c r="W9" s="171" cm="1">
        <f t="array" ref="W9">INDEX($V$3:$V$102,ROWS(V9:V$101))</f>
        <v>4.26</v>
      </c>
      <c r="X9" s="171">
        <f t="shared" si="7"/>
        <v>115.47146739130434</v>
      </c>
      <c r="Z9" s="171">
        <v>-9.4</v>
      </c>
      <c r="AA9" s="171">
        <v>3.16</v>
      </c>
      <c r="AB9" s="176">
        <f t="shared" si="0"/>
        <v>3.1707806542243628</v>
      </c>
      <c r="AC9" s="173">
        <v>99.989965884005628</v>
      </c>
      <c r="AD9" s="173" cm="1">
        <f t="array" ref="AD9">INDEX($AC$3:$AC$103,ROWS(AC9:AC$103))</f>
        <v>3.3513947421232189</v>
      </c>
      <c r="AE9" s="173">
        <f t="shared" si="8"/>
        <v>105.69620253164558</v>
      </c>
      <c r="AG9" s="171">
        <v>232</v>
      </c>
      <c r="AH9" s="171">
        <v>40.340000000000003</v>
      </c>
      <c r="AI9" s="172">
        <f t="shared" si="9"/>
        <v>21.117102025859815</v>
      </c>
      <c r="AK9" s="170">
        <v>-9.5</v>
      </c>
      <c r="AL9" s="171">
        <v>4.09</v>
      </c>
      <c r="AM9" s="173">
        <f t="shared" si="10"/>
        <v>4.1126194067370534</v>
      </c>
      <c r="AN9" s="171">
        <v>99.758672699849157</v>
      </c>
      <c r="AO9" s="173" cm="1">
        <f t="array" ref="AO9">INDEX($AN$3:$AN$103,ROWS(AN9:AN$103))</f>
        <v>4.5550527903469078</v>
      </c>
      <c r="AP9" s="173">
        <f t="shared" si="11"/>
        <v>110.75794621026895</v>
      </c>
      <c r="AR9" s="171">
        <v>9.4</v>
      </c>
      <c r="AS9" s="171">
        <v>3.32</v>
      </c>
      <c r="AT9" s="173">
        <f t="shared" si="12"/>
        <v>3.3273201042293041</v>
      </c>
      <c r="AU9" s="176">
        <v>100.03006614552015</v>
      </c>
      <c r="AV9" s="173" cm="1">
        <f t="array" ref="AV9">INDEX($AU$3:$AU$103,ROWS(AU9:AU$103))</f>
        <v>3.7282020444978956</v>
      </c>
      <c r="AW9" s="173">
        <f t="shared" si="19"/>
        <v>112.04819277108436</v>
      </c>
      <c r="AY9" s="171">
        <v>232</v>
      </c>
      <c r="AZ9" s="171">
        <v>24.17</v>
      </c>
      <c r="BA9" s="172">
        <f t="shared" si="13"/>
        <v>23.916485256283398</v>
      </c>
      <c r="BC9" s="170">
        <v>22.4</v>
      </c>
      <c r="BD9" s="171">
        <v>4.8</v>
      </c>
      <c r="BE9" s="173">
        <f t="shared" si="14"/>
        <v>4.8197610201827485</v>
      </c>
      <c r="BF9" s="171">
        <v>100.10041168792047</v>
      </c>
      <c r="BG9" s="176" cm="1">
        <f t="array" ref="BG9">INDEX($BF$3:$BF$232,ROWS(BF9:BF$232))</f>
        <v>4.9402550456873175</v>
      </c>
      <c r="BH9" s="173">
        <f t="shared" si="15"/>
        <v>102.50000000000001</v>
      </c>
      <c r="BJ9" s="171">
        <v>-22.5</v>
      </c>
      <c r="BK9" s="171">
        <v>4.62</v>
      </c>
      <c r="BL9" s="173">
        <f t="shared" si="16"/>
        <v>4.6413502109704634</v>
      </c>
      <c r="BM9" s="171">
        <v>99.989953787422138</v>
      </c>
      <c r="BN9" s="176" cm="1">
        <f t="array" ref="BN9">INDEX($BM$3:$BM$232,ROWS(BM9:BM$232))</f>
        <v>4.6011653606590315</v>
      </c>
      <c r="BO9" s="173">
        <f t="shared" si="17"/>
        <v>100.87336244541483</v>
      </c>
      <c r="BQ9" s="171">
        <v>232</v>
      </c>
      <c r="BR9" s="171">
        <v>22.58</v>
      </c>
      <c r="BS9" s="172">
        <f t="shared" si="18"/>
        <v>22.577742225777421</v>
      </c>
    </row>
    <row r="10" spans="1:71" x14ac:dyDescent="0.25">
      <c r="A10" s="170">
        <v>-8.3000000000000007</v>
      </c>
      <c r="B10" s="171">
        <v>1.45</v>
      </c>
      <c r="C10" s="171">
        <f t="shared" si="1"/>
        <v>1.4502900580116023</v>
      </c>
      <c r="D10" s="171">
        <v>97.899579915983196</v>
      </c>
      <c r="E10" s="173" cm="1">
        <f t="array" ref="E10">INDEX($D$3:$D$92,ROWS(D10:D$92))</f>
        <v>1.6003200640128026</v>
      </c>
      <c r="F10" s="171">
        <f t="shared" si="2"/>
        <v>110.34482758620689</v>
      </c>
      <c r="H10" s="171">
        <v>-8.3000000000000007</v>
      </c>
      <c r="I10" s="171">
        <v>1.37</v>
      </c>
      <c r="J10" s="171">
        <f t="shared" si="3"/>
        <v>1.3728830544142701</v>
      </c>
      <c r="K10" s="171">
        <v>96.161940074155723</v>
      </c>
      <c r="L10" s="173" cm="1">
        <f t="array" ref="L10">INDEX($K$3:$K$92,ROWS(K10:K$92))</f>
        <v>1.3528409660286602</v>
      </c>
      <c r="M10" s="171">
        <f t="shared" si="4"/>
        <v>101.48148148148148</v>
      </c>
      <c r="O10" s="171">
        <v>229</v>
      </c>
      <c r="P10" s="171">
        <v>20.52</v>
      </c>
      <c r="Q10" s="172">
        <f t="shared" si="5"/>
        <v>20.145297467111721</v>
      </c>
      <c r="S10" s="170">
        <v>9.4</v>
      </c>
      <c r="T10" s="171">
        <v>3.79</v>
      </c>
      <c r="U10" s="176">
        <f t="shared" si="6"/>
        <v>3.7994987468671679</v>
      </c>
      <c r="V10" s="171">
        <v>99.6</v>
      </c>
      <c r="W10" s="171" cm="1">
        <f t="array" ref="W10">INDEX($V$3:$V$102,ROWS(V10:V$101))</f>
        <v>4.5199999999999996</v>
      </c>
      <c r="X10" s="171">
        <f t="shared" si="7"/>
        <v>118.96306068601581</v>
      </c>
      <c r="Z10" s="171">
        <v>-9.3000000000000007</v>
      </c>
      <c r="AA10" s="171">
        <v>3.25</v>
      </c>
      <c r="AB10" s="176">
        <f t="shared" si="0"/>
        <v>3.2610876981737911</v>
      </c>
      <c r="AC10" s="173">
        <v>99.829420028095527</v>
      </c>
      <c r="AD10" s="173" cm="1">
        <f t="array" ref="AD10">INDEX($AC$3:$AC$103,ROWS(AC10:AC$103))</f>
        <v>3.5019064820389327</v>
      </c>
      <c r="AE10" s="173">
        <f t="shared" si="8"/>
        <v>107.38461538461539</v>
      </c>
      <c r="AG10" s="171">
        <v>229</v>
      </c>
      <c r="AH10" s="171">
        <v>41.1</v>
      </c>
      <c r="AI10" s="172">
        <f t="shared" si="9"/>
        <v>21.51494529655028</v>
      </c>
      <c r="AK10" s="170">
        <v>-9.1999999999999993</v>
      </c>
      <c r="AL10" s="171">
        <v>4.57</v>
      </c>
      <c r="AM10" s="173">
        <f t="shared" si="10"/>
        <v>4.5952740070387135</v>
      </c>
      <c r="AN10" s="171">
        <v>99.597787833081938</v>
      </c>
      <c r="AO10" s="173" cm="1">
        <f t="array" ref="AO10">INDEX($AN$3:$AN$103,ROWS(AN10:AN$103))</f>
        <v>4.6857717445952742</v>
      </c>
      <c r="AP10" s="173">
        <f t="shared" si="11"/>
        <v>101.96936542669583</v>
      </c>
      <c r="AR10" s="171">
        <v>9.3000000000000007</v>
      </c>
      <c r="AS10" s="171">
        <v>3.38</v>
      </c>
      <c r="AT10" s="173">
        <f t="shared" si="12"/>
        <v>3.3874523952695932</v>
      </c>
      <c r="AU10" s="176">
        <v>99.559029865704545</v>
      </c>
      <c r="AV10" s="173" cm="1">
        <f t="array" ref="AV10">INDEX($AU$3:$AU$103,ROWS(AU10:AU$103))</f>
        <v>3.6780918019643214</v>
      </c>
      <c r="AW10" s="173">
        <f t="shared" si="19"/>
        <v>108.57988165680472</v>
      </c>
      <c r="AY10" s="171">
        <v>229</v>
      </c>
      <c r="AZ10" s="171">
        <v>24.76</v>
      </c>
      <c r="BA10" s="172">
        <f t="shared" si="13"/>
        <v>24.500296853354445</v>
      </c>
      <c r="BC10" s="170">
        <v>22.4</v>
      </c>
      <c r="BD10" s="171">
        <v>4.79</v>
      </c>
      <c r="BE10" s="173">
        <f t="shared" si="14"/>
        <v>4.8097198513907014</v>
      </c>
      <c r="BF10" s="171">
        <v>99.949794156039758</v>
      </c>
      <c r="BG10" s="176" cm="1">
        <f t="array" ref="BG10">INDEX($BF$3:$BF$232,ROWS(BF10:BF$232))</f>
        <v>5.0005020584396025</v>
      </c>
      <c r="BH10" s="173">
        <f t="shared" si="15"/>
        <v>103.96659707724427</v>
      </c>
      <c r="BJ10" s="171">
        <v>-22.4</v>
      </c>
      <c r="BK10" s="171">
        <v>4.6500000000000004</v>
      </c>
      <c r="BL10" s="173">
        <f t="shared" si="16"/>
        <v>4.6714888487040387</v>
      </c>
      <c r="BM10" s="171">
        <v>99.979907574844276</v>
      </c>
      <c r="BN10" s="176" cm="1">
        <f t="array" ref="BN10">INDEX($BM$3:$BM$232,ROWS(BM10:BM$232))</f>
        <v>4.6413502109704634</v>
      </c>
      <c r="BO10" s="173">
        <f t="shared" si="17"/>
        <v>100.64935064935068</v>
      </c>
      <c r="BQ10" s="171">
        <v>229</v>
      </c>
      <c r="BR10" s="171">
        <v>23</v>
      </c>
      <c r="BS10" s="172">
        <f t="shared" si="18"/>
        <v>22.997700229976999</v>
      </c>
    </row>
    <row r="11" spans="1:71" x14ac:dyDescent="0.25">
      <c r="A11" s="170">
        <v>-8.1999999999999993</v>
      </c>
      <c r="B11" s="171">
        <v>1.49</v>
      </c>
      <c r="C11" s="171">
        <f t="shared" si="1"/>
        <v>1.4902980596119224</v>
      </c>
      <c r="D11" s="171">
        <v>97.569513902780542</v>
      </c>
      <c r="E11" s="173" cm="1">
        <f t="array" ref="E11">INDEX($D$3:$D$92,ROWS(D11:D$92))</f>
        <v>1.6603320664132826</v>
      </c>
      <c r="F11" s="171">
        <f t="shared" si="2"/>
        <v>111.40939597315436</v>
      </c>
      <c r="H11" s="171">
        <v>-8.1999999999999993</v>
      </c>
      <c r="I11" s="171">
        <v>1.41</v>
      </c>
      <c r="J11" s="171">
        <f t="shared" si="3"/>
        <v>1.4129672311854893</v>
      </c>
      <c r="K11" s="171">
        <v>95.169856699068035</v>
      </c>
      <c r="L11" s="173" cm="1">
        <f t="array" ref="L11">INDEX($K$3:$K$92,ROWS(K11:K$92))</f>
        <v>1.4229882753782943</v>
      </c>
      <c r="M11" s="171">
        <f t="shared" si="4"/>
        <v>100.70921985815605</v>
      </c>
      <c r="O11" s="171">
        <v>226</v>
      </c>
      <c r="P11" s="171">
        <v>20.9</v>
      </c>
      <c r="Q11" s="172">
        <f t="shared" si="5"/>
        <v>20.518358531317492</v>
      </c>
      <c r="S11" s="170">
        <v>9.3000000000000007</v>
      </c>
      <c r="T11" s="171">
        <v>3.97</v>
      </c>
      <c r="U11" s="176">
        <f t="shared" si="6"/>
        <v>3.9799498746867168</v>
      </c>
      <c r="V11" s="171">
        <v>99.37</v>
      </c>
      <c r="W11" s="171" cm="1">
        <f t="array" ref="W11">INDEX($V$3:$V$102,ROWS(V11:V$101))</f>
        <v>4.75</v>
      </c>
      <c r="X11" s="171">
        <f t="shared" si="7"/>
        <v>119.34823677581865</v>
      </c>
      <c r="Z11" s="171">
        <v>-9.3000000000000007</v>
      </c>
      <c r="AA11" s="171">
        <v>3.33</v>
      </c>
      <c r="AB11" s="176">
        <f t="shared" si="0"/>
        <v>3.3413606261288384</v>
      </c>
      <c r="AC11" s="173">
        <v>99.809351796106753</v>
      </c>
      <c r="AD11" s="173" cm="1">
        <f t="array" ref="AD11">INDEX($AC$3:$AC$103,ROWS(AC11:AC$103))</f>
        <v>3.5721452939995992</v>
      </c>
      <c r="AE11" s="173">
        <f t="shared" si="8"/>
        <v>106.90690690690691</v>
      </c>
      <c r="AG11" s="171">
        <v>226</v>
      </c>
      <c r="AH11" s="171">
        <v>41.91</v>
      </c>
      <c r="AI11" s="172">
        <f t="shared" si="9"/>
        <v>21.938962466628276</v>
      </c>
      <c r="AK11" s="170">
        <v>-9.1999999999999993</v>
      </c>
      <c r="AL11" s="171">
        <v>4.5999999999999996</v>
      </c>
      <c r="AM11" s="173">
        <f t="shared" si="10"/>
        <v>4.6254399195575662</v>
      </c>
      <c r="AN11" s="171">
        <v>99.668174962292611</v>
      </c>
      <c r="AO11" s="173" cm="1">
        <f t="array" ref="AO11">INDEX($AN$3:$AN$103,ROWS(AN11:AN$103))</f>
        <v>4.9270990447461038</v>
      </c>
      <c r="AP11" s="173">
        <f t="shared" si="11"/>
        <v>106.5217391304348</v>
      </c>
      <c r="AR11" s="171">
        <v>9.1999999999999993</v>
      </c>
      <c r="AS11" s="171">
        <v>3.51</v>
      </c>
      <c r="AT11" s="173">
        <f t="shared" si="12"/>
        <v>3.5177390258568848</v>
      </c>
      <c r="AU11" s="176">
        <v>99.59911805973141</v>
      </c>
      <c r="AV11" s="173" cm="1">
        <f t="array" ref="AV11">INDEX($AU$3:$AU$103,ROWS(AU11:AU$103))</f>
        <v>3.9887753056724797</v>
      </c>
      <c r="AW11" s="173">
        <f t="shared" si="19"/>
        <v>113.39031339031339</v>
      </c>
      <c r="AY11" s="171">
        <v>226</v>
      </c>
      <c r="AZ11" s="171">
        <v>25.23</v>
      </c>
      <c r="BA11" s="172">
        <f t="shared" si="13"/>
        <v>24.96536710864833</v>
      </c>
      <c r="BC11" s="170">
        <v>22.3</v>
      </c>
      <c r="BD11" s="171">
        <v>4.87</v>
      </c>
      <c r="BE11" s="173">
        <f t="shared" si="14"/>
        <v>4.8900492017270807</v>
      </c>
      <c r="BF11" s="171">
        <v>100</v>
      </c>
      <c r="BG11" s="176" cm="1">
        <f t="array" ref="BG11">INDEX($BF$3:$BF$232,ROWS(BF11:BF$232))</f>
        <v>5.0808314087759809</v>
      </c>
      <c r="BH11" s="173">
        <f t="shared" si="15"/>
        <v>103.90143737166323</v>
      </c>
      <c r="BJ11" s="171">
        <v>-22.2</v>
      </c>
      <c r="BK11" s="171">
        <v>4.6900000000000004</v>
      </c>
      <c r="BL11" s="173">
        <f t="shared" si="16"/>
        <v>4.7116736990154715</v>
      </c>
      <c r="BM11" s="171">
        <v>99.959815149688552</v>
      </c>
      <c r="BN11" s="176" cm="1">
        <f t="array" ref="BN11">INDEX($BM$3:$BM$232,ROWS(BM11:BM$232))</f>
        <v>4.741812336749045</v>
      </c>
      <c r="BO11" s="173">
        <f t="shared" si="17"/>
        <v>100.63965884861406</v>
      </c>
      <c r="BQ11" s="171">
        <v>226</v>
      </c>
      <c r="BR11" s="171">
        <v>23.45</v>
      </c>
      <c r="BS11" s="172">
        <f t="shared" si="18"/>
        <v>23.447655234476549</v>
      </c>
    </row>
    <row r="12" spans="1:71" x14ac:dyDescent="0.25">
      <c r="A12" s="170">
        <v>-8.1999999999999993</v>
      </c>
      <c r="B12" s="171">
        <v>1.6</v>
      </c>
      <c r="C12" s="171">
        <f t="shared" si="1"/>
        <v>1.6003200640128026</v>
      </c>
      <c r="D12" s="171">
        <v>96.479295859171827</v>
      </c>
      <c r="E12" s="173" cm="1">
        <f t="array" ref="E12">INDEX($D$3:$D$92,ROWS(D12:D$92))</f>
        <v>1.7003400680136025</v>
      </c>
      <c r="F12" s="171">
        <f t="shared" si="2"/>
        <v>106.24999999999997</v>
      </c>
      <c r="H12" s="171">
        <v>-8.1</v>
      </c>
      <c r="I12" s="171">
        <v>1.43</v>
      </c>
      <c r="J12" s="171">
        <f t="shared" si="3"/>
        <v>1.4330093195710991</v>
      </c>
      <c r="K12" s="171">
        <v>93.155626816314253</v>
      </c>
      <c r="L12" s="173" cm="1">
        <f t="array" ref="L12">INDEX($K$3:$K$92,ROWS(K12:K$92))</f>
        <v>1.4129672311854893</v>
      </c>
      <c r="M12" s="171">
        <f t="shared" si="4"/>
        <v>101.41843971631207</v>
      </c>
      <c r="O12" s="171">
        <v>223</v>
      </c>
      <c r="P12" s="171">
        <v>21.38</v>
      </c>
      <c r="Q12" s="172">
        <f t="shared" si="5"/>
        <v>20.989593559787945</v>
      </c>
      <c r="S12" s="170">
        <v>9.1</v>
      </c>
      <c r="T12" s="171">
        <v>4.32</v>
      </c>
      <c r="U12" s="176">
        <f t="shared" si="6"/>
        <v>4.3308270676691736</v>
      </c>
      <c r="V12" s="171">
        <v>99.57</v>
      </c>
      <c r="W12" s="171" cm="1">
        <f t="array" ref="W12">INDEX($V$3:$V$102,ROWS(V12:V$101))</f>
        <v>4.76</v>
      </c>
      <c r="X12" s="171">
        <f t="shared" si="7"/>
        <v>109.9097222222222</v>
      </c>
      <c r="Z12" s="171">
        <v>-9.1</v>
      </c>
      <c r="AA12" s="171">
        <v>3.43</v>
      </c>
      <c r="AB12" s="176">
        <f t="shared" si="0"/>
        <v>3.4417017860726471</v>
      </c>
      <c r="AC12" s="173">
        <v>99.508328316275339</v>
      </c>
      <c r="AD12" s="173" cm="1">
        <f t="array" ref="AD12">INDEX($AC$3:$AC$103,ROWS(AC12:AC$103))</f>
        <v>3.7126229179209318</v>
      </c>
      <c r="AE12" s="173">
        <f t="shared" si="8"/>
        <v>107.87172011661809</v>
      </c>
      <c r="AG12" s="171">
        <v>223</v>
      </c>
      <c r="AH12" s="171">
        <v>42.64</v>
      </c>
      <c r="AI12" s="172">
        <f t="shared" si="9"/>
        <v>22.321101397686228</v>
      </c>
      <c r="AK12" s="170">
        <v>-9.1999999999999993</v>
      </c>
      <c r="AL12" s="171">
        <v>4.67</v>
      </c>
      <c r="AM12" s="173">
        <f t="shared" si="10"/>
        <v>4.6958270487682254</v>
      </c>
      <c r="AN12" s="171">
        <v>99.959778783308181</v>
      </c>
      <c r="AO12" s="173" cm="1">
        <f t="array" ref="AO12">INDEX($AN$3:$AN$103,ROWS(AN12:AN$103))</f>
        <v>5.087983911513323</v>
      </c>
      <c r="AP12" s="173">
        <f t="shared" si="11"/>
        <v>108.35117773019272</v>
      </c>
      <c r="AR12" s="171">
        <v>9.1</v>
      </c>
      <c r="AS12" s="171">
        <v>3.63</v>
      </c>
      <c r="AT12" s="173">
        <f t="shared" si="12"/>
        <v>3.6380036079374625</v>
      </c>
      <c r="AU12" s="176">
        <v>99.59911805973141</v>
      </c>
      <c r="AV12" s="173" cm="1">
        <f t="array" ref="AV12">INDEX($AU$3:$AU$103,ROWS(AU12:AU$103))</f>
        <v>4.0990178392463417</v>
      </c>
      <c r="AW12" s="173">
        <f t="shared" si="19"/>
        <v>112.67217630853995</v>
      </c>
      <c r="AY12" s="171">
        <v>223.1</v>
      </c>
      <c r="AZ12" s="171">
        <v>25.71</v>
      </c>
      <c r="BA12" s="172">
        <f t="shared" si="13"/>
        <v>25.440332475756978</v>
      </c>
      <c r="BC12" s="170">
        <v>22.1</v>
      </c>
      <c r="BD12" s="171">
        <v>4.93</v>
      </c>
      <c r="BE12" s="173">
        <f t="shared" si="14"/>
        <v>4.9502962144793647</v>
      </c>
      <c r="BF12" s="171">
        <v>100.08032935033637</v>
      </c>
      <c r="BG12" s="176" cm="1">
        <f t="array" ref="BG12">INDEX($BF$3:$BF$232,ROWS(BF12:BF$232))</f>
        <v>5.0507079023998394</v>
      </c>
      <c r="BH12" s="173">
        <f t="shared" si="15"/>
        <v>102.02839756592293</v>
      </c>
      <c r="BJ12" s="171">
        <v>-22.1</v>
      </c>
      <c r="BK12" s="171">
        <v>4.74</v>
      </c>
      <c r="BL12" s="173">
        <f t="shared" si="16"/>
        <v>4.7619047619047619</v>
      </c>
      <c r="BM12" s="171">
        <v>99.94976893711069</v>
      </c>
      <c r="BN12" s="176" cm="1">
        <f t="array" ref="BN12">INDEX($BM$3:$BM$232,ROWS(BM12:BM$232))</f>
        <v>4.7016274864376122</v>
      </c>
      <c r="BO12" s="173">
        <f t="shared" si="17"/>
        <v>101.2820512820513</v>
      </c>
      <c r="BQ12" s="171">
        <v>223</v>
      </c>
      <c r="BR12" s="171">
        <v>23.96</v>
      </c>
      <c r="BS12" s="172">
        <f t="shared" si="18"/>
        <v>23.957604239576042</v>
      </c>
    </row>
    <row r="13" spans="1:71" x14ac:dyDescent="0.25">
      <c r="A13" s="170">
        <v>-8</v>
      </c>
      <c r="B13" s="171">
        <v>1.66</v>
      </c>
      <c r="C13" s="171">
        <f t="shared" si="1"/>
        <v>1.6603320664132826</v>
      </c>
      <c r="D13" s="171">
        <v>95.80916183236647</v>
      </c>
      <c r="E13" s="173" cm="1">
        <f t="array" ref="E13">INDEX($D$3:$D$92,ROWS(D13:D$92))</f>
        <v>1.8003600720144028</v>
      </c>
      <c r="F13" s="171">
        <f t="shared" si="2"/>
        <v>108.43373493975903</v>
      </c>
      <c r="H13" s="171">
        <v>-8</v>
      </c>
      <c r="I13" s="171">
        <v>1.46</v>
      </c>
      <c r="J13" s="171">
        <f t="shared" si="3"/>
        <v>1.4630724521495138</v>
      </c>
      <c r="K13" s="171">
        <v>91.482112436115841</v>
      </c>
      <c r="L13" s="173" cm="1">
        <f t="array" ref="L13">INDEX($K$3:$K$92,ROWS(K13:K$92))</f>
        <v>1.5031566289207334</v>
      </c>
      <c r="M13" s="171">
        <f t="shared" si="4"/>
        <v>102.73972602739727</v>
      </c>
      <c r="O13" s="171">
        <v>220</v>
      </c>
      <c r="P13" s="171">
        <v>21.82</v>
      </c>
      <c r="Q13" s="172">
        <f t="shared" si="5"/>
        <v>21.421559002552524</v>
      </c>
      <c r="S13" s="170">
        <v>9</v>
      </c>
      <c r="T13" s="171">
        <v>4.33</v>
      </c>
      <c r="U13" s="176">
        <f t="shared" si="6"/>
        <v>4.340852130325815</v>
      </c>
      <c r="V13" s="171">
        <v>99.31</v>
      </c>
      <c r="W13" s="171" cm="1">
        <f t="array" ref="W13">INDEX($V$3:$V$102,ROWS(V13:V$101))</f>
        <v>5.22</v>
      </c>
      <c r="X13" s="171">
        <f t="shared" si="7"/>
        <v>120.2528868360277</v>
      </c>
      <c r="Z13" s="171">
        <v>-9</v>
      </c>
      <c r="AA13" s="171">
        <v>3.56</v>
      </c>
      <c r="AB13" s="176">
        <f t="shared" si="0"/>
        <v>3.5721452939995992</v>
      </c>
      <c r="AC13" s="173">
        <v>99.608669476219148</v>
      </c>
      <c r="AD13" s="173" cm="1">
        <f t="array" ref="AD13">INDEX($AC$3:$AC$103,ROWS(AC13:AC$103))</f>
        <v>3.8731687738310252</v>
      </c>
      <c r="AE13" s="173">
        <f t="shared" si="8"/>
        <v>108.42696629213479</v>
      </c>
      <c r="AG13" s="171">
        <v>220.1</v>
      </c>
      <c r="AH13" s="171">
        <v>43.45</v>
      </c>
      <c r="AI13" s="172">
        <f t="shared" si="9"/>
        <v>22.745118567764226</v>
      </c>
      <c r="AK13" s="170">
        <v>-9</v>
      </c>
      <c r="AL13" s="171">
        <v>4.8600000000000003</v>
      </c>
      <c r="AM13" s="173">
        <f t="shared" si="10"/>
        <v>4.886877828054299</v>
      </c>
      <c r="AN13" s="171">
        <v>99.436902966314733</v>
      </c>
      <c r="AO13" s="173" cm="1">
        <f t="array" ref="AO13">INDEX($AN$3:$AN$103,ROWS(AN13:AN$103))</f>
        <v>5.4298642533936654</v>
      </c>
      <c r="AP13" s="173">
        <f t="shared" si="11"/>
        <v>111.11111111111111</v>
      </c>
      <c r="AR13" s="171">
        <v>9</v>
      </c>
      <c r="AS13" s="171">
        <v>3.79</v>
      </c>
      <c r="AT13" s="173">
        <f t="shared" si="12"/>
        <v>3.7983563840448986</v>
      </c>
      <c r="AU13" s="176">
        <v>99.538985768691106</v>
      </c>
      <c r="AV13" s="173" cm="1">
        <f t="array" ref="AV13">INDEX($AU$3:$AU$103,ROWS(AU13:AU$103))</f>
        <v>4.4097013429545004</v>
      </c>
      <c r="AW13" s="173">
        <f t="shared" si="19"/>
        <v>116.09498680738788</v>
      </c>
      <c r="AY13" s="171">
        <v>220</v>
      </c>
      <c r="AZ13" s="171">
        <v>26.27</v>
      </c>
      <c r="BA13" s="172">
        <f t="shared" si="13"/>
        <v>25.994458737383731</v>
      </c>
      <c r="BC13" s="170">
        <v>22</v>
      </c>
      <c r="BD13" s="171">
        <v>5.04</v>
      </c>
      <c r="BE13" s="173">
        <f t="shared" si="14"/>
        <v>5.0607490711918866</v>
      </c>
      <c r="BF13" s="171">
        <v>99.899588312079516</v>
      </c>
      <c r="BG13" s="176" cm="1">
        <f t="array" ref="BG13">INDEX($BF$3:$BF$232,ROWS(BF13:BF$232))</f>
        <v>5.1812430966964556</v>
      </c>
      <c r="BH13" s="173">
        <f t="shared" si="15"/>
        <v>102.38095238095239</v>
      </c>
      <c r="BJ13" s="171">
        <v>-22</v>
      </c>
      <c r="BK13" s="171">
        <v>4.82</v>
      </c>
      <c r="BL13" s="173">
        <f t="shared" si="16"/>
        <v>4.8422744625276275</v>
      </c>
      <c r="BM13" s="171">
        <v>99.969861362266414</v>
      </c>
      <c r="BN13" s="176" cm="1">
        <f t="array" ref="BN13">INDEX($BM$3:$BM$232,ROWS(BM13:BM$232))</f>
        <v>4.8020896122161947</v>
      </c>
      <c r="BO13" s="173">
        <f t="shared" si="17"/>
        <v>100.83682008368203</v>
      </c>
      <c r="BQ13" s="171">
        <v>220</v>
      </c>
      <c r="BR13" s="171">
        <v>24.36</v>
      </c>
      <c r="BS13" s="172">
        <f t="shared" si="18"/>
        <v>24.357564243575641</v>
      </c>
    </row>
    <row r="14" spans="1:71" x14ac:dyDescent="0.25">
      <c r="A14" s="170">
        <v>-7.9</v>
      </c>
      <c r="B14" s="171">
        <v>1.73</v>
      </c>
      <c r="C14" s="171">
        <f t="shared" si="1"/>
        <v>1.7303460692138426</v>
      </c>
      <c r="D14" s="171">
        <v>93.588717743548699</v>
      </c>
      <c r="E14" s="173" cm="1">
        <f t="array" ref="E14">INDEX($D$3:$D$92,ROWS(D14:D$92))</f>
        <v>1.830366073214643</v>
      </c>
      <c r="F14" s="171">
        <f t="shared" si="2"/>
        <v>105.78034682080926</v>
      </c>
      <c r="H14" s="171">
        <v>-7.9</v>
      </c>
      <c r="I14" s="171">
        <v>1.49</v>
      </c>
      <c r="J14" s="171">
        <f t="shared" si="3"/>
        <v>1.4931355847279286</v>
      </c>
      <c r="K14" s="171">
        <v>89.658282393025345</v>
      </c>
      <c r="L14" s="173" cm="1">
        <f t="array" ref="L14">INDEX($K$3:$K$92,ROWS(K14:K$92))</f>
        <v>1.5231987173063433</v>
      </c>
      <c r="M14" s="171">
        <f t="shared" si="4"/>
        <v>102.01342281879195</v>
      </c>
      <c r="O14" s="171">
        <v>217</v>
      </c>
      <c r="P14" s="171">
        <v>22.26</v>
      </c>
      <c r="Q14" s="172">
        <f t="shared" si="5"/>
        <v>21.853524445317106</v>
      </c>
      <c r="S14" s="170">
        <v>8.9</v>
      </c>
      <c r="T14" s="171">
        <v>4.68</v>
      </c>
      <c r="U14" s="176">
        <f t="shared" si="6"/>
        <v>4.6917293233082704</v>
      </c>
      <c r="V14" s="171">
        <v>99.22</v>
      </c>
      <c r="W14" s="171" cm="1">
        <f t="array" ref="W14">INDEX($V$3:$V$102,ROWS(V14:V$101))</f>
        <v>5.2</v>
      </c>
      <c r="X14" s="171">
        <f t="shared" si="7"/>
        <v>110.83333333333334</v>
      </c>
      <c r="Z14" s="171">
        <v>-8.9</v>
      </c>
      <c r="AA14" s="171">
        <v>3.72</v>
      </c>
      <c r="AB14" s="176">
        <f t="shared" si="0"/>
        <v>3.7326911499096935</v>
      </c>
      <c r="AC14" s="173">
        <v>99.578567128235989</v>
      </c>
      <c r="AD14" s="173" cm="1">
        <f t="array" ref="AD14">INDEX($AC$3:$AC$103,ROWS(AC14:AC$103))</f>
        <v>3.9935781657635965</v>
      </c>
      <c r="AE14" s="173">
        <f t="shared" si="8"/>
        <v>106.98924731182795</v>
      </c>
      <c r="AG14" s="171">
        <v>217</v>
      </c>
      <c r="AH14" s="171">
        <v>44.48</v>
      </c>
      <c r="AI14" s="172">
        <f t="shared" si="9"/>
        <v>23.284300895147357</v>
      </c>
      <c r="AK14" s="170">
        <v>-8.6999999999999993</v>
      </c>
      <c r="AL14" s="171">
        <v>5.5</v>
      </c>
      <c r="AM14" s="173">
        <f t="shared" si="10"/>
        <v>5.5304172951231774</v>
      </c>
      <c r="AN14" s="171">
        <v>99.718451483157367</v>
      </c>
      <c r="AO14" s="173" cm="1">
        <f t="array" ref="AO14">INDEX($AN$3:$AN$103,ROWS(AN14:AN$103))</f>
        <v>5.721468074409251</v>
      </c>
      <c r="AP14" s="173">
        <f t="shared" si="11"/>
        <v>103.45454545454547</v>
      </c>
      <c r="AR14" s="171">
        <v>8.9</v>
      </c>
      <c r="AS14" s="171">
        <v>3.86</v>
      </c>
      <c r="AT14" s="173">
        <f t="shared" si="12"/>
        <v>3.8685107235919016</v>
      </c>
      <c r="AU14" s="176">
        <v>99.288434556023248</v>
      </c>
      <c r="AV14" s="173" cm="1">
        <f t="array" ref="AV14">INDEX($AU$3:$AU$103,ROWS(AU14:AU$103))</f>
        <v>4.6301864101022252</v>
      </c>
      <c r="AW14" s="173">
        <f t="shared" si="19"/>
        <v>119.68911917098448</v>
      </c>
      <c r="AY14" s="171">
        <v>217</v>
      </c>
      <c r="AZ14" s="171">
        <v>26.67</v>
      </c>
      <c r="BA14" s="172">
        <f t="shared" si="13"/>
        <v>26.390263209974275</v>
      </c>
      <c r="BC14" s="170">
        <v>22</v>
      </c>
      <c r="BD14" s="171">
        <v>5</v>
      </c>
      <c r="BE14" s="173">
        <f t="shared" si="14"/>
        <v>5.0205843960236969</v>
      </c>
      <c r="BF14" s="171">
        <v>99.889547143287487</v>
      </c>
      <c r="BG14" s="176" cm="1">
        <f t="array" ref="BG14">INDEX($BF$3:$BF$232,ROWS(BF14:BF$232))</f>
        <v>5.2314489406566924</v>
      </c>
      <c r="BH14" s="173">
        <f t="shared" si="15"/>
        <v>104.2</v>
      </c>
      <c r="BJ14" s="171">
        <v>-22</v>
      </c>
      <c r="BK14" s="171">
        <v>4.82</v>
      </c>
      <c r="BL14" s="173">
        <f t="shared" si="16"/>
        <v>4.8422744625276275</v>
      </c>
      <c r="BM14" s="171">
        <v>100.15069318866787</v>
      </c>
      <c r="BN14" s="176" cm="1">
        <f t="array" ref="BN14">INDEX($BM$3:$BM$232,ROWS(BM14:BM$232))</f>
        <v>4.8623668876833426</v>
      </c>
      <c r="BO14" s="173">
        <f t="shared" si="17"/>
        <v>100.41493775933607</v>
      </c>
      <c r="BQ14" s="171">
        <v>217</v>
      </c>
      <c r="BR14" s="171">
        <v>24.92</v>
      </c>
      <c r="BS14" s="172">
        <f t="shared" si="18"/>
        <v>24.917508249175082</v>
      </c>
    </row>
    <row r="15" spans="1:71" x14ac:dyDescent="0.25">
      <c r="A15" s="170">
        <v>-7.8</v>
      </c>
      <c r="B15" s="171">
        <v>1.74</v>
      </c>
      <c r="C15" s="171">
        <f t="shared" si="1"/>
        <v>1.7403480696139229</v>
      </c>
      <c r="D15" s="171">
        <v>93.858771754350869</v>
      </c>
      <c r="E15" s="173" cm="1">
        <f t="array" ref="E15">INDEX($D$3:$D$92,ROWS(D15:D$92))</f>
        <v>1.9403880776155229</v>
      </c>
      <c r="F15" s="171">
        <f t="shared" si="2"/>
        <v>111.4942528735632</v>
      </c>
      <c r="H15" s="171">
        <v>-7.8</v>
      </c>
      <c r="I15" s="171">
        <v>1.57</v>
      </c>
      <c r="J15" s="171">
        <f t="shared" si="3"/>
        <v>1.5733039382703677</v>
      </c>
      <c r="K15" s="171">
        <v>87.173063433209734</v>
      </c>
      <c r="L15" s="173" cm="1">
        <f t="array" ref="L15">INDEX($K$3:$K$92,ROWS(K15:K$92))</f>
        <v>1.5733039382703677</v>
      </c>
      <c r="M15" s="171">
        <f t="shared" si="4"/>
        <v>100</v>
      </c>
      <c r="O15" s="171">
        <v>214</v>
      </c>
      <c r="P15" s="171">
        <v>22.71</v>
      </c>
      <c r="Q15" s="172">
        <f t="shared" si="5"/>
        <v>22.295307284508151</v>
      </c>
      <c r="S15" s="170">
        <v>8.8000000000000007</v>
      </c>
      <c r="T15" s="171">
        <v>4.76</v>
      </c>
      <c r="U15" s="176">
        <f t="shared" si="6"/>
        <v>4.7719298245614032</v>
      </c>
      <c r="V15" s="171">
        <v>99.14</v>
      </c>
      <c r="W15" s="171" cm="1">
        <f t="array" ref="W15">INDEX($V$3:$V$102,ROWS(V15:V$101))</f>
        <v>5.74</v>
      </c>
      <c r="X15" s="171">
        <f t="shared" si="7"/>
        <v>120.28676470588235</v>
      </c>
      <c r="Z15" s="171">
        <v>-8.8000000000000007</v>
      </c>
      <c r="AA15" s="171">
        <v>3.87</v>
      </c>
      <c r="AB15" s="176">
        <f t="shared" si="0"/>
        <v>3.8832028898254065</v>
      </c>
      <c r="AC15" s="173">
        <v>99.367850692354011</v>
      </c>
      <c r="AD15" s="173" cm="1">
        <f t="array" ref="AD15">INDEX($AC$3:$AC$103,ROWS(AC15:AC$103))</f>
        <v>4.2243628336343573</v>
      </c>
      <c r="AE15" s="173">
        <f t="shared" si="8"/>
        <v>108.78552971576228</v>
      </c>
      <c r="AG15" s="171">
        <v>214</v>
      </c>
      <c r="AH15" s="171">
        <v>45.3</v>
      </c>
      <c r="AI15" s="172">
        <f t="shared" si="9"/>
        <v>23.713552845102861</v>
      </c>
      <c r="AK15" s="170">
        <v>-8.9</v>
      </c>
      <c r="AL15" s="171">
        <v>5.35</v>
      </c>
      <c r="AM15" s="173">
        <f t="shared" si="10"/>
        <v>5.3795877325289085</v>
      </c>
      <c r="AN15" s="171">
        <v>99.306184012066367</v>
      </c>
      <c r="AO15" s="173" cm="1">
        <f t="array" ref="AO15">INDEX($AN$3:$AN$103,ROWS(AN15:AN$103))</f>
        <v>5.7114127702362998</v>
      </c>
      <c r="AP15" s="173">
        <f t="shared" si="11"/>
        <v>106.16822429906543</v>
      </c>
      <c r="AR15" s="171">
        <v>8.8000000000000007</v>
      </c>
      <c r="AS15" s="171">
        <v>4.0199999999999996</v>
      </c>
      <c r="AT15" s="173">
        <f t="shared" si="12"/>
        <v>4.0288634996993382</v>
      </c>
      <c r="AU15" s="176">
        <v>99.218280216476245</v>
      </c>
      <c r="AV15" s="173" cm="1">
        <f t="array" ref="AV15">INDEX($AU$3:$AU$103,ROWS(AU15:AU$103))</f>
        <v>4.650230507115654</v>
      </c>
      <c r="AW15" s="173">
        <f t="shared" si="19"/>
        <v>115.42288557213931</v>
      </c>
      <c r="AY15" s="171">
        <v>214</v>
      </c>
      <c r="AZ15" s="171">
        <v>27.3</v>
      </c>
      <c r="BA15" s="172">
        <f t="shared" si="13"/>
        <v>27.013655254304375</v>
      </c>
      <c r="BC15" s="170">
        <v>21.8</v>
      </c>
      <c r="BD15" s="171">
        <v>5.15</v>
      </c>
      <c r="BE15" s="173">
        <f t="shared" si="14"/>
        <v>5.1712019279044084</v>
      </c>
      <c r="BF15" s="171">
        <v>100.08032935033637</v>
      </c>
      <c r="BG15" s="176" cm="1">
        <f t="array" ref="BG15">INDEX($BF$3:$BF$232,ROWS(BF15:BF$232))</f>
        <v>5.3117782909930717</v>
      </c>
      <c r="BH15" s="173">
        <f t="shared" si="15"/>
        <v>102.71844660194174</v>
      </c>
      <c r="BJ15" s="171">
        <v>-21.9</v>
      </c>
      <c r="BK15" s="171">
        <v>4.9000000000000004</v>
      </c>
      <c r="BL15" s="173">
        <f t="shared" si="16"/>
        <v>4.9226441631504922</v>
      </c>
      <c r="BM15" s="171">
        <v>99.889491661643561</v>
      </c>
      <c r="BN15" s="176" cm="1">
        <f t="array" ref="BN15">INDEX($BM$3:$BM$232,ROWS(BM15:BM$232))</f>
        <v>4.8422744625276275</v>
      </c>
      <c r="BO15" s="173">
        <f t="shared" si="17"/>
        <v>101.65975103734439</v>
      </c>
      <c r="BQ15" s="171">
        <v>214</v>
      </c>
      <c r="BR15" s="171">
        <v>25.36</v>
      </c>
      <c r="BS15" s="172">
        <f t="shared" si="18"/>
        <v>25.357464253574641</v>
      </c>
    </row>
    <row r="16" spans="1:71" x14ac:dyDescent="0.25">
      <c r="A16" s="170">
        <v>-7.7</v>
      </c>
      <c r="B16" s="171">
        <v>1.86</v>
      </c>
      <c r="C16" s="171">
        <f t="shared" si="1"/>
        <v>1.8603720744148831</v>
      </c>
      <c r="D16" s="171">
        <v>92.828565713142623</v>
      </c>
      <c r="E16" s="173" cm="1">
        <f t="array" ref="E16">INDEX($D$3:$D$92,ROWS(D16:D$92))</f>
        <v>2.0004000800160031</v>
      </c>
      <c r="F16" s="171">
        <f t="shared" si="2"/>
        <v>107.5268817204301</v>
      </c>
      <c r="H16" s="171">
        <v>-7.7</v>
      </c>
      <c r="I16" s="171">
        <v>1.6</v>
      </c>
      <c r="J16" s="171">
        <f t="shared" si="3"/>
        <v>1.6033670708487824</v>
      </c>
      <c r="K16" s="171">
        <v>84.888265357250219</v>
      </c>
      <c r="L16" s="173" cm="1">
        <f t="array" ref="L16">INDEX($K$3:$K$92,ROWS(K16:K$92))</f>
        <v>1.6534722918128069</v>
      </c>
      <c r="M16" s="171">
        <f t="shared" si="4"/>
        <v>103.125</v>
      </c>
      <c r="O16" s="171">
        <v>211</v>
      </c>
      <c r="P16" s="171">
        <v>23.2</v>
      </c>
      <c r="Q16" s="172">
        <f t="shared" si="5"/>
        <v>22.776359709405064</v>
      </c>
      <c r="S16" s="170">
        <v>8.6999999999999993</v>
      </c>
      <c r="T16" s="171">
        <v>4.96</v>
      </c>
      <c r="U16" s="176">
        <f t="shared" si="6"/>
        <v>4.9724310776942362</v>
      </c>
      <c r="V16" s="171">
        <v>99</v>
      </c>
      <c r="W16" s="171" cm="1">
        <f t="array" ref="W16">INDEX($V$3:$V$102,ROWS(V16:V$101))</f>
        <v>5.78</v>
      </c>
      <c r="X16" s="171">
        <f t="shared" si="7"/>
        <v>116.24092741935483</v>
      </c>
      <c r="Z16" s="171">
        <v>-8.6999999999999993</v>
      </c>
      <c r="AA16" s="171">
        <v>3.96</v>
      </c>
      <c r="AB16" s="176">
        <f t="shared" si="0"/>
        <v>3.9735099337748347</v>
      </c>
      <c r="AC16" s="173">
        <v>99.066827212522583</v>
      </c>
      <c r="AD16" s="173" cm="1">
        <f t="array" ref="AD16">INDEX($AC$3:$AC$103,ROWS(AC16:AC$103))</f>
        <v>4.324703993578165</v>
      </c>
      <c r="AE16" s="173">
        <f t="shared" si="8"/>
        <v>108.83838383838381</v>
      </c>
      <c r="AG16" s="171">
        <v>211</v>
      </c>
      <c r="AH16" s="171">
        <v>46.15</v>
      </c>
      <c r="AI16" s="172">
        <f t="shared" si="9"/>
        <v>24.158509134690888</v>
      </c>
      <c r="AK16" s="170">
        <v>-8.6999999999999993</v>
      </c>
      <c r="AL16" s="171">
        <v>5.88</v>
      </c>
      <c r="AM16" s="173">
        <f t="shared" si="10"/>
        <v>5.9125188536953237</v>
      </c>
      <c r="AN16" s="171">
        <v>99.084967320261441</v>
      </c>
      <c r="AO16" s="173" cm="1">
        <f t="array" ref="AO16">INDEX($AN$3:$AN$103,ROWS(AN16:AN$103))</f>
        <v>6.0130718954248366</v>
      </c>
      <c r="AP16" s="173">
        <f t="shared" si="11"/>
        <v>101.70068027210885</v>
      </c>
      <c r="AR16" s="171">
        <v>8.6999999999999993</v>
      </c>
      <c r="AS16" s="171">
        <v>4.24</v>
      </c>
      <c r="AT16" s="173">
        <f t="shared" si="12"/>
        <v>4.2493485668470639</v>
      </c>
      <c r="AU16" s="176">
        <v>99.228302264982972</v>
      </c>
      <c r="AV16" s="173" cm="1">
        <f t="array" ref="AV16">INDEX($AU$3:$AU$103,ROWS(AU16:AU$103))</f>
        <v>4.9508919623170975</v>
      </c>
      <c r="AW16" s="173">
        <f t="shared" si="19"/>
        <v>116.50943396226414</v>
      </c>
      <c r="AY16" s="171">
        <v>211</v>
      </c>
      <c r="AZ16" s="171">
        <v>27.61</v>
      </c>
      <c r="BA16" s="172">
        <f t="shared" si="13"/>
        <v>27.320403720562041</v>
      </c>
      <c r="BC16" s="170">
        <v>21.8</v>
      </c>
      <c r="BD16" s="171">
        <v>5.17</v>
      </c>
      <c r="BE16" s="173">
        <f t="shared" si="14"/>
        <v>5.1912842654885027</v>
      </c>
      <c r="BF16" s="171">
        <v>99.839341299327245</v>
      </c>
      <c r="BG16" s="176" cm="1">
        <f t="array" ref="BG16">INDEX($BF$3:$BF$232,ROWS(BF16:BF$232))</f>
        <v>5.4222311477055936</v>
      </c>
      <c r="BH16" s="173">
        <f t="shared" si="15"/>
        <v>104.44874274661511</v>
      </c>
      <c r="BJ16" s="171">
        <v>-21.7</v>
      </c>
      <c r="BK16" s="171">
        <v>4.96</v>
      </c>
      <c r="BL16" s="173">
        <f t="shared" si="16"/>
        <v>4.982921438617641</v>
      </c>
      <c r="BM16" s="171">
        <v>100.07032348804501</v>
      </c>
      <c r="BN16" s="176" cm="1">
        <f t="array" ref="BN16">INDEX($BM$3:$BM$232,ROWS(BM16:BM$232))</f>
        <v>4.9326903757283507</v>
      </c>
      <c r="BO16" s="173">
        <f t="shared" si="17"/>
        <v>101.01832993890018</v>
      </c>
      <c r="BQ16" s="171">
        <v>211</v>
      </c>
      <c r="BR16" s="171">
        <v>25.9</v>
      </c>
      <c r="BS16" s="172">
        <f t="shared" si="18"/>
        <v>25.897410258974102</v>
      </c>
    </row>
    <row r="17" spans="1:71" x14ac:dyDescent="0.25">
      <c r="A17" s="170">
        <v>-7.6</v>
      </c>
      <c r="B17" s="171">
        <v>1.91</v>
      </c>
      <c r="C17" s="171">
        <f t="shared" si="1"/>
        <v>1.9103820764152828</v>
      </c>
      <c r="D17" s="171">
        <v>90.278055611122227</v>
      </c>
      <c r="E17" s="173" cm="1">
        <f t="array" ref="E17">INDEX($D$3:$D$92,ROWS(D17:D$92))</f>
        <v>2.0704140828165629</v>
      </c>
      <c r="F17" s="171">
        <f t="shared" si="2"/>
        <v>108.37696335078533</v>
      </c>
      <c r="H17" s="171">
        <v>-7.6</v>
      </c>
      <c r="I17" s="171">
        <v>1.66</v>
      </c>
      <c r="J17" s="171">
        <f t="shared" si="3"/>
        <v>1.6634933360056114</v>
      </c>
      <c r="K17" s="171">
        <v>82.252730734542538</v>
      </c>
      <c r="L17" s="173" cm="1">
        <f t="array" ref="L17">INDEX($K$3:$K$92,ROWS(K17:K$92))</f>
        <v>1.6735143801984165</v>
      </c>
      <c r="M17" s="171">
        <f t="shared" si="4"/>
        <v>100.60240963855422</v>
      </c>
      <c r="O17" s="171">
        <v>208</v>
      </c>
      <c r="P17" s="171">
        <v>23.64</v>
      </c>
      <c r="Q17" s="172">
        <f t="shared" si="5"/>
        <v>23.208325152169646</v>
      </c>
      <c r="S17" s="170">
        <v>8.6999999999999993</v>
      </c>
      <c r="T17" s="171">
        <v>4.99</v>
      </c>
      <c r="U17" s="176">
        <f t="shared" si="6"/>
        <v>5.0025062656641603</v>
      </c>
      <c r="V17" s="171">
        <v>98.92</v>
      </c>
      <c r="W17" s="171" cm="1">
        <f t="array" ref="W17">INDEX($V$3:$V$102,ROWS(V17:V$101))</f>
        <v>6.36</v>
      </c>
      <c r="X17" s="171">
        <f t="shared" si="7"/>
        <v>127.13627254509019</v>
      </c>
      <c r="Z17" s="171">
        <v>-8.6999999999999993</v>
      </c>
      <c r="AA17" s="171">
        <v>4.1500000000000004</v>
      </c>
      <c r="AB17" s="176">
        <f t="shared" si="0"/>
        <v>4.1641581376680721</v>
      </c>
      <c r="AC17" s="173">
        <v>98.966486052578759</v>
      </c>
      <c r="AD17" s="173" cm="1">
        <f t="array" ref="AD17">INDEX($AC$3:$AC$103,ROWS(AC17:AC$103))</f>
        <v>4.4551475015051185</v>
      </c>
      <c r="AE17" s="173">
        <f t="shared" si="8"/>
        <v>106.98795180722894</v>
      </c>
      <c r="AG17" s="171">
        <v>207.9</v>
      </c>
      <c r="AH17" s="171">
        <v>47.12</v>
      </c>
      <c r="AI17" s="172">
        <f t="shared" si="9"/>
        <v>24.666282782808981</v>
      </c>
      <c r="AK17" s="170">
        <v>-8.6999999999999993</v>
      </c>
      <c r="AL17" s="171">
        <v>5.85</v>
      </c>
      <c r="AM17" s="173">
        <f t="shared" si="10"/>
        <v>5.8823529411764701</v>
      </c>
      <c r="AN17" s="171">
        <v>99.296128707893416</v>
      </c>
      <c r="AO17" s="173" cm="1">
        <f t="array" ref="AO17">INDEX($AN$3:$AN$103,ROWS(AN17:AN$103))</f>
        <v>6.556058320764202</v>
      </c>
      <c r="AP17" s="173">
        <f t="shared" si="11"/>
        <v>111.45299145299144</v>
      </c>
      <c r="AR17" s="171">
        <v>8.6</v>
      </c>
      <c r="AS17" s="171">
        <v>4.3899999999999997</v>
      </c>
      <c r="AT17" s="173">
        <f t="shared" si="12"/>
        <v>4.3996792944477852</v>
      </c>
      <c r="AU17" s="176">
        <v>98.61695730607336</v>
      </c>
      <c r="AV17" s="173" cm="1">
        <f t="array" ref="AV17">INDEX($AU$3:$AU$103,ROWS(AU17:AU$103))</f>
        <v>5.0711565443976747</v>
      </c>
      <c r="AW17" s="173">
        <f t="shared" si="19"/>
        <v>115.26195899772209</v>
      </c>
      <c r="AY17" s="171">
        <v>208</v>
      </c>
      <c r="AZ17" s="171">
        <v>28.3</v>
      </c>
      <c r="BA17" s="172">
        <f t="shared" si="13"/>
        <v>28.003166435780724</v>
      </c>
      <c r="BC17" s="170">
        <v>21.6</v>
      </c>
      <c r="BD17" s="171">
        <v>5.25</v>
      </c>
      <c r="BE17" s="173">
        <f t="shared" si="14"/>
        <v>5.2716136158248821</v>
      </c>
      <c r="BF17" s="171">
        <v>99.899588312079516</v>
      </c>
      <c r="BG17" s="176" cm="1">
        <f t="array" ref="BG17">INDEX($BF$3:$BF$232,ROWS(BF17:BF$232))</f>
        <v>5.4623958228737823</v>
      </c>
      <c r="BH17" s="173">
        <f t="shared" si="15"/>
        <v>103.61904761904761</v>
      </c>
      <c r="BJ17" s="171">
        <v>-21.6</v>
      </c>
      <c r="BK17" s="171">
        <v>5.0199999999999996</v>
      </c>
      <c r="BL17" s="173">
        <f t="shared" si="16"/>
        <v>5.0431987140847889</v>
      </c>
      <c r="BM17" s="171">
        <v>100.01004621257785</v>
      </c>
      <c r="BN17" s="176" cm="1">
        <f t="array" ref="BN17">INDEX($BM$3:$BM$232,ROWS(BM17:BM$232))</f>
        <v>4.9929676511954986</v>
      </c>
      <c r="BO17" s="173">
        <f t="shared" si="17"/>
        <v>101.00603621730382</v>
      </c>
      <c r="BQ17" s="171">
        <v>208</v>
      </c>
      <c r="BR17" s="171">
        <v>26.38</v>
      </c>
      <c r="BS17" s="172">
        <f t="shared" si="18"/>
        <v>26.37736226377362</v>
      </c>
    </row>
    <row r="18" spans="1:71" x14ac:dyDescent="0.25">
      <c r="A18" s="170">
        <v>-7.5</v>
      </c>
      <c r="B18" s="171">
        <v>2.0299999999999998</v>
      </c>
      <c r="C18" s="171">
        <f t="shared" si="1"/>
        <v>2.0304060812162428</v>
      </c>
      <c r="D18" s="171">
        <v>90.328065613122618</v>
      </c>
      <c r="E18" s="173" cm="1">
        <f t="array" ref="E18">INDEX($D$3:$D$92,ROWS(D18:D$92))</f>
        <v>2.1504300860172032</v>
      </c>
      <c r="F18" s="171">
        <f t="shared" si="2"/>
        <v>105.9113300492611</v>
      </c>
      <c r="H18" s="171">
        <v>-7.5</v>
      </c>
      <c r="I18" s="171">
        <v>1.73</v>
      </c>
      <c r="J18" s="171">
        <f t="shared" si="3"/>
        <v>1.7336406453552458</v>
      </c>
      <c r="K18" s="171">
        <v>79.416775227978746</v>
      </c>
      <c r="L18" s="173" cm="1">
        <f t="array" ref="L18">INDEX($K$3:$K$92,ROWS(K18:K$92))</f>
        <v>1.7336406453552458</v>
      </c>
      <c r="M18" s="171">
        <f t="shared" si="4"/>
        <v>100</v>
      </c>
      <c r="O18" s="171">
        <v>205</v>
      </c>
      <c r="P18" s="171">
        <v>24.13</v>
      </c>
      <c r="Q18" s="172">
        <f t="shared" si="5"/>
        <v>23.689377577066562</v>
      </c>
      <c r="S18" s="170">
        <v>8.5</v>
      </c>
      <c r="T18" s="171">
        <v>5.35</v>
      </c>
      <c r="U18" s="176">
        <f t="shared" si="6"/>
        <v>5.3634085213032572</v>
      </c>
      <c r="V18" s="171">
        <v>99.06</v>
      </c>
      <c r="W18" s="171" cm="1">
        <f t="array" ref="W18">INDEX($V$3:$V$102,ROWS(V18:V$101))</f>
        <v>6.42</v>
      </c>
      <c r="X18" s="171">
        <f t="shared" si="7"/>
        <v>119.70000000000003</v>
      </c>
      <c r="Z18" s="171">
        <v>-8.6</v>
      </c>
      <c r="AA18" s="171">
        <v>4.3099999999999996</v>
      </c>
      <c r="AB18" s="176">
        <f t="shared" si="0"/>
        <v>4.324703993578165</v>
      </c>
      <c r="AC18" s="173">
        <v>98.695564920730476</v>
      </c>
      <c r="AD18" s="173" cm="1">
        <f t="array" ref="AD18">INDEX($AC$3:$AC$103,ROWS(AC18:AC$103))</f>
        <v>4.7862733293196866</v>
      </c>
      <c r="AE18" s="173">
        <f t="shared" si="8"/>
        <v>110.67285382830627</v>
      </c>
      <c r="AG18" s="171">
        <v>205</v>
      </c>
      <c r="AH18" s="171">
        <v>48.03</v>
      </c>
      <c r="AI18" s="172">
        <f t="shared" si="9"/>
        <v>25.142647751662047</v>
      </c>
      <c r="AK18" s="170">
        <v>-8.4</v>
      </c>
      <c r="AL18" s="171">
        <v>6.7</v>
      </c>
      <c r="AM18" s="173">
        <f t="shared" si="10"/>
        <v>6.7370537958773253</v>
      </c>
      <c r="AN18" s="171">
        <v>98.924082453494208</v>
      </c>
      <c r="AO18" s="173" cm="1">
        <f t="array" ref="AO18">INDEX($AN$3:$AN$103,ROWS(AN18:AN$103))</f>
        <v>6.6063348416289598</v>
      </c>
      <c r="AP18" s="173">
        <f t="shared" si="11"/>
        <v>101.97869101978689</v>
      </c>
      <c r="AR18" s="171">
        <v>8.5</v>
      </c>
      <c r="AS18" s="171">
        <v>4.4800000000000004</v>
      </c>
      <c r="AT18" s="173">
        <f t="shared" si="12"/>
        <v>4.4898777310082183</v>
      </c>
      <c r="AU18" s="176">
        <v>98.767288033674077</v>
      </c>
      <c r="AV18" s="173" cm="1">
        <f t="array" ref="AV18">INDEX($AU$3:$AU$103,ROWS(AU18:AU$103))</f>
        <v>5.3417518540789732</v>
      </c>
      <c r="AW18" s="173">
        <f t="shared" si="19"/>
        <v>118.97321428571428</v>
      </c>
      <c r="AY18" s="171">
        <v>205</v>
      </c>
      <c r="AZ18" s="171">
        <v>28.82</v>
      </c>
      <c r="BA18" s="172">
        <f t="shared" si="13"/>
        <v>28.517712250148424</v>
      </c>
      <c r="BC18" s="170">
        <v>21.5</v>
      </c>
      <c r="BD18" s="171">
        <v>5.39</v>
      </c>
      <c r="BE18" s="173">
        <f t="shared" si="14"/>
        <v>5.4121899789135455</v>
      </c>
      <c r="BF18" s="171">
        <v>99.949794156039758</v>
      </c>
      <c r="BG18" s="176" cm="1">
        <f t="array" ref="BG18">INDEX($BF$3:$BF$232,ROWS(BF18:BF$232))</f>
        <v>5.502560498041972</v>
      </c>
      <c r="BH18" s="173">
        <f t="shared" si="15"/>
        <v>101.66975881261595</v>
      </c>
      <c r="BJ18" s="171">
        <v>-21.5</v>
      </c>
      <c r="BK18" s="171">
        <v>5.08</v>
      </c>
      <c r="BL18" s="173">
        <f t="shared" si="16"/>
        <v>5.1034759895519386</v>
      </c>
      <c r="BM18" s="171">
        <v>100.08036970062287</v>
      </c>
      <c r="BN18" s="176" cm="1">
        <f t="array" ref="BN18">INDEX($BM$3:$BM$232,ROWS(BM18:BM$232))</f>
        <v>5.023106288929073</v>
      </c>
      <c r="BO18" s="173">
        <f t="shared" si="17"/>
        <v>101.6</v>
      </c>
      <c r="BQ18" s="171">
        <v>205</v>
      </c>
      <c r="BR18" s="171">
        <v>26.96</v>
      </c>
      <c r="BS18" s="172">
        <f t="shared" si="18"/>
        <v>26.95730426957304</v>
      </c>
    </row>
    <row r="19" spans="1:71" x14ac:dyDescent="0.25">
      <c r="A19" s="170">
        <v>-7.5</v>
      </c>
      <c r="B19" s="171">
        <v>2.0699999999999998</v>
      </c>
      <c r="C19" s="171">
        <f t="shared" si="1"/>
        <v>2.0704140828165629</v>
      </c>
      <c r="D19" s="171">
        <v>88.817763552710545</v>
      </c>
      <c r="E19" s="173" cm="1">
        <f t="array" ref="E19">INDEX($D$3:$D$92,ROWS(D19:D$92))</f>
        <v>2.1904380876175233</v>
      </c>
      <c r="F19" s="171">
        <f t="shared" si="2"/>
        <v>105.79710144927536</v>
      </c>
      <c r="H19" s="171">
        <v>-7.4</v>
      </c>
      <c r="I19" s="171">
        <v>1.79</v>
      </c>
      <c r="J19" s="171">
        <f t="shared" si="3"/>
        <v>1.7937669105120753</v>
      </c>
      <c r="K19" s="171">
        <v>76.360356749173263</v>
      </c>
      <c r="L19" s="173" cm="1">
        <f t="array" ref="L19">INDEX($K$3:$K$92,ROWS(K19:K$92))</f>
        <v>1.8338510872832947</v>
      </c>
      <c r="M19" s="171">
        <f t="shared" si="4"/>
        <v>102.23463687150837</v>
      </c>
      <c r="O19" s="171">
        <v>202</v>
      </c>
      <c r="P19" s="171">
        <v>24.64</v>
      </c>
      <c r="Q19" s="172">
        <f t="shared" si="5"/>
        <v>24.190064794816415</v>
      </c>
      <c r="S19" s="170">
        <v>8.5</v>
      </c>
      <c r="T19" s="171">
        <v>5.47</v>
      </c>
      <c r="U19" s="176">
        <f t="shared" si="6"/>
        <v>5.4837092731829573</v>
      </c>
      <c r="V19" s="171">
        <v>98.67</v>
      </c>
      <c r="W19" s="171" cm="1">
        <f t="array" ref="W19">INDEX($V$3:$V$102,ROWS(V19:V$101))</f>
        <v>6.39</v>
      </c>
      <c r="X19" s="171">
        <f t="shared" si="7"/>
        <v>116.52696526508225</v>
      </c>
      <c r="Z19" s="171">
        <v>-8.5</v>
      </c>
      <c r="AA19" s="171">
        <v>4.41</v>
      </c>
      <c r="AB19" s="176">
        <f t="shared" si="0"/>
        <v>4.4250451535219746</v>
      </c>
      <c r="AC19" s="173">
        <v>98.535019064820389</v>
      </c>
      <c r="AD19" s="173" cm="1">
        <f t="array" ref="AD19">INDEX($AC$3:$AC$103,ROWS(AC19:AC$103))</f>
        <v>4.9367850692354009</v>
      </c>
      <c r="AE19" s="173">
        <f t="shared" si="8"/>
        <v>111.56462585034015</v>
      </c>
      <c r="AG19" s="171">
        <v>202</v>
      </c>
      <c r="AH19" s="171">
        <v>49.03</v>
      </c>
      <c r="AI19" s="172">
        <f t="shared" si="9"/>
        <v>25.66612573941266</v>
      </c>
      <c r="AK19" s="170">
        <v>-8.4</v>
      </c>
      <c r="AL19" s="171">
        <v>6.56</v>
      </c>
      <c r="AM19" s="173">
        <f t="shared" si="10"/>
        <v>6.5962795374560068</v>
      </c>
      <c r="AN19" s="171">
        <v>98.773252890899954</v>
      </c>
      <c r="AO19" s="173" cm="1">
        <f t="array" ref="AO19">INDEX($AN$3:$AN$103,ROWS(AN19:AN$103))</f>
        <v>7.1392659627953741</v>
      </c>
      <c r="AP19" s="173">
        <f t="shared" si="11"/>
        <v>108.23170731707319</v>
      </c>
      <c r="AR19" s="171">
        <v>8.4</v>
      </c>
      <c r="AS19" s="171">
        <v>4.79</v>
      </c>
      <c r="AT19" s="173">
        <f t="shared" si="12"/>
        <v>4.8005612347163762</v>
      </c>
      <c r="AU19" s="176">
        <v>98.396472238925654</v>
      </c>
      <c r="AV19" s="173" cm="1">
        <f t="array" ref="AV19">INDEX($AU$3:$AU$103,ROWS(AU19:AU$103))</f>
        <v>5.622369212266987</v>
      </c>
      <c r="AW19" s="173">
        <f t="shared" si="19"/>
        <v>117.11899791231733</v>
      </c>
      <c r="AY19" s="171">
        <v>202</v>
      </c>
      <c r="AZ19" s="171">
        <v>29.22</v>
      </c>
      <c r="BA19" s="172">
        <f t="shared" si="13"/>
        <v>28.913516722738962</v>
      </c>
      <c r="BC19" s="170">
        <v>21.5</v>
      </c>
      <c r="BD19" s="171">
        <v>5.42</v>
      </c>
      <c r="BE19" s="173">
        <f t="shared" si="14"/>
        <v>5.4423134852896879</v>
      </c>
      <c r="BF19" s="171">
        <v>100.18074103825685</v>
      </c>
      <c r="BG19" s="176" cm="1">
        <f t="array" ref="BG19">INDEX($BF$3:$BF$232,ROWS(BF19:BF$232))</f>
        <v>5.6732603675067779</v>
      </c>
      <c r="BH19" s="173">
        <f t="shared" si="15"/>
        <v>104.24354243542436</v>
      </c>
      <c r="BJ19" s="171">
        <v>-21.4</v>
      </c>
      <c r="BK19" s="171">
        <v>5.1100000000000003</v>
      </c>
      <c r="BL19" s="173">
        <f t="shared" si="16"/>
        <v>5.133614627285513</v>
      </c>
      <c r="BM19" s="171">
        <v>99.909584086799271</v>
      </c>
      <c r="BN19" s="176" cm="1">
        <f t="array" ref="BN19">INDEX($BM$3:$BM$232,ROWS(BM19:BM$232))</f>
        <v>5.133614627285513</v>
      </c>
      <c r="BO19" s="173">
        <f t="shared" si="17"/>
        <v>100</v>
      </c>
      <c r="BQ19" s="171">
        <v>202</v>
      </c>
      <c r="BR19" s="171">
        <v>27.5</v>
      </c>
      <c r="BS19" s="172">
        <f t="shared" si="18"/>
        <v>27.497250274972501</v>
      </c>
    </row>
    <row r="20" spans="1:71" x14ac:dyDescent="0.25">
      <c r="A20" s="170">
        <v>-7.3</v>
      </c>
      <c r="B20" s="171">
        <v>2.27</v>
      </c>
      <c r="C20" s="171">
        <f t="shared" si="1"/>
        <v>2.2704540908181636</v>
      </c>
      <c r="D20" s="171">
        <v>85.877175435087011</v>
      </c>
      <c r="E20" s="173" cm="1">
        <f t="array" ref="E20">INDEX($D$3:$D$92,ROWS(D20:D$92))</f>
        <v>2.3904780956191236</v>
      </c>
      <c r="F20" s="171">
        <f t="shared" si="2"/>
        <v>105.2863436123348</v>
      </c>
      <c r="H20" s="171">
        <v>-7.3</v>
      </c>
      <c r="I20" s="171">
        <v>1.85</v>
      </c>
      <c r="J20" s="171">
        <f t="shared" si="3"/>
        <v>1.8538931756689045</v>
      </c>
      <c r="K20" s="171">
        <v>73.183685740054102</v>
      </c>
      <c r="L20" s="173" cm="1">
        <f t="array" ref="L20">INDEX($K$3:$K$92,ROWS(K20:K$92))</f>
        <v>1.903998396632929</v>
      </c>
      <c r="M20" s="171">
        <f t="shared" si="4"/>
        <v>102.70270270270269</v>
      </c>
      <c r="O20" s="171">
        <v>199</v>
      </c>
      <c r="P20" s="171">
        <v>25.16</v>
      </c>
      <c r="Q20" s="172">
        <f t="shared" si="5"/>
        <v>24.700569408992735</v>
      </c>
      <c r="S20" s="170">
        <v>8.4</v>
      </c>
      <c r="T20" s="171">
        <v>5.84</v>
      </c>
      <c r="U20" s="176">
        <f t="shared" si="6"/>
        <v>5.8546365914786964</v>
      </c>
      <c r="V20" s="171">
        <v>98.78</v>
      </c>
      <c r="W20" s="171" cm="1">
        <f t="array" ref="W20">INDEX($V$3:$V$102,ROWS(V20:V$101))</f>
        <v>7.32</v>
      </c>
      <c r="X20" s="171">
        <f t="shared" si="7"/>
        <v>125.0291095890411</v>
      </c>
      <c r="Z20" s="171">
        <v>-8.3000000000000007</v>
      </c>
      <c r="AA20" s="171">
        <v>4.63</v>
      </c>
      <c r="AB20" s="176">
        <f t="shared" si="0"/>
        <v>4.6457957053983545</v>
      </c>
      <c r="AC20" s="173">
        <v>98.474814368854112</v>
      </c>
      <c r="AD20" s="173" cm="1">
        <f t="array" ref="AD20">INDEX($AC$3:$AC$103,ROWS(AC20:AC$103))</f>
        <v>5.0672285771623518</v>
      </c>
      <c r="AE20" s="173">
        <f t="shared" si="8"/>
        <v>109.07127429805614</v>
      </c>
      <c r="AG20" s="171">
        <v>199</v>
      </c>
      <c r="AH20" s="171">
        <v>49.99</v>
      </c>
      <c r="AI20" s="172">
        <f t="shared" si="9"/>
        <v>26.168664607653248</v>
      </c>
      <c r="AK20" s="170">
        <v>-8.3000000000000007</v>
      </c>
      <c r="AL20" s="171">
        <v>6.96</v>
      </c>
      <c r="AM20" s="173">
        <f t="shared" si="10"/>
        <v>6.9984917043740573</v>
      </c>
      <c r="AN20" s="171">
        <v>98.250377073906478</v>
      </c>
      <c r="AO20" s="173" cm="1">
        <f t="array" ref="AO20">INDEX($AN$3:$AN$103,ROWS(AN20:AN$103))</f>
        <v>7.5314228255404725</v>
      </c>
      <c r="AP20" s="173">
        <f t="shared" si="11"/>
        <v>107.61494252873563</v>
      </c>
      <c r="AR20" s="171">
        <v>8.3000000000000007</v>
      </c>
      <c r="AS20" s="171">
        <v>4.88</v>
      </c>
      <c r="AT20" s="173">
        <f t="shared" si="12"/>
        <v>4.8907596712768084</v>
      </c>
      <c r="AU20" s="176">
        <v>98.0356784926839</v>
      </c>
      <c r="AV20" s="173" cm="1">
        <f t="array" ref="AV20">INDEX($AU$3:$AU$103,ROWS(AU20:AU$103))</f>
        <v>5.7025456003207058</v>
      </c>
      <c r="AW20" s="173">
        <f t="shared" si="19"/>
        <v>116.59836065573772</v>
      </c>
      <c r="AY20" s="171">
        <v>199</v>
      </c>
      <c r="AZ20" s="171">
        <v>29.81</v>
      </c>
      <c r="BA20" s="172">
        <f t="shared" si="13"/>
        <v>29.497328319810013</v>
      </c>
      <c r="BC20" s="170">
        <v>21.3</v>
      </c>
      <c r="BD20" s="171">
        <v>5.51</v>
      </c>
      <c r="BE20" s="173">
        <f t="shared" si="14"/>
        <v>5.5326840044181136</v>
      </c>
      <c r="BF20" s="171">
        <v>99.839341299327245</v>
      </c>
      <c r="BG20" s="176" cm="1">
        <f t="array" ref="BG20">INDEX($BF$3:$BF$232,ROWS(BF20:BF$232))</f>
        <v>5.6833015362988251</v>
      </c>
      <c r="BH20" s="173">
        <f t="shared" si="15"/>
        <v>102.72232304900182</v>
      </c>
      <c r="BJ20" s="171">
        <v>-21.4</v>
      </c>
      <c r="BK20" s="171">
        <v>5.19</v>
      </c>
      <c r="BL20" s="173">
        <f t="shared" si="16"/>
        <v>5.2139843279083786</v>
      </c>
      <c r="BM20" s="171">
        <v>100.03013863773356</v>
      </c>
      <c r="BN20" s="176" cm="1">
        <f t="array" ref="BN20">INDEX($BM$3:$BM$232,ROWS(BM20:BM$232))</f>
        <v>5.1235684147076546</v>
      </c>
      <c r="BO20" s="173">
        <f t="shared" si="17"/>
        <v>101.76470588235296</v>
      </c>
      <c r="BQ20" s="171">
        <v>199</v>
      </c>
      <c r="BR20" s="171">
        <v>27.99</v>
      </c>
      <c r="BS20" s="172">
        <f t="shared" si="18"/>
        <v>27.987201279872011</v>
      </c>
    </row>
    <row r="21" spans="1:71" x14ac:dyDescent="0.25">
      <c r="A21" s="170">
        <v>-7.2</v>
      </c>
      <c r="B21" s="171">
        <v>2.31</v>
      </c>
      <c r="C21" s="171">
        <f t="shared" si="1"/>
        <v>2.3104620924184838</v>
      </c>
      <c r="D21" s="171">
        <v>85.547109421884372</v>
      </c>
      <c r="E21" s="173" cm="1">
        <f t="array" ref="E21">INDEX($D$3:$D$92,ROWS(D21:D$92))</f>
        <v>2.4404880976195238</v>
      </c>
      <c r="F21" s="171">
        <f t="shared" si="2"/>
        <v>105.62770562770562</v>
      </c>
      <c r="H21" s="171">
        <v>-7.2</v>
      </c>
      <c r="I21" s="171">
        <v>1.92</v>
      </c>
      <c r="J21" s="171">
        <f t="shared" si="3"/>
        <v>1.9240404850185386</v>
      </c>
      <c r="K21" s="171">
        <v>70.187393526405444</v>
      </c>
      <c r="L21" s="173" cm="1">
        <f t="array" ref="L21">INDEX($K$3:$K$92,ROWS(K21:K$92))</f>
        <v>1.9440825734041485</v>
      </c>
      <c r="M21" s="171">
        <f t="shared" si="4"/>
        <v>101.04166666666667</v>
      </c>
      <c r="O21" s="171">
        <v>196</v>
      </c>
      <c r="P21" s="171">
        <v>25.74</v>
      </c>
      <c r="Q21" s="172">
        <f t="shared" si="5"/>
        <v>25.269978401727862</v>
      </c>
      <c r="S21" s="170">
        <v>8.1999999999999993</v>
      </c>
      <c r="T21" s="171">
        <v>6.05</v>
      </c>
      <c r="U21" s="176">
        <f t="shared" si="6"/>
        <v>6.0651629072681699</v>
      </c>
      <c r="V21" s="171">
        <v>98.24</v>
      </c>
      <c r="W21" s="171" cm="1">
        <f t="array" ref="W21">INDEX($V$3:$V$102,ROWS(V21:V$101))</f>
        <v>7.5</v>
      </c>
      <c r="X21" s="171">
        <f t="shared" si="7"/>
        <v>123.65702479338844</v>
      </c>
      <c r="Z21" s="171">
        <v>-8.1999999999999993</v>
      </c>
      <c r="AA21" s="171">
        <v>4.8499999999999996</v>
      </c>
      <c r="AB21" s="176">
        <f t="shared" si="0"/>
        <v>4.8665462572747344</v>
      </c>
      <c r="AC21" s="173">
        <v>98.133654425045165</v>
      </c>
      <c r="AD21" s="173" cm="1">
        <f t="array" ref="AD21">INDEX($AC$3:$AC$103,ROWS(AC21:AC$103))</f>
        <v>5.3180814770218738</v>
      </c>
      <c r="AE21" s="173">
        <f t="shared" si="8"/>
        <v>109.27835051546391</v>
      </c>
      <c r="AG21" s="171">
        <v>196</v>
      </c>
      <c r="AH21" s="171">
        <v>51.16</v>
      </c>
      <c r="AI21" s="172">
        <f t="shared" si="9"/>
        <v>26.781133853321464</v>
      </c>
      <c r="AK21" s="170">
        <v>-8.3000000000000007</v>
      </c>
      <c r="AL21" s="171">
        <v>7.09</v>
      </c>
      <c r="AM21" s="173">
        <f t="shared" si="10"/>
        <v>7.1292106586224229</v>
      </c>
      <c r="AN21" s="171">
        <v>98.320764203117136</v>
      </c>
      <c r="AO21" s="173" cm="1">
        <f t="array" ref="AO21">INDEX($AN$3:$AN$103,ROWS(AN21:AN$103))</f>
        <v>8.0140774258421317</v>
      </c>
      <c r="AP21" s="173">
        <f t="shared" si="11"/>
        <v>112.41184767277856</v>
      </c>
      <c r="AR21" s="171">
        <v>8.3000000000000007</v>
      </c>
      <c r="AS21" s="171">
        <v>5.03</v>
      </c>
      <c r="AT21" s="173">
        <f t="shared" si="12"/>
        <v>5.0410903988775306</v>
      </c>
      <c r="AU21" s="176">
        <v>97.875325716576469</v>
      </c>
      <c r="AV21" s="173" cm="1">
        <f t="array" ref="AV21">INDEX($AU$3:$AU$103,ROWS(AU21:AU$103))</f>
        <v>6.1234716376027256</v>
      </c>
      <c r="AW21" s="173">
        <f t="shared" si="19"/>
        <v>121.47117296222663</v>
      </c>
      <c r="AY21" s="171">
        <v>196</v>
      </c>
      <c r="AZ21" s="171">
        <v>30.42</v>
      </c>
      <c r="BA21" s="172">
        <f t="shared" si="13"/>
        <v>30.100930140510592</v>
      </c>
      <c r="BC21" s="170">
        <v>21.2</v>
      </c>
      <c r="BD21" s="171">
        <v>5.56</v>
      </c>
      <c r="BE21" s="173">
        <f t="shared" si="14"/>
        <v>5.5828898483783505</v>
      </c>
      <c r="BF21" s="171">
        <v>99.9799176624159</v>
      </c>
      <c r="BG21" s="176" cm="1">
        <f t="array" ref="BG21">INDEX($BF$3:$BF$232,ROWS(BF21:BF$232))</f>
        <v>5.7435485490511091</v>
      </c>
      <c r="BH21" s="173">
        <f t="shared" si="15"/>
        <v>102.87769784172663</v>
      </c>
      <c r="BJ21" s="171">
        <v>-21.3</v>
      </c>
      <c r="BK21" s="171">
        <v>5.24</v>
      </c>
      <c r="BL21" s="173">
        <f t="shared" si="16"/>
        <v>5.264215390797669</v>
      </c>
      <c r="BM21" s="171">
        <v>99.869399236487837</v>
      </c>
      <c r="BN21" s="176" cm="1">
        <f t="array" ref="BN21">INDEX($BM$3:$BM$232,ROWS(BM21:BM$232))</f>
        <v>5.1838456901748042</v>
      </c>
      <c r="BO21" s="173">
        <f t="shared" si="17"/>
        <v>101.5503875968992</v>
      </c>
      <c r="BQ21" s="171">
        <v>196</v>
      </c>
      <c r="BR21" s="171">
        <v>28.59</v>
      </c>
      <c r="BS21" s="172">
        <f t="shared" si="18"/>
        <v>28.587141285871411</v>
      </c>
    </row>
    <row r="22" spans="1:71" x14ac:dyDescent="0.25">
      <c r="A22" s="170">
        <v>-7.1</v>
      </c>
      <c r="B22" s="171">
        <v>2.4300000000000002</v>
      </c>
      <c r="C22" s="171">
        <f t="shared" si="1"/>
        <v>2.4304860972194442</v>
      </c>
      <c r="D22" s="171">
        <v>83.306661332266458</v>
      </c>
      <c r="E22" s="173" cm="1">
        <f t="array" ref="E22">INDEX($D$3:$D$92,ROWS(D22:D$92))</f>
        <v>2.5805161032206443</v>
      </c>
      <c r="F22" s="171">
        <f t="shared" si="2"/>
        <v>106.17283950617282</v>
      </c>
      <c r="H22" s="171">
        <v>-7.1</v>
      </c>
      <c r="I22" s="171">
        <v>1.99</v>
      </c>
      <c r="J22" s="171">
        <f t="shared" si="3"/>
        <v>1.994187794368173</v>
      </c>
      <c r="K22" s="171">
        <v>66.649964926345334</v>
      </c>
      <c r="L22" s="173" cm="1">
        <f t="array" ref="L22">INDEX($K$3:$K$92,ROWS(K22:K$92))</f>
        <v>2.0743561479106121</v>
      </c>
      <c r="M22" s="171">
        <f t="shared" si="4"/>
        <v>104.02010050251256</v>
      </c>
      <c r="O22" s="171">
        <v>193</v>
      </c>
      <c r="P22" s="171">
        <v>26.29</v>
      </c>
      <c r="Q22" s="172">
        <f t="shared" si="5"/>
        <v>25.809935205183589</v>
      </c>
      <c r="S22" s="170">
        <v>8.1999999999999993</v>
      </c>
      <c r="T22" s="171">
        <v>6.46</v>
      </c>
      <c r="U22" s="176">
        <f t="shared" si="6"/>
        <v>6.4761904761904754</v>
      </c>
      <c r="V22" s="171">
        <v>98.32</v>
      </c>
      <c r="W22" s="171" cm="1">
        <f t="array" ref="W22">INDEX($V$3:$V$102,ROWS(V22:V$101))</f>
        <v>8.27</v>
      </c>
      <c r="X22" s="171">
        <f t="shared" si="7"/>
        <v>127.69852941176471</v>
      </c>
      <c r="Z22" s="171">
        <v>-8.1</v>
      </c>
      <c r="AA22" s="171">
        <v>5.07</v>
      </c>
      <c r="AB22" s="176">
        <f t="shared" si="0"/>
        <v>5.0872968091511144</v>
      </c>
      <c r="AC22" s="173">
        <v>97.792494481236204</v>
      </c>
      <c r="AD22" s="173" cm="1">
        <f t="array" ref="AD22">INDEX($AC$3:$AC$103,ROWS(AC22:AC$103))</f>
        <v>5.5890026088701594</v>
      </c>
      <c r="AE22" s="173">
        <f t="shared" si="8"/>
        <v>109.86193293885603</v>
      </c>
      <c r="AG22" s="171">
        <v>193.1</v>
      </c>
      <c r="AH22" s="171">
        <v>52.1</v>
      </c>
      <c r="AI22" s="172">
        <f t="shared" si="9"/>
        <v>27.273203161807047</v>
      </c>
      <c r="AK22" s="170">
        <v>-8.1999999999999993</v>
      </c>
      <c r="AL22" s="171">
        <v>7.47</v>
      </c>
      <c r="AM22" s="173">
        <f t="shared" si="10"/>
        <v>7.5113122171945701</v>
      </c>
      <c r="AN22" s="171">
        <v>98.169934640522868</v>
      </c>
      <c r="AO22" s="173" cm="1">
        <f t="array" ref="AO22">INDEX($AN$3:$AN$103,ROWS(AN22:AN$103))</f>
        <v>8.1246857717445948</v>
      </c>
      <c r="AP22" s="173">
        <f t="shared" si="11"/>
        <v>108.16599732262382</v>
      </c>
      <c r="AR22" s="171">
        <v>8.1</v>
      </c>
      <c r="AS22" s="171">
        <v>5.32</v>
      </c>
      <c r="AT22" s="173">
        <f t="shared" si="12"/>
        <v>5.3317298055722588</v>
      </c>
      <c r="AU22" s="176">
        <v>97.724994988975752</v>
      </c>
      <c r="AV22" s="173" cm="1">
        <f t="array" ref="AV22">INDEX($AU$3:$AU$103,ROWS(AU22:AU$103))</f>
        <v>6.2838244137101622</v>
      </c>
      <c r="AW22" s="173">
        <f t="shared" si="19"/>
        <v>117.85714285714286</v>
      </c>
      <c r="AY22" s="171">
        <v>193</v>
      </c>
      <c r="AZ22" s="171">
        <v>31.04</v>
      </c>
      <c r="BA22" s="172">
        <f t="shared" si="13"/>
        <v>30.714427073025924</v>
      </c>
      <c r="BC22" s="170">
        <v>21.1</v>
      </c>
      <c r="BD22" s="171">
        <v>5.7</v>
      </c>
      <c r="BE22" s="173">
        <f t="shared" si="14"/>
        <v>5.7234662114670147</v>
      </c>
      <c r="BF22" s="171">
        <v>100.17069986946481</v>
      </c>
      <c r="BG22" s="176" cm="1">
        <f t="array" ref="BG22">INDEX($BF$3:$BF$232,ROWS(BF22:BF$232))</f>
        <v>5.8640425745556781</v>
      </c>
      <c r="BH22" s="173">
        <f t="shared" si="15"/>
        <v>102.45614035087721</v>
      </c>
      <c r="BJ22" s="171">
        <v>-21.1</v>
      </c>
      <c r="BK22" s="171">
        <v>5.29</v>
      </c>
      <c r="BL22" s="173">
        <f t="shared" si="16"/>
        <v>5.3144464536869602</v>
      </c>
      <c r="BM22" s="171">
        <v>100.06027727546713</v>
      </c>
      <c r="BN22" s="176" cm="1">
        <f t="array" ref="BN22">INDEX($BM$3:$BM$232,ROWS(BM22:BM$232))</f>
        <v>5.3144464536869602</v>
      </c>
      <c r="BO22" s="173">
        <f t="shared" si="17"/>
        <v>100</v>
      </c>
      <c r="BQ22" s="171">
        <v>193</v>
      </c>
      <c r="BR22" s="171">
        <v>29.13</v>
      </c>
      <c r="BS22" s="172">
        <f t="shared" si="18"/>
        <v>29.127087291270868</v>
      </c>
    </row>
    <row r="23" spans="1:71" x14ac:dyDescent="0.25">
      <c r="A23" s="170">
        <v>-7.1</v>
      </c>
      <c r="B23" s="171">
        <v>2.5</v>
      </c>
      <c r="C23" s="171">
        <f t="shared" si="1"/>
        <v>2.500500100020004</v>
      </c>
      <c r="D23" s="171">
        <v>81.046209241848359</v>
      </c>
      <c r="E23" s="173" cm="1">
        <f t="array" ref="E23">INDEX($D$3:$D$92,ROWS(D23:D$92))</f>
        <v>2.7305461092218439</v>
      </c>
      <c r="F23" s="171">
        <f t="shared" si="2"/>
        <v>109.19999999999999</v>
      </c>
      <c r="H23" s="171">
        <v>-7</v>
      </c>
      <c r="I23" s="171">
        <v>2.0699999999999998</v>
      </c>
      <c r="J23" s="171">
        <f t="shared" si="3"/>
        <v>2.0743561479106121</v>
      </c>
      <c r="K23" s="171">
        <v>62.872031265657881</v>
      </c>
      <c r="L23" s="173" cm="1">
        <f t="array" ref="L23">INDEX($K$3:$K$92,ROWS(K23:K$92))</f>
        <v>2.1044192804890267</v>
      </c>
      <c r="M23" s="171">
        <f t="shared" si="4"/>
        <v>101.44927536231884</v>
      </c>
      <c r="O23" s="171">
        <v>190</v>
      </c>
      <c r="P23" s="171">
        <v>26.76</v>
      </c>
      <c r="Q23" s="172">
        <f t="shared" si="5"/>
        <v>26.271352837227568</v>
      </c>
      <c r="S23" s="170">
        <v>8</v>
      </c>
      <c r="T23" s="171">
        <v>6.71</v>
      </c>
      <c r="U23" s="176">
        <f t="shared" si="6"/>
        <v>6.7268170426065161</v>
      </c>
      <c r="V23" s="171">
        <v>98.09</v>
      </c>
      <c r="W23" s="171" cm="1">
        <f t="array" ref="W23">INDEX($V$3:$V$102,ROWS(V23:V$101))</f>
        <v>8.34</v>
      </c>
      <c r="X23" s="171">
        <f t="shared" si="7"/>
        <v>123.98137108792847</v>
      </c>
      <c r="Z23" s="171">
        <v>-8.1</v>
      </c>
      <c r="AA23" s="171">
        <v>5.21</v>
      </c>
      <c r="AB23" s="176">
        <f t="shared" si="0"/>
        <v>5.2277744330724465</v>
      </c>
      <c r="AC23" s="173">
        <v>97.481436885410403</v>
      </c>
      <c r="AD23" s="173" cm="1">
        <f t="array" ref="AD23">INDEX($AC$3:$AC$103,ROWS(AC23:AC$103))</f>
        <v>5.7495484647802533</v>
      </c>
      <c r="AE23" s="173">
        <f t="shared" si="8"/>
        <v>109.98080614203457</v>
      </c>
      <c r="AG23" s="171">
        <v>190</v>
      </c>
      <c r="AH23" s="171">
        <v>53.04</v>
      </c>
      <c r="AI23" s="172">
        <f t="shared" si="9"/>
        <v>27.765272470292622</v>
      </c>
      <c r="AK23" s="170">
        <v>-7.9</v>
      </c>
      <c r="AL23" s="171">
        <v>8.65</v>
      </c>
      <c r="AM23" s="173">
        <f t="shared" si="10"/>
        <v>8.6978381096028148</v>
      </c>
      <c r="AN23" s="171">
        <v>97.586726998491699</v>
      </c>
      <c r="AO23" s="173" cm="1">
        <f t="array" ref="AO23">INDEX($AN$3:$AN$103,ROWS(AN23:AN$103))</f>
        <v>8.9894419306183995</v>
      </c>
      <c r="AP23" s="173">
        <f t="shared" si="11"/>
        <v>103.35260115606934</v>
      </c>
      <c r="AR23" s="171">
        <v>8</v>
      </c>
      <c r="AS23" s="171">
        <v>5.64</v>
      </c>
      <c r="AT23" s="173">
        <f t="shared" si="12"/>
        <v>5.6524353577871311</v>
      </c>
      <c r="AU23" s="176">
        <v>97.043495690519137</v>
      </c>
      <c r="AV23" s="173" cm="1">
        <f t="array" ref="AV23">INDEX($AU$3:$AU$103,ROWS(AU23:AU$103))</f>
        <v>6.7247945480056126</v>
      </c>
      <c r="AW23" s="173">
        <f t="shared" si="19"/>
        <v>118.97163120567377</v>
      </c>
      <c r="AY23" s="171">
        <v>190</v>
      </c>
      <c r="AZ23" s="171">
        <v>31.52</v>
      </c>
      <c r="BA23" s="172">
        <f t="shared" si="13"/>
        <v>31.189392440134572</v>
      </c>
      <c r="BC23" s="170">
        <v>21.1</v>
      </c>
      <c r="BD23" s="171">
        <v>5.67</v>
      </c>
      <c r="BE23" s="173">
        <f t="shared" si="14"/>
        <v>5.6933427050908723</v>
      </c>
      <c r="BF23" s="171">
        <v>99.949794156039758</v>
      </c>
      <c r="BG23" s="176" cm="1">
        <f t="array" ref="BG23">INDEX($BF$3:$BF$232,ROWS(BF23:BF$232))</f>
        <v>5.9242895873079622</v>
      </c>
      <c r="BH23" s="173">
        <f t="shared" si="15"/>
        <v>104.05643738977074</v>
      </c>
      <c r="BJ23" s="171">
        <v>-21.1</v>
      </c>
      <c r="BK23" s="171">
        <v>5.34</v>
      </c>
      <c r="BL23" s="173">
        <f t="shared" si="16"/>
        <v>5.3646775165762506</v>
      </c>
      <c r="BM23" s="171">
        <v>100.09041591320072</v>
      </c>
      <c r="BN23" s="176" cm="1">
        <f t="array" ref="BN23">INDEX($BM$3:$BM$232,ROWS(BM23:BM$232))</f>
        <v>5.394816154309825</v>
      </c>
      <c r="BO23" s="173">
        <f t="shared" si="17"/>
        <v>100.56179775280899</v>
      </c>
      <c r="BQ23" s="171">
        <v>190</v>
      </c>
      <c r="BR23" s="171">
        <v>29.77</v>
      </c>
      <c r="BS23" s="172">
        <f t="shared" si="18"/>
        <v>29.767023297670232</v>
      </c>
    </row>
    <row r="24" spans="1:71" x14ac:dyDescent="0.25">
      <c r="A24" s="170">
        <v>-6.9</v>
      </c>
      <c r="B24" s="171">
        <v>2.63</v>
      </c>
      <c r="C24" s="171">
        <f t="shared" si="1"/>
        <v>2.630526105221044</v>
      </c>
      <c r="D24" s="171">
        <v>78.595719143828759</v>
      </c>
      <c r="E24" s="173" cm="1">
        <f t="array" ref="E24">INDEX($D$3:$D$92,ROWS(D24:D$92))</f>
        <v>2.8205641128225643</v>
      </c>
      <c r="F24" s="171">
        <f t="shared" si="2"/>
        <v>107.22433460076046</v>
      </c>
      <c r="H24" s="171">
        <v>-6.9</v>
      </c>
      <c r="I24" s="171">
        <v>2.14</v>
      </c>
      <c r="J24" s="171">
        <f t="shared" si="3"/>
        <v>2.1445034572602464</v>
      </c>
      <c r="K24" s="171">
        <v>59.043992384006415</v>
      </c>
      <c r="L24" s="173" cm="1">
        <f t="array" ref="L24">INDEX($K$3:$K$92,ROWS(K24:K$92))</f>
        <v>2.2146507666098807</v>
      </c>
      <c r="M24" s="171">
        <f t="shared" si="4"/>
        <v>103.27102803738318</v>
      </c>
      <c r="O24" s="171">
        <v>187</v>
      </c>
      <c r="P24" s="171">
        <v>27.34</v>
      </c>
      <c r="Q24" s="172">
        <f t="shared" si="5"/>
        <v>26.840761829962695</v>
      </c>
      <c r="S24" s="170">
        <v>7.9</v>
      </c>
      <c r="T24" s="171">
        <v>7.42</v>
      </c>
      <c r="U24" s="176">
        <f t="shared" si="6"/>
        <v>7.4385964912280693</v>
      </c>
      <c r="V24" s="171">
        <v>97.66</v>
      </c>
      <c r="W24" s="171" cm="1">
        <f t="array" ref="W24">INDEX($V$3:$V$102,ROWS(V24:V$101))</f>
        <v>8.35</v>
      </c>
      <c r="X24" s="171">
        <f t="shared" si="7"/>
        <v>112.25235849056605</v>
      </c>
      <c r="Z24" s="171">
        <v>-7.9</v>
      </c>
      <c r="AA24" s="171">
        <v>5.5</v>
      </c>
      <c r="AB24" s="176">
        <f t="shared" si="0"/>
        <v>5.5187637969094929</v>
      </c>
      <c r="AC24" s="173">
        <v>97.180413405578975</v>
      </c>
      <c r="AD24" s="173" cm="1">
        <f t="array" ref="AD24">INDEX($AC$3:$AC$103,ROWS(AC24:AC$103))</f>
        <v>5.9702990166566323</v>
      </c>
      <c r="AE24" s="173">
        <f t="shared" si="8"/>
        <v>108.18181818181816</v>
      </c>
      <c r="AG24" s="171">
        <v>187.1</v>
      </c>
      <c r="AH24" s="171">
        <v>54.22</v>
      </c>
      <c r="AI24" s="172">
        <f t="shared" si="9"/>
        <v>28.382976495838346</v>
      </c>
      <c r="AK24" s="170">
        <v>-7.9</v>
      </c>
      <c r="AL24" s="171">
        <v>8.59</v>
      </c>
      <c r="AM24" s="173">
        <f t="shared" si="10"/>
        <v>8.6375062845651076</v>
      </c>
      <c r="AN24" s="171">
        <v>97.496229260935124</v>
      </c>
      <c r="AO24" s="173" cm="1">
        <f t="array" ref="AO24">INDEX($AN$3:$AN$103,ROWS(AN24:AN$103))</f>
        <v>9.2106586224233276</v>
      </c>
      <c r="AP24" s="173">
        <f t="shared" si="11"/>
        <v>106.63562281722933</v>
      </c>
      <c r="AR24" s="171">
        <v>7.9</v>
      </c>
      <c r="AS24" s="171">
        <v>5.83</v>
      </c>
      <c r="AT24" s="173">
        <f t="shared" si="12"/>
        <v>5.8428542794147127</v>
      </c>
      <c r="AU24" s="176">
        <v>97.0936059330527</v>
      </c>
      <c r="AV24" s="173" cm="1">
        <f t="array" ref="AV24">INDEX($AU$3:$AU$103,ROWS(AU24:AU$103))</f>
        <v>6.905191421126478</v>
      </c>
      <c r="AW24" s="173">
        <f t="shared" si="19"/>
        <v>118.18181818181816</v>
      </c>
      <c r="AY24" s="171">
        <v>187</v>
      </c>
      <c r="AZ24" s="171">
        <v>32.07</v>
      </c>
      <c r="BA24" s="172">
        <f t="shared" si="13"/>
        <v>31.733623589946564</v>
      </c>
      <c r="BC24" s="170">
        <v>21</v>
      </c>
      <c r="BD24" s="171">
        <v>5.74</v>
      </c>
      <c r="BE24" s="173">
        <f t="shared" si="14"/>
        <v>5.7636308866352044</v>
      </c>
      <c r="BF24" s="171">
        <v>99.889547143287487</v>
      </c>
      <c r="BG24" s="176" cm="1">
        <f t="array" ref="BG24">INDEX($BF$3:$BF$232,ROWS(BF24:BF$232))</f>
        <v>6.0548247816045784</v>
      </c>
      <c r="BH24" s="173">
        <f t="shared" si="15"/>
        <v>105.05226480836237</v>
      </c>
      <c r="BJ24" s="171">
        <v>-21</v>
      </c>
      <c r="BK24" s="171">
        <v>5.4</v>
      </c>
      <c r="BL24" s="173">
        <f t="shared" si="16"/>
        <v>5.4249547920433994</v>
      </c>
      <c r="BM24" s="171">
        <v>99.979907574844276</v>
      </c>
      <c r="BN24" s="176" cm="1">
        <f t="array" ref="BN24">INDEX($BM$3:$BM$232,ROWS(BM24:BM$232))</f>
        <v>5.394816154309825</v>
      </c>
      <c r="BO24" s="173">
        <f t="shared" si="17"/>
        <v>100.55865921787711</v>
      </c>
      <c r="BQ24" s="171">
        <v>187</v>
      </c>
      <c r="BR24" s="171">
        <v>30.35</v>
      </c>
      <c r="BS24" s="172">
        <f t="shared" si="18"/>
        <v>30.346965303469652</v>
      </c>
    </row>
    <row r="25" spans="1:71" x14ac:dyDescent="0.25">
      <c r="A25" s="170">
        <v>-6.8</v>
      </c>
      <c r="B25" s="171">
        <v>2.8</v>
      </c>
      <c r="C25" s="171">
        <f t="shared" si="1"/>
        <v>2.8005601120224042</v>
      </c>
      <c r="D25" s="171">
        <v>75.615123024604912</v>
      </c>
      <c r="E25" s="173" cm="1">
        <f t="array" ref="E25">INDEX($D$3:$D$92,ROWS(D25:D$92))</f>
        <v>2.9705941188237648</v>
      </c>
      <c r="F25" s="171">
        <f t="shared" si="2"/>
        <v>106.0714285714286</v>
      </c>
      <c r="H25" s="171">
        <v>-6.9</v>
      </c>
      <c r="I25" s="171">
        <v>2.2000000000000002</v>
      </c>
      <c r="J25" s="171">
        <f t="shared" si="3"/>
        <v>2.2046297224170757</v>
      </c>
      <c r="K25" s="171">
        <v>54.775027557871525</v>
      </c>
      <c r="L25" s="173" cm="1">
        <f t="array" ref="L25">INDEX($K$3:$K$92,ROWS(K25:K$92))</f>
        <v>2.2948191201523196</v>
      </c>
      <c r="M25" s="171">
        <f t="shared" si="4"/>
        <v>104.09090909090908</v>
      </c>
      <c r="O25" s="171">
        <v>184</v>
      </c>
      <c r="P25" s="171">
        <v>27.91</v>
      </c>
      <c r="Q25" s="172">
        <f t="shared" si="5"/>
        <v>27.400353426271352</v>
      </c>
      <c r="S25" s="170">
        <v>7.8</v>
      </c>
      <c r="T25" s="171">
        <v>7.5</v>
      </c>
      <c r="U25" s="176">
        <f t="shared" si="6"/>
        <v>7.518796992481203</v>
      </c>
      <c r="V25" s="171">
        <v>97.54</v>
      </c>
      <c r="W25" s="171" cm="1">
        <f t="array" ref="W25">INDEX($V$3:$V$102,ROWS(V25:V$101))</f>
        <v>9.75</v>
      </c>
      <c r="X25" s="171">
        <f t="shared" si="7"/>
        <v>129.67500000000001</v>
      </c>
      <c r="Z25" s="171">
        <v>-7.9</v>
      </c>
      <c r="AA25" s="171">
        <v>5.73</v>
      </c>
      <c r="AB25" s="176">
        <f t="shared" si="0"/>
        <v>5.7495484647802533</v>
      </c>
      <c r="AC25" s="173">
        <v>96.819185229781255</v>
      </c>
      <c r="AD25" s="173" cm="1">
        <f t="array" ref="AD25">INDEX($AC$3:$AC$103,ROWS(AC25:AC$103))</f>
        <v>6.3816977724262491</v>
      </c>
      <c r="AE25" s="173">
        <f t="shared" si="8"/>
        <v>110.99476439790574</v>
      </c>
      <c r="AG25" s="171">
        <v>184</v>
      </c>
      <c r="AH25" s="171">
        <v>55.31</v>
      </c>
      <c r="AI25" s="172">
        <f t="shared" si="9"/>
        <v>28.953567502486521</v>
      </c>
      <c r="AK25" s="170">
        <v>-7.7</v>
      </c>
      <c r="AL25" s="171">
        <v>9.48</v>
      </c>
      <c r="AM25" s="173">
        <f t="shared" si="10"/>
        <v>9.5324283559577694</v>
      </c>
      <c r="AN25" s="171">
        <v>96.963298139768725</v>
      </c>
      <c r="AO25" s="173" cm="1">
        <f t="array" ref="AO25">INDEX($AN$3:$AN$103,ROWS(AN25:AN$103))</f>
        <v>9.9145299145299148</v>
      </c>
      <c r="AP25" s="173">
        <f t="shared" si="11"/>
        <v>104.00843881856538</v>
      </c>
      <c r="AR25" s="171">
        <v>7.8</v>
      </c>
      <c r="AS25" s="171">
        <v>6.07</v>
      </c>
      <c r="AT25" s="173">
        <f t="shared" si="12"/>
        <v>6.0833834435758671</v>
      </c>
      <c r="AU25" s="176">
        <v>96.682701944277412</v>
      </c>
      <c r="AV25" s="173" cm="1">
        <f t="array" ref="AV25">INDEX($AU$3:$AU$103,ROWS(AU25:AU$103))</f>
        <v>7.2760072158749249</v>
      </c>
      <c r="AW25" s="173">
        <f t="shared" si="19"/>
        <v>119.60461285008238</v>
      </c>
      <c r="AY25" s="171">
        <v>184</v>
      </c>
      <c r="AZ25" s="171">
        <v>32.82</v>
      </c>
      <c r="BA25" s="172">
        <f t="shared" si="13"/>
        <v>32.47575697605383</v>
      </c>
      <c r="BC25" s="170">
        <v>20.9</v>
      </c>
      <c r="BD25" s="171">
        <v>5.86</v>
      </c>
      <c r="BE25" s="173">
        <f t="shared" si="14"/>
        <v>5.8841249121397734</v>
      </c>
      <c r="BF25" s="171">
        <v>99.959835324831801</v>
      </c>
      <c r="BG25" s="176" cm="1">
        <f t="array" ref="BG25">INDEX($BF$3:$BF$232,ROWS(BF25:BF$232))</f>
        <v>6.0648659503966256</v>
      </c>
      <c r="BH25" s="173">
        <f t="shared" si="15"/>
        <v>103.07167235494879</v>
      </c>
      <c r="BJ25" s="171">
        <v>-20.9</v>
      </c>
      <c r="BK25" s="171">
        <v>5.48</v>
      </c>
      <c r="BL25" s="173">
        <f t="shared" si="16"/>
        <v>5.505324492666265</v>
      </c>
      <c r="BM25" s="171">
        <v>100.01004621257785</v>
      </c>
      <c r="BN25" s="176" cm="1">
        <f t="array" ref="BN25">INDEX($BM$3:$BM$232,ROWS(BM25:BM$232))</f>
        <v>5.505324492666265</v>
      </c>
      <c r="BO25" s="173">
        <f t="shared" si="17"/>
        <v>100</v>
      </c>
      <c r="BQ25" s="171">
        <v>184</v>
      </c>
      <c r="BR25" s="171">
        <v>30.95</v>
      </c>
      <c r="BS25" s="172">
        <f t="shared" si="18"/>
        <v>30.946905309469052</v>
      </c>
    </row>
    <row r="26" spans="1:71" x14ac:dyDescent="0.25">
      <c r="A26" s="170">
        <v>-6.8</v>
      </c>
      <c r="B26" s="171">
        <v>2.85</v>
      </c>
      <c r="C26" s="171">
        <f t="shared" si="1"/>
        <v>2.8505701140228048</v>
      </c>
      <c r="D26" s="171">
        <v>71.754350870174022</v>
      </c>
      <c r="E26" s="173" cm="1">
        <f t="array" ref="E26">INDEX($D$3:$D$92,ROWS(D26:D$92))</f>
        <v>3.1306261252250445</v>
      </c>
      <c r="F26" s="171">
        <f t="shared" si="2"/>
        <v>109.82456140350874</v>
      </c>
      <c r="H26" s="171">
        <v>-6.7</v>
      </c>
      <c r="I26" s="171">
        <v>2.3199999999999998</v>
      </c>
      <c r="J26" s="171">
        <f t="shared" si="3"/>
        <v>2.3248822527307342</v>
      </c>
      <c r="K26" s="171">
        <v>51.43801984166749</v>
      </c>
      <c r="L26" s="173" cm="1">
        <f t="array" ref="L26">INDEX($K$3:$K$92,ROWS(K26:K$92))</f>
        <v>2.4150716504659786</v>
      </c>
      <c r="M26" s="171">
        <f t="shared" si="4"/>
        <v>103.8793103448276</v>
      </c>
      <c r="O26" s="171">
        <v>181</v>
      </c>
      <c r="P26" s="171">
        <v>28.43</v>
      </c>
      <c r="Q26" s="172">
        <f t="shared" si="5"/>
        <v>27.910858040447671</v>
      </c>
      <c r="S26" s="170">
        <v>7.8</v>
      </c>
      <c r="T26" s="171">
        <v>7.85</v>
      </c>
      <c r="U26" s="176">
        <f t="shared" si="6"/>
        <v>7.8696741854636585</v>
      </c>
      <c r="V26" s="171">
        <v>97.35</v>
      </c>
      <c r="W26" s="171" cm="1">
        <f t="array" ref="W26">INDEX($V$3:$V$102,ROWS(V26:V$101))</f>
        <v>9.9499999999999993</v>
      </c>
      <c r="X26" s="171">
        <f t="shared" si="7"/>
        <v>126.43471337579616</v>
      </c>
      <c r="Z26" s="171">
        <v>-7.7</v>
      </c>
      <c r="AA26" s="171">
        <v>6.01</v>
      </c>
      <c r="AB26" s="176">
        <f t="shared" si="0"/>
        <v>6.0305037126229175</v>
      </c>
      <c r="AC26" s="173">
        <v>96.33754766205098</v>
      </c>
      <c r="AD26" s="173" cm="1">
        <f t="array" ref="AD26">INDEX($AC$3:$AC$103,ROWS(AC26:AC$103))</f>
        <v>6.5823800923138664</v>
      </c>
      <c r="AE26" s="173">
        <f t="shared" si="8"/>
        <v>109.15141430948418</v>
      </c>
      <c r="AG26" s="171">
        <v>181</v>
      </c>
      <c r="AH26" s="171">
        <v>56.37</v>
      </c>
      <c r="AI26" s="172">
        <f t="shared" si="9"/>
        <v>29.508454169502169</v>
      </c>
      <c r="AK26" s="170">
        <v>-7.7</v>
      </c>
      <c r="AL26" s="171">
        <v>9.64</v>
      </c>
      <c r="AM26" s="173">
        <f t="shared" si="10"/>
        <v>9.6933132227249885</v>
      </c>
      <c r="AN26" s="171">
        <v>96.852689793866247</v>
      </c>
      <c r="AO26" s="173" cm="1">
        <f t="array" ref="AO26">INDEX($AN$3:$AN$103,ROWS(AN26:AN$103))</f>
        <v>10.588235294117645</v>
      </c>
      <c r="AP26" s="173">
        <f t="shared" si="11"/>
        <v>109.23236514522819</v>
      </c>
      <c r="AR26" s="171">
        <v>7.7</v>
      </c>
      <c r="AS26" s="171">
        <v>6.34</v>
      </c>
      <c r="AT26" s="173">
        <f t="shared" si="12"/>
        <v>6.3539787532571657</v>
      </c>
      <c r="AU26" s="176">
        <v>96.291842052515534</v>
      </c>
      <c r="AV26" s="173" cm="1">
        <f t="array" ref="AV26">INDEX($AU$3:$AU$103,ROWS(AU26:AU$103))</f>
        <v>7.7971537382240923</v>
      </c>
      <c r="AW26" s="173">
        <f t="shared" si="19"/>
        <v>122.7129337539432</v>
      </c>
      <c r="AY26" s="171">
        <v>181</v>
      </c>
      <c r="AZ26" s="171">
        <v>33.39</v>
      </c>
      <c r="BA26" s="172">
        <f t="shared" si="13"/>
        <v>33.03977834949535</v>
      </c>
      <c r="BC26" s="170">
        <v>20.8</v>
      </c>
      <c r="BD26" s="171">
        <v>5.93</v>
      </c>
      <c r="BE26" s="173">
        <f t="shared" si="14"/>
        <v>5.9544130936841047</v>
      </c>
      <c r="BF26" s="171">
        <v>99.839341299327245</v>
      </c>
      <c r="BG26" s="176" cm="1">
        <f t="array" ref="BG26">INDEX($BF$3:$BF$232,ROWS(BF26:BF$232))</f>
        <v>6.215483482277337</v>
      </c>
      <c r="BH26" s="173">
        <f t="shared" si="15"/>
        <v>104.38448566610457</v>
      </c>
      <c r="BJ26" s="171">
        <v>-20.8</v>
      </c>
      <c r="BK26" s="171">
        <v>5.55</v>
      </c>
      <c r="BL26" s="173">
        <f t="shared" si="16"/>
        <v>5.5756479807112713</v>
      </c>
      <c r="BM26" s="171">
        <v>99.969861362266414</v>
      </c>
      <c r="BN26" s="176" cm="1">
        <f t="array" ref="BN26">INDEX($BM$3:$BM$232,ROWS(BM26:BM$232))</f>
        <v>5.505324492666265</v>
      </c>
      <c r="BO26" s="173">
        <f t="shared" si="17"/>
        <v>101.27737226277371</v>
      </c>
      <c r="BQ26" s="171">
        <v>181</v>
      </c>
      <c r="BR26" s="171">
        <v>31.59</v>
      </c>
      <c r="BS26" s="172">
        <f t="shared" si="18"/>
        <v>31.586841315868412</v>
      </c>
    </row>
    <row r="27" spans="1:71" x14ac:dyDescent="0.25">
      <c r="A27" s="170">
        <v>-6.6</v>
      </c>
      <c r="B27" s="171">
        <v>3</v>
      </c>
      <c r="C27" s="171">
        <f t="shared" si="1"/>
        <v>3.0006001200240049</v>
      </c>
      <c r="D27" s="171">
        <v>70.334066813362668</v>
      </c>
      <c r="E27" s="173" cm="1">
        <f t="array" ref="E27">INDEX($D$3:$D$92,ROWS(D27:D$92))</f>
        <v>3.3406681336267252</v>
      </c>
      <c r="F27" s="171">
        <f t="shared" si="2"/>
        <v>111.33333333333333</v>
      </c>
      <c r="H27" s="171">
        <v>-6.6</v>
      </c>
      <c r="I27" s="171">
        <v>2.4300000000000002</v>
      </c>
      <c r="J27" s="171">
        <f t="shared" si="3"/>
        <v>2.4351137388515887</v>
      </c>
      <c r="K27" s="171">
        <v>46.156929552059324</v>
      </c>
      <c r="L27" s="173" cm="1">
        <f t="array" ref="L27">INDEX($K$3:$K$92,ROWS(K27:K$92))</f>
        <v>2.4551558272371978</v>
      </c>
      <c r="M27" s="171">
        <f t="shared" si="4"/>
        <v>100.82304526748969</v>
      </c>
      <c r="O27" s="171">
        <v>178</v>
      </c>
      <c r="P27" s="171">
        <v>29.09</v>
      </c>
      <c r="Q27" s="172">
        <f t="shared" si="5"/>
        <v>28.558806204594539</v>
      </c>
      <c r="S27" s="170">
        <v>7.6</v>
      </c>
      <c r="T27" s="171">
        <v>8.42</v>
      </c>
      <c r="U27" s="176">
        <f t="shared" si="6"/>
        <v>8.4411027568922314</v>
      </c>
      <c r="V27" s="171">
        <v>97.19</v>
      </c>
      <c r="W27" s="171" cm="1">
        <f t="array" ref="W27">INDEX($V$3:$V$102,ROWS(V27:V$101))</f>
        <v>9.9</v>
      </c>
      <c r="X27" s="171">
        <f t="shared" si="7"/>
        <v>117.28325415676959</v>
      </c>
      <c r="Z27" s="171">
        <v>-7.6</v>
      </c>
      <c r="AA27" s="171">
        <v>6.3</v>
      </c>
      <c r="AB27" s="176">
        <f t="shared" si="0"/>
        <v>6.3214930764599639</v>
      </c>
      <c r="AC27" s="173">
        <v>95.916114790286983</v>
      </c>
      <c r="AD27" s="173" cm="1">
        <f t="array" ref="AD27">INDEX($AC$3:$AC$103,ROWS(AC27:AC$103))</f>
        <v>7.0640176600441498</v>
      </c>
      <c r="AE27" s="173">
        <f t="shared" si="8"/>
        <v>111.74603174603175</v>
      </c>
      <c r="AG27" s="171">
        <v>178.1</v>
      </c>
      <c r="AH27" s="171">
        <v>57.58</v>
      </c>
      <c r="AI27" s="172">
        <f t="shared" si="9"/>
        <v>30.141862534680413</v>
      </c>
      <c r="AK27" s="170">
        <v>-7.7</v>
      </c>
      <c r="AL27" s="171">
        <v>9.8800000000000008</v>
      </c>
      <c r="AM27" s="173">
        <f t="shared" si="10"/>
        <v>9.9346405228758172</v>
      </c>
      <c r="AN27" s="171">
        <v>96.440422322775248</v>
      </c>
      <c r="AO27" s="173" cm="1">
        <f t="array" ref="AO27">INDEX($AN$3:$AN$103,ROWS(AN27:AN$103))</f>
        <v>11.040723981900452</v>
      </c>
      <c r="AP27" s="173">
        <f t="shared" si="11"/>
        <v>111.13360323886639</v>
      </c>
      <c r="AR27" s="171">
        <v>7.6</v>
      </c>
      <c r="AS27" s="171">
        <v>6.76</v>
      </c>
      <c r="AT27" s="173">
        <f t="shared" si="12"/>
        <v>6.7749047905391864</v>
      </c>
      <c r="AU27" s="176">
        <v>95.820805772699941</v>
      </c>
      <c r="AV27" s="173" cm="1">
        <f t="array" ref="AV27">INDEX($AU$3:$AU$103,ROWS(AU27:AU$103))</f>
        <v>8.0877931449188214</v>
      </c>
      <c r="AW27" s="173">
        <f t="shared" si="19"/>
        <v>119.37869822485207</v>
      </c>
      <c r="AY27" s="171">
        <v>178.1</v>
      </c>
      <c r="AZ27" s="171">
        <v>34.159999999999997</v>
      </c>
      <c r="BA27" s="172">
        <f t="shared" si="13"/>
        <v>33.801701959232133</v>
      </c>
      <c r="BC27" s="170">
        <v>20.7</v>
      </c>
      <c r="BD27" s="171">
        <v>6.04</v>
      </c>
      <c r="BE27" s="173">
        <f t="shared" si="14"/>
        <v>6.0648659503966256</v>
      </c>
      <c r="BF27" s="171">
        <v>99.87950597449543</v>
      </c>
      <c r="BG27" s="176" cm="1">
        <f t="array" ref="BG27">INDEX($BF$3:$BF$232,ROWS(BF27:BF$232))</f>
        <v>6.3761421829500957</v>
      </c>
      <c r="BH27" s="173">
        <f t="shared" si="15"/>
        <v>105.13245033112584</v>
      </c>
      <c r="BJ27" s="171">
        <v>-20.7</v>
      </c>
      <c r="BK27" s="171">
        <v>5.64</v>
      </c>
      <c r="BL27" s="173">
        <f t="shared" si="16"/>
        <v>5.6660638939119945</v>
      </c>
      <c r="BM27" s="171">
        <v>99.899537874221409</v>
      </c>
      <c r="BN27" s="176" cm="1">
        <f t="array" ref="BN27">INDEX($BM$3:$BM$232,ROWS(BM27:BM$232))</f>
        <v>5.6962025316455698</v>
      </c>
      <c r="BO27" s="173">
        <f t="shared" si="17"/>
        <v>100.53191489361704</v>
      </c>
      <c r="BQ27" s="171">
        <v>178</v>
      </c>
      <c r="BR27" s="171">
        <v>32.18</v>
      </c>
      <c r="BS27" s="172">
        <f t="shared" si="18"/>
        <v>32.176782321767824</v>
      </c>
    </row>
    <row r="28" spans="1:71" x14ac:dyDescent="0.25">
      <c r="A28" s="170">
        <v>-6.6</v>
      </c>
      <c r="B28" s="171">
        <v>3.22</v>
      </c>
      <c r="C28" s="171">
        <f t="shared" si="1"/>
        <v>3.2206441288257648</v>
      </c>
      <c r="D28" s="171">
        <v>64.172834566913366</v>
      </c>
      <c r="E28" s="173" cm="1">
        <f t="array" ref="E28">INDEX($D$3:$D$92,ROWS(D28:D$92))</f>
        <v>3.4106821364272859</v>
      </c>
      <c r="F28" s="171">
        <f t="shared" si="2"/>
        <v>105.90062111801244</v>
      </c>
      <c r="H28" s="171">
        <v>-6.5</v>
      </c>
      <c r="I28" s="171">
        <v>2.5299999999999998</v>
      </c>
      <c r="J28" s="171">
        <f t="shared" si="3"/>
        <v>2.5353241807796372</v>
      </c>
      <c r="K28" s="171">
        <v>44.282994288004808</v>
      </c>
      <c r="L28" s="173" cm="1">
        <f t="array" ref="L28">INDEX($K$3:$K$92,ROWS(K28:K$92))</f>
        <v>2.6154925343220761</v>
      </c>
      <c r="M28" s="171">
        <f t="shared" si="4"/>
        <v>103.16205533596836</v>
      </c>
      <c r="O28" s="171">
        <v>175</v>
      </c>
      <c r="P28" s="171">
        <v>29.67</v>
      </c>
      <c r="Q28" s="172">
        <f t="shared" si="5"/>
        <v>29.12821519732967</v>
      </c>
      <c r="S28" s="170">
        <v>7.6</v>
      </c>
      <c r="T28" s="171">
        <v>8.81</v>
      </c>
      <c r="U28" s="176">
        <f t="shared" si="6"/>
        <v>8.8320802005012542</v>
      </c>
      <c r="V28" s="171">
        <v>95.83</v>
      </c>
      <c r="W28" s="171" cm="1">
        <f t="array" ref="W28">INDEX($V$3:$V$102,ROWS(V28:V$101))</f>
        <v>11.87</v>
      </c>
      <c r="X28" s="171">
        <f t="shared" si="7"/>
        <v>134.39642451759363</v>
      </c>
      <c r="Z28" s="171">
        <v>-7.5</v>
      </c>
      <c r="AA28" s="171">
        <v>6.58</v>
      </c>
      <c r="AB28" s="176">
        <f t="shared" si="0"/>
        <v>6.6024483243026291</v>
      </c>
      <c r="AC28" s="173">
        <v>95.304033714629739</v>
      </c>
      <c r="AD28" s="173" cm="1">
        <f t="array" ref="AD28">INDEX($AC$3:$AC$103,ROWS(AC28:AC$103))</f>
        <v>7.3951434878587197</v>
      </c>
      <c r="AE28" s="173">
        <f t="shared" si="8"/>
        <v>112.00607902735563</v>
      </c>
      <c r="AG28" s="171">
        <v>175</v>
      </c>
      <c r="AH28" s="171">
        <v>58.87</v>
      </c>
      <c r="AI28" s="172">
        <f t="shared" si="9"/>
        <v>30.817149138878708</v>
      </c>
      <c r="AK28" s="170">
        <v>-7.6</v>
      </c>
      <c r="AL28" s="171">
        <v>10.33</v>
      </c>
      <c r="AM28" s="173">
        <f t="shared" si="10"/>
        <v>10.387129210658621</v>
      </c>
      <c r="AN28" s="171">
        <v>96.279537456008043</v>
      </c>
      <c r="AO28" s="173" cm="1">
        <f t="array" ref="AO28">INDEX($AN$3:$AN$103,ROWS(AN28:AN$103))</f>
        <v>11.784816490698843</v>
      </c>
      <c r="AP28" s="173">
        <f t="shared" si="11"/>
        <v>113.45595353339787</v>
      </c>
      <c r="AR28" s="171">
        <v>7.5</v>
      </c>
      <c r="AS28" s="171">
        <v>6.97</v>
      </c>
      <c r="AT28" s="173">
        <f t="shared" si="12"/>
        <v>6.9853678091801958</v>
      </c>
      <c r="AU28" s="176">
        <v>95.439967929444776</v>
      </c>
      <c r="AV28" s="173" cm="1">
        <f t="array" ref="AV28">INDEX($AU$3:$AU$103,ROWS(AU28:AU$103))</f>
        <v>8.5989176187612752</v>
      </c>
      <c r="AW28" s="173">
        <f t="shared" si="19"/>
        <v>123.09899569583933</v>
      </c>
      <c r="AY28" s="171">
        <v>175.1</v>
      </c>
      <c r="AZ28" s="171">
        <v>34.75</v>
      </c>
      <c r="BA28" s="172">
        <f t="shared" si="13"/>
        <v>34.385513556303188</v>
      </c>
      <c r="BC28" s="170">
        <v>20.5</v>
      </c>
      <c r="BD28" s="171">
        <v>6.13</v>
      </c>
      <c r="BE28" s="173">
        <f t="shared" si="14"/>
        <v>6.1552364695250521</v>
      </c>
      <c r="BF28" s="171">
        <v>99.989958831207943</v>
      </c>
      <c r="BG28" s="176" cm="1">
        <f t="array" ref="BG28">INDEX($BF$3:$BF$232,ROWS(BF28:BF$232))</f>
        <v>6.4263480269103317</v>
      </c>
      <c r="BH28" s="173">
        <f t="shared" si="15"/>
        <v>104.40456769983686</v>
      </c>
      <c r="BJ28" s="171">
        <v>-20.6</v>
      </c>
      <c r="BK28" s="171">
        <v>5.71</v>
      </c>
      <c r="BL28" s="173">
        <f t="shared" si="16"/>
        <v>5.7363873819570017</v>
      </c>
      <c r="BM28" s="171">
        <v>99.819168173598555</v>
      </c>
      <c r="BN28" s="176" cm="1">
        <f t="array" ref="BN28">INDEX($BM$3:$BM$232,ROWS(BM28:BM$232))</f>
        <v>5.7263411693791442</v>
      </c>
      <c r="BO28" s="173">
        <f t="shared" si="17"/>
        <v>100.1754385964912</v>
      </c>
      <c r="BQ28" s="171">
        <v>175.1</v>
      </c>
      <c r="BR28" s="171">
        <v>32.96</v>
      </c>
      <c r="BS28" s="172">
        <f t="shared" si="18"/>
        <v>32.956704329567046</v>
      </c>
    </row>
    <row r="29" spans="1:71" x14ac:dyDescent="0.25">
      <c r="A29" s="170">
        <v>-6.4</v>
      </c>
      <c r="B29" s="171">
        <v>3.33</v>
      </c>
      <c r="C29" s="171">
        <f t="shared" si="1"/>
        <v>3.3306661332266452</v>
      </c>
      <c r="D29" s="171">
        <v>64.782956591318253</v>
      </c>
      <c r="E29" s="173" cm="1">
        <f t="array" ref="E29">INDEX($D$3:$D$92,ROWS(D29:D$92))</f>
        <v>3.6507301460292054</v>
      </c>
      <c r="F29" s="171">
        <f t="shared" si="2"/>
        <v>109.60960960960959</v>
      </c>
      <c r="H29" s="171">
        <v>-6.5</v>
      </c>
      <c r="I29" s="171">
        <v>2.64</v>
      </c>
      <c r="J29" s="171">
        <f t="shared" si="3"/>
        <v>2.6455556669004907</v>
      </c>
      <c r="K29" s="171">
        <v>38.891672512275775</v>
      </c>
      <c r="L29" s="173" cm="1">
        <f t="array" ref="L29">INDEX($K$3:$K$92,ROWS(K29:K$92))</f>
        <v>2.6856398436717108</v>
      </c>
      <c r="M29" s="171">
        <f t="shared" si="4"/>
        <v>101.51515151515153</v>
      </c>
      <c r="O29" s="171">
        <v>172</v>
      </c>
      <c r="P29" s="171">
        <v>30.29</v>
      </c>
      <c r="Q29" s="172">
        <f t="shared" si="5"/>
        <v>29.736893775770668</v>
      </c>
      <c r="S29" s="170">
        <v>7.4</v>
      </c>
      <c r="T29" s="171">
        <v>9.7100000000000009</v>
      </c>
      <c r="U29" s="176">
        <f t="shared" si="6"/>
        <v>9.7343358395989981</v>
      </c>
      <c r="V29" s="171">
        <v>96.19</v>
      </c>
      <c r="W29" s="171" cm="1">
        <f t="array" ref="W29">INDEX($V$3:$V$102,ROWS(V29:V$101))</f>
        <v>12.43</v>
      </c>
      <c r="X29" s="171">
        <f t="shared" si="7"/>
        <v>127.69232749742531</v>
      </c>
      <c r="Z29" s="171">
        <v>-7.5</v>
      </c>
      <c r="AA29" s="171">
        <v>6.9</v>
      </c>
      <c r="AB29" s="176">
        <f t="shared" si="0"/>
        <v>6.9235400361228177</v>
      </c>
      <c r="AC29" s="173">
        <v>94.832430262893851</v>
      </c>
      <c r="AD29" s="173" cm="1">
        <f t="array" ref="AD29">INDEX($AC$3:$AC$103,ROWS(AC29:AC$103))</f>
        <v>7.8667469395946226</v>
      </c>
      <c r="AE29" s="173">
        <f t="shared" si="8"/>
        <v>113.62318840579711</v>
      </c>
      <c r="AG29" s="171">
        <v>172</v>
      </c>
      <c r="AH29" s="171">
        <v>60.09</v>
      </c>
      <c r="AI29" s="172">
        <f t="shared" si="9"/>
        <v>31.455792283934464</v>
      </c>
      <c r="AK29" s="170">
        <v>-7.4</v>
      </c>
      <c r="AL29" s="171">
        <v>11.94</v>
      </c>
      <c r="AM29" s="173">
        <f t="shared" si="10"/>
        <v>12.006033182503769</v>
      </c>
      <c r="AN29" s="171">
        <v>95.475113122171948</v>
      </c>
      <c r="AO29" s="173" cm="1">
        <f t="array" ref="AO29">INDEX($AN$3:$AN$103,ROWS(AN29:AN$103))</f>
        <v>12.599296128707893</v>
      </c>
      <c r="AP29" s="173">
        <f t="shared" si="11"/>
        <v>104.94137353433837</v>
      </c>
      <c r="AR29" s="171">
        <v>7.4</v>
      </c>
      <c r="AS29" s="171">
        <v>7.33</v>
      </c>
      <c r="AT29" s="173">
        <f t="shared" si="12"/>
        <v>7.3461615554219275</v>
      </c>
      <c r="AU29" s="176">
        <v>95.129284425736628</v>
      </c>
      <c r="AV29" s="173" cm="1">
        <f t="array" ref="AV29">INDEX($AU$3:$AU$103,ROWS(AU29:AU$103))</f>
        <v>9.0398877530567248</v>
      </c>
      <c r="AW29" s="173">
        <f t="shared" si="19"/>
        <v>123.05593451568897</v>
      </c>
      <c r="AY29" s="171">
        <v>172</v>
      </c>
      <c r="AZ29" s="171">
        <v>35.35</v>
      </c>
      <c r="BA29" s="172">
        <f t="shared" si="13"/>
        <v>34.979220265188999</v>
      </c>
      <c r="BC29" s="170">
        <v>20.5</v>
      </c>
      <c r="BD29" s="171">
        <v>6.22</v>
      </c>
      <c r="BE29" s="173">
        <f t="shared" si="14"/>
        <v>6.2456069886534786</v>
      </c>
      <c r="BF29" s="171">
        <v>99.839341299327245</v>
      </c>
      <c r="BG29" s="176" cm="1">
        <f t="array" ref="BG29">INDEX($BF$3:$BF$232,ROWS(BF29:BF$232))</f>
        <v>6.5568832212069479</v>
      </c>
      <c r="BH29" s="173">
        <f t="shared" si="15"/>
        <v>104.983922829582</v>
      </c>
      <c r="BJ29" s="171">
        <v>-20.5</v>
      </c>
      <c r="BK29" s="171">
        <v>5.76</v>
      </c>
      <c r="BL29" s="173">
        <f t="shared" si="16"/>
        <v>5.7866184448462921</v>
      </c>
      <c r="BM29" s="171">
        <v>99.859353023909975</v>
      </c>
      <c r="BN29" s="176" cm="1">
        <f t="array" ref="BN29">INDEX($BM$3:$BM$232,ROWS(BM29:BM$232))</f>
        <v>5.7062487442234273</v>
      </c>
      <c r="BO29" s="173">
        <f t="shared" si="17"/>
        <v>101.40845070422534</v>
      </c>
      <c r="BQ29" s="171">
        <v>172.1</v>
      </c>
      <c r="BR29" s="171">
        <v>33.53</v>
      </c>
      <c r="BS29" s="172">
        <f t="shared" si="18"/>
        <v>33.526647335266475</v>
      </c>
    </row>
    <row r="30" spans="1:71" x14ac:dyDescent="0.25">
      <c r="A30" s="170">
        <v>-6.3</v>
      </c>
      <c r="B30" s="171">
        <v>3.75</v>
      </c>
      <c r="C30" s="171">
        <f t="shared" si="1"/>
        <v>3.7507501500300058</v>
      </c>
      <c r="D30" s="171">
        <v>60.152030406081217</v>
      </c>
      <c r="E30" s="173" cm="1">
        <f t="array" ref="E30">INDEX($D$3:$D$92,ROWS(D30:D$92))</f>
        <v>3.8707741548309658</v>
      </c>
      <c r="F30" s="171">
        <f t="shared" si="2"/>
        <v>103.2</v>
      </c>
      <c r="H30" s="171">
        <v>-6.4</v>
      </c>
      <c r="I30" s="171">
        <v>2.74</v>
      </c>
      <c r="J30" s="171">
        <f t="shared" si="3"/>
        <v>2.7457661088285401</v>
      </c>
      <c r="K30" s="171">
        <v>37.428600060126264</v>
      </c>
      <c r="L30" s="173" cm="1">
        <f t="array" ref="L30">INDEX($K$3:$K$92,ROWS(K30:K$92))</f>
        <v>2.8660186391421982</v>
      </c>
      <c r="M30" s="171">
        <f t="shared" si="4"/>
        <v>104.37956204379559</v>
      </c>
      <c r="O30" s="171">
        <v>169.1</v>
      </c>
      <c r="P30" s="171">
        <v>30.95</v>
      </c>
      <c r="Q30" s="172">
        <f t="shared" si="5"/>
        <v>30.384841939917536</v>
      </c>
      <c r="S30" s="170">
        <v>7.4</v>
      </c>
      <c r="T30" s="171">
        <v>10.130000000000001</v>
      </c>
      <c r="U30" s="176">
        <f t="shared" si="6"/>
        <v>10.155388471177945</v>
      </c>
      <c r="V30" s="171">
        <v>96.29</v>
      </c>
      <c r="W30" s="171" cm="1">
        <f t="array" ref="W30">INDEX($V$3:$V$102,ROWS(V30:V$101))</f>
        <v>13.21</v>
      </c>
      <c r="X30" s="171">
        <f t="shared" si="7"/>
        <v>130.07872655478775</v>
      </c>
      <c r="Z30" s="171">
        <v>-7.3</v>
      </c>
      <c r="AA30" s="171">
        <v>7.26</v>
      </c>
      <c r="AB30" s="176">
        <f t="shared" si="0"/>
        <v>7.2847682119205297</v>
      </c>
      <c r="AC30" s="173">
        <v>94.069837447320893</v>
      </c>
      <c r="AD30" s="173" cm="1">
        <f t="array" ref="AD30">INDEX($AC$3:$AC$103,ROWS(AC30:AC$103))</f>
        <v>8.2179409993979533</v>
      </c>
      <c r="AE30" s="173">
        <f t="shared" si="8"/>
        <v>112.80991735537191</v>
      </c>
      <c r="AG30" s="171">
        <v>169</v>
      </c>
      <c r="AH30" s="171">
        <v>61.3</v>
      </c>
      <c r="AI30" s="172">
        <f t="shared" si="9"/>
        <v>32.089200649112705</v>
      </c>
      <c r="AK30" s="170">
        <v>-7.4</v>
      </c>
      <c r="AL30" s="171">
        <v>11.89</v>
      </c>
      <c r="AM30" s="173">
        <f t="shared" si="10"/>
        <v>11.955756661639015</v>
      </c>
      <c r="AN30" s="171">
        <v>94.922071392659632</v>
      </c>
      <c r="AO30" s="173" cm="1">
        <f t="array" ref="AO30">INDEX($AN$3:$AN$103,ROWS(AN30:AN$103))</f>
        <v>13.986928104575163</v>
      </c>
      <c r="AP30" s="173">
        <f t="shared" si="11"/>
        <v>116.98906644238856</v>
      </c>
      <c r="AR30" s="171">
        <v>7.3</v>
      </c>
      <c r="AS30" s="171">
        <v>7.73</v>
      </c>
      <c r="AT30" s="173">
        <f t="shared" si="12"/>
        <v>7.7470434956905194</v>
      </c>
      <c r="AU30" s="176">
        <v>94.297454399679296</v>
      </c>
      <c r="AV30" s="173" cm="1">
        <f t="array" ref="AV30">INDEX($AU$3:$AU$103,ROWS(AU30:AU$103))</f>
        <v>9.4207255963118861</v>
      </c>
      <c r="AW30" s="173">
        <f t="shared" si="19"/>
        <v>121.60413971539457</v>
      </c>
      <c r="AY30" s="171">
        <v>169.1</v>
      </c>
      <c r="AZ30" s="171">
        <v>36.11</v>
      </c>
      <c r="BA30" s="172">
        <f t="shared" si="13"/>
        <v>35.731248763111026</v>
      </c>
      <c r="BC30" s="170">
        <v>20.399999999999999</v>
      </c>
      <c r="BD30" s="171">
        <v>6.36</v>
      </c>
      <c r="BE30" s="173">
        <f t="shared" si="14"/>
        <v>6.3861833517421429</v>
      </c>
      <c r="BF30" s="171">
        <v>99.909629480871558</v>
      </c>
      <c r="BG30" s="176" cm="1">
        <f t="array" ref="BG30">INDEX($BF$3:$BF$232,ROWS(BF30:BF$232))</f>
        <v>6.6472537403353753</v>
      </c>
      <c r="BH30" s="173">
        <f t="shared" si="15"/>
        <v>104.08805031446542</v>
      </c>
      <c r="BJ30" s="171">
        <v>-20.399999999999999</v>
      </c>
      <c r="BK30" s="171">
        <v>5.87</v>
      </c>
      <c r="BL30" s="173">
        <f t="shared" si="16"/>
        <v>5.8971267832027321</v>
      </c>
      <c r="BM30" s="171">
        <v>99.789029535864969</v>
      </c>
      <c r="BN30" s="176" cm="1">
        <f t="array" ref="BN30">INDEX($BM$3:$BM$232,ROWS(BM30:BM$232))</f>
        <v>5.8669881454691577</v>
      </c>
      <c r="BO30" s="173">
        <f t="shared" si="17"/>
        <v>100.513698630137</v>
      </c>
      <c r="BQ30" s="171">
        <v>169.1</v>
      </c>
      <c r="BR30" s="171">
        <v>34.299999999999997</v>
      </c>
      <c r="BS30" s="172">
        <f t="shared" si="18"/>
        <v>34.296570342965701</v>
      </c>
    </row>
    <row r="31" spans="1:71" x14ac:dyDescent="0.25">
      <c r="A31" s="170">
        <v>-6.3</v>
      </c>
      <c r="B31" s="171">
        <v>3.74</v>
      </c>
      <c r="C31" s="171">
        <f t="shared" si="1"/>
        <v>3.7407481496299257</v>
      </c>
      <c r="D31" s="171">
        <v>54.850970194038808</v>
      </c>
      <c r="E31" s="173" cm="1">
        <f t="array" ref="E31">INDEX($D$3:$D$92,ROWS(D31:D$92))</f>
        <v>4.0708141628325665</v>
      </c>
      <c r="F31" s="171">
        <f t="shared" si="2"/>
        <v>108.82352941176472</v>
      </c>
      <c r="H31" s="171">
        <v>-6.3</v>
      </c>
      <c r="I31" s="171">
        <v>2.89</v>
      </c>
      <c r="J31" s="171">
        <f t="shared" si="3"/>
        <v>2.8960817717206133</v>
      </c>
      <c r="K31" s="171">
        <v>30.965026555767107</v>
      </c>
      <c r="L31" s="173" cm="1">
        <f t="array" ref="L31">INDEX($K$3:$K$92,ROWS(K31:K$92))</f>
        <v>3.0363763904198815</v>
      </c>
      <c r="M31" s="171">
        <f t="shared" si="4"/>
        <v>104.84429065743943</v>
      </c>
      <c r="O31" s="171">
        <v>166</v>
      </c>
      <c r="P31" s="171">
        <v>31.68</v>
      </c>
      <c r="Q31" s="172">
        <f t="shared" si="5"/>
        <v>31.101511879049674</v>
      </c>
      <c r="S31" s="170">
        <v>7.2</v>
      </c>
      <c r="T31" s="171">
        <v>10.9</v>
      </c>
      <c r="U31" s="176">
        <f t="shared" si="6"/>
        <v>10.927318295739347</v>
      </c>
      <c r="V31" s="171">
        <v>95.28</v>
      </c>
      <c r="W31" s="171" cm="1">
        <f t="array" ref="W31">INDEX($V$3:$V$102,ROWS(V31:V$101))</f>
        <v>14.76</v>
      </c>
      <c r="X31" s="171">
        <f t="shared" si="7"/>
        <v>135.0743119266055</v>
      </c>
      <c r="Z31" s="171">
        <v>-7.3</v>
      </c>
      <c r="AA31" s="171">
        <v>7.62</v>
      </c>
      <c r="AB31" s="176">
        <f t="shared" si="0"/>
        <v>7.6459963877182426</v>
      </c>
      <c r="AC31" s="173">
        <v>93.016255267910907</v>
      </c>
      <c r="AD31" s="173" cm="1">
        <f t="array" ref="AD31">INDEX($AC$3:$AC$103,ROWS(AC31:AC$103))</f>
        <v>8.8601244230383305</v>
      </c>
      <c r="AE31" s="173">
        <f t="shared" si="8"/>
        <v>115.8792650918635</v>
      </c>
      <c r="AG31" s="171">
        <v>166.1</v>
      </c>
      <c r="AH31" s="171">
        <v>62.58</v>
      </c>
      <c r="AI31" s="172">
        <f t="shared" si="9"/>
        <v>32.759252473433492</v>
      </c>
      <c r="AK31" s="170">
        <v>-7.2</v>
      </c>
      <c r="AL31" s="171">
        <v>12.77</v>
      </c>
      <c r="AM31" s="173">
        <f t="shared" si="10"/>
        <v>12.840623428858722</v>
      </c>
      <c r="AN31" s="171">
        <v>94.922071392659632</v>
      </c>
      <c r="AO31" s="173" cm="1">
        <f t="array" ref="AO31">INDEX($AN$3:$AN$103,ROWS(AN31:AN$103))</f>
        <v>14.067370537958773</v>
      </c>
      <c r="AP31" s="173">
        <f t="shared" si="11"/>
        <v>109.55364134690682</v>
      </c>
      <c r="AR31" s="171">
        <v>7.2</v>
      </c>
      <c r="AS31" s="171">
        <v>8.18</v>
      </c>
      <c r="AT31" s="173">
        <f t="shared" si="12"/>
        <v>8.1980356784926833</v>
      </c>
      <c r="AU31" s="176">
        <v>92.343154940869908</v>
      </c>
      <c r="AV31" s="173" cm="1">
        <f t="array" ref="AV31">INDEX($AU$3:$AU$103,ROWS(AU31:AU$103))</f>
        <v>10.052114652234916</v>
      </c>
      <c r="AW31" s="173">
        <f t="shared" si="19"/>
        <v>122.61613691931541</v>
      </c>
      <c r="AY31" s="171">
        <v>166</v>
      </c>
      <c r="AZ31" s="171">
        <v>36.79</v>
      </c>
      <c r="BA31" s="172">
        <f t="shared" si="13"/>
        <v>36.404116366514941</v>
      </c>
      <c r="BC31" s="170">
        <v>20.3</v>
      </c>
      <c r="BD31" s="171">
        <v>6.46</v>
      </c>
      <c r="BE31" s="173">
        <f t="shared" si="14"/>
        <v>6.4865950396626166</v>
      </c>
      <c r="BF31" s="171">
        <v>99.829300130535188</v>
      </c>
      <c r="BG31" s="176" cm="1">
        <f t="array" ref="BG31">INDEX($BF$3:$BF$232,ROWS(BF31:BF$232))</f>
        <v>6.7175419218797066</v>
      </c>
      <c r="BH31" s="173">
        <f t="shared" si="15"/>
        <v>103.56037151702786</v>
      </c>
      <c r="BJ31" s="171">
        <v>-20.3</v>
      </c>
      <c r="BK31" s="171">
        <v>5.96</v>
      </c>
      <c r="BL31" s="173">
        <f t="shared" si="16"/>
        <v>5.9875426964034553</v>
      </c>
      <c r="BM31" s="171">
        <v>99.849306811332113</v>
      </c>
      <c r="BN31" s="176" cm="1">
        <f t="array" ref="BN31">INDEX($BM$3:$BM$232,ROWS(BM31:BM$232))</f>
        <v>6.0176813341370305</v>
      </c>
      <c r="BO31" s="173">
        <f t="shared" si="17"/>
        <v>100.503355704698</v>
      </c>
      <c r="BQ31" s="171">
        <v>166</v>
      </c>
      <c r="BR31" s="171">
        <v>35.020000000000003</v>
      </c>
      <c r="BS31" s="172">
        <f t="shared" si="18"/>
        <v>35.016498350164987</v>
      </c>
    </row>
    <row r="32" spans="1:71" x14ac:dyDescent="0.25">
      <c r="A32" s="170">
        <v>-6.2</v>
      </c>
      <c r="B32" s="171">
        <v>4</v>
      </c>
      <c r="C32" s="171">
        <f t="shared" si="1"/>
        <v>4.0008001600320062</v>
      </c>
      <c r="D32" s="171">
        <v>54.510902180436084</v>
      </c>
      <c r="E32" s="173" cm="1">
        <f t="array" ref="E32">INDEX($D$3:$D$92,ROWS(D32:D$92))</f>
        <v>4.460892178435687</v>
      </c>
      <c r="F32" s="171">
        <f t="shared" si="2"/>
        <v>111.5</v>
      </c>
      <c r="H32" s="171">
        <v>-6.2</v>
      </c>
      <c r="I32" s="171">
        <v>3.04</v>
      </c>
      <c r="J32" s="171">
        <f t="shared" si="3"/>
        <v>3.0463974346126865</v>
      </c>
      <c r="K32" s="171">
        <v>30.103216755185887</v>
      </c>
      <c r="L32" s="173" cm="1">
        <f t="array" ref="L32">INDEX($K$3:$K$92,ROWS(K32:K$92))</f>
        <v>3.0965026555767108</v>
      </c>
      <c r="M32" s="171">
        <f t="shared" si="4"/>
        <v>101.64473684210526</v>
      </c>
      <c r="O32" s="171">
        <v>163</v>
      </c>
      <c r="P32" s="171">
        <v>32.32</v>
      </c>
      <c r="Q32" s="172">
        <f t="shared" si="5"/>
        <v>31.729825250343609</v>
      </c>
      <c r="S32" s="170">
        <v>7.1</v>
      </c>
      <c r="T32" s="171">
        <v>11.65</v>
      </c>
      <c r="U32" s="176">
        <f t="shared" si="6"/>
        <v>11.67919799498747</v>
      </c>
      <c r="V32" s="171">
        <v>95.08</v>
      </c>
      <c r="W32" s="171" cm="1">
        <f t="array" ref="W32">INDEX($V$3:$V$102,ROWS(V32:V$101))</f>
        <v>15.18</v>
      </c>
      <c r="X32" s="171">
        <f t="shared" si="7"/>
        <v>129.97467811158796</v>
      </c>
      <c r="Z32" s="171">
        <v>-7.1</v>
      </c>
      <c r="AA32" s="171">
        <v>8.07</v>
      </c>
      <c r="AB32" s="176">
        <f t="shared" si="0"/>
        <v>8.0975316074653829</v>
      </c>
      <c r="AC32" s="173">
        <v>92.524583584186232</v>
      </c>
      <c r="AD32" s="173" cm="1">
        <f t="array" ref="AD32">INDEX($AC$3:$AC$103,ROWS(AC32:AC$103))</f>
        <v>9.0909090909090917</v>
      </c>
      <c r="AE32" s="173">
        <f t="shared" si="8"/>
        <v>112.26765799256506</v>
      </c>
      <c r="AG32" s="171">
        <v>163</v>
      </c>
      <c r="AH32" s="171">
        <v>63.98</v>
      </c>
      <c r="AI32" s="172">
        <f t="shared" si="9"/>
        <v>33.492121656284354</v>
      </c>
      <c r="AK32" s="170">
        <v>-7.1</v>
      </c>
      <c r="AL32" s="171">
        <v>13.75</v>
      </c>
      <c r="AM32" s="173">
        <f t="shared" si="10"/>
        <v>13.826043237807944</v>
      </c>
      <c r="AN32" s="171">
        <v>93.996983408748108</v>
      </c>
      <c r="AO32" s="173" cm="1">
        <f t="array" ref="AO32">INDEX($AN$3:$AN$103,ROWS(AN32:AN$103))</f>
        <v>16.118652589240824</v>
      </c>
      <c r="AP32" s="173">
        <f t="shared" si="11"/>
        <v>116.58181818181816</v>
      </c>
      <c r="AR32" s="171">
        <v>7.1</v>
      </c>
      <c r="AS32" s="171">
        <v>8.61</v>
      </c>
      <c r="AT32" s="173">
        <f t="shared" si="12"/>
        <v>8.6289837642814184</v>
      </c>
      <c r="AU32" s="176">
        <v>92.89436760873923</v>
      </c>
      <c r="AV32" s="173" cm="1">
        <f t="array" ref="AV32">INDEX($AU$3:$AU$103,ROWS(AU32:AU$103))</f>
        <v>10.242533573862499</v>
      </c>
      <c r="AW32" s="173">
        <f t="shared" si="19"/>
        <v>118.69918699186994</v>
      </c>
      <c r="AY32" s="171">
        <v>163</v>
      </c>
      <c r="AZ32" s="171">
        <v>37.6</v>
      </c>
      <c r="BA32" s="172">
        <f t="shared" si="13"/>
        <v>37.205620423510787</v>
      </c>
      <c r="BC32" s="170">
        <v>20</v>
      </c>
      <c r="BD32" s="171">
        <v>6.73</v>
      </c>
      <c r="BE32" s="173">
        <f t="shared" si="14"/>
        <v>6.7577065970478962</v>
      </c>
      <c r="BF32" s="171">
        <v>99.77909428657496</v>
      </c>
      <c r="BG32" s="176" cm="1">
        <f t="array" ref="BG32">INDEX($BF$3:$BF$232,ROWS(BF32:BF$232))</f>
        <v>7.0087358168490823</v>
      </c>
      <c r="BH32" s="173">
        <f t="shared" si="15"/>
        <v>103.71471025260031</v>
      </c>
      <c r="BJ32" s="171">
        <v>-20.2</v>
      </c>
      <c r="BK32" s="171">
        <v>6.05</v>
      </c>
      <c r="BL32" s="173">
        <f t="shared" si="16"/>
        <v>6.0779586096041793</v>
      </c>
      <c r="BM32" s="171">
        <v>99.909584086799271</v>
      </c>
      <c r="BN32" s="176" cm="1">
        <f t="array" ref="BN32">INDEX($BM$3:$BM$232,ROWS(BM32:BM$232))</f>
        <v>6.0980510347598953</v>
      </c>
      <c r="BO32" s="173">
        <f t="shared" si="17"/>
        <v>100.33057851239668</v>
      </c>
      <c r="BQ32" s="171">
        <v>163</v>
      </c>
      <c r="BR32" s="171">
        <v>35.799999999999997</v>
      </c>
      <c r="BS32" s="172">
        <f t="shared" si="18"/>
        <v>35.796420357964195</v>
      </c>
    </row>
    <row r="33" spans="1:71" x14ac:dyDescent="0.25">
      <c r="A33" s="170">
        <v>-6.1</v>
      </c>
      <c r="B33" s="171">
        <v>4.22</v>
      </c>
      <c r="C33" s="171">
        <f t="shared" si="1"/>
        <v>4.2208441688337661</v>
      </c>
      <c r="D33" s="171">
        <v>45.439087817563511</v>
      </c>
      <c r="E33" s="173" cm="1">
        <f t="array" ref="E33">INDEX($D$3:$D$92,ROWS(D33:D$92))</f>
        <v>4.5309061812362472</v>
      </c>
      <c r="F33" s="171">
        <f t="shared" si="2"/>
        <v>107.34597156398107</v>
      </c>
      <c r="H33" s="171">
        <v>-6</v>
      </c>
      <c r="I33" s="171">
        <v>3.18</v>
      </c>
      <c r="J33" s="171">
        <f t="shared" si="3"/>
        <v>3.1866920533119547</v>
      </c>
      <c r="K33" s="171">
        <v>28.279386712095402</v>
      </c>
      <c r="L33" s="173" cm="1">
        <f t="array" ref="L33">INDEX($K$3:$K$92,ROWS(K33:K$92))</f>
        <v>3.2869024952400037</v>
      </c>
      <c r="M33" s="171">
        <f t="shared" si="4"/>
        <v>103.14465408805032</v>
      </c>
      <c r="O33" s="171">
        <v>160</v>
      </c>
      <c r="P33" s="171">
        <v>33.07</v>
      </c>
      <c r="Q33" s="172">
        <f t="shared" si="5"/>
        <v>32.466129982328681</v>
      </c>
      <c r="S33" s="170">
        <v>7.1</v>
      </c>
      <c r="T33" s="171">
        <v>12.21</v>
      </c>
      <c r="U33" s="176">
        <f t="shared" si="6"/>
        <v>12.240601503759398</v>
      </c>
      <c r="V33" s="171">
        <v>94.66</v>
      </c>
      <c r="W33" s="171" cm="1">
        <f t="array" ref="W33">INDEX($V$3:$V$102,ROWS(V33:V$101))</f>
        <v>16.68</v>
      </c>
      <c r="X33" s="171">
        <f t="shared" si="7"/>
        <v>136.26781326781327</v>
      </c>
      <c r="Z33" s="171">
        <v>-7</v>
      </c>
      <c r="AA33" s="171">
        <v>8.6199999999999992</v>
      </c>
      <c r="AB33" s="176">
        <f t="shared" si="0"/>
        <v>8.6494079871563301</v>
      </c>
      <c r="AC33" s="173">
        <v>91.00943206903473</v>
      </c>
      <c r="AD33" s="173" cm="1">
        <f t="array" ref="AD33">INDEX($AC$3:$AC$103,ROWS(AC33:AC$103))</f>
        <v>9.953843066425847</v>
      </c>
      <c r="AE33" s="173">
        <f t="shared" si="8"/>
        <v>115.08120649651974</v>
      </c>
      <c r="AG33" s="171">
        <v>160</v>
      </c>
      <c r="AH33" s="171">
        <v>65.16</v>
      </c>
      <c r="AI33" s="172">
        <f t="shared" si="9"/>
        <v>34.109825681830074</v>
      </c>
      <c r="AK33" s="170">
        <v>-7.1</v>
      </c>
      <c r="AL33" s="171">
        <v>13.99</v>
      </c>
      <c r="AM33" s="173">
        <f t="shared" si="10"/>
        <v>14.067370537958773</v>
      </c>
      <c r="AN33" s="171">
        <v>93.041729512317744</v>
      </c>
      <c r="AO33" s="173" cm="1">
        <f t="array" ref="AO33">INDEX($AN$3:$AN$103,ROWS(AN33:AN$103))</f>
        <v>16.42031171442936</v>
      </c>
      <c r="AP33" s="173">
        <f t="shared" si="11"/>
        <v>116.72623302358826</v>
      </c>
      <c r="AR33" s="171">
        <v>7</v>
      </c>
      <c r="AS33" s="171">
        <v>8.98</v>
      </c>
      <c r="AT33" s="173">
        <f t="shared" si="12"/>
        <v>8.9997995590298654</v>
      </c>
      <c r="AU33" s="176">
        <v>92.313088795349756</v>
      </c>
      <c r="AV33" s="173" cm="1">
        <f t="array" ref="AV33">INDEX($AU$3:$AU$103,ROWS(AU33:AU$103))</f>
        <v>11.565443976748846</v>
      </c>
      <c r="AW33" s="173">
        <f t="shared" si="19"/>
        <v>128.50779510022269</v>
      </c>
      <c r="AY33" s="171">
        <v>160</v>
      </c>
      <c r="AZ33" s="171">
        <v>38.29</v>
      </c>
      <c r="BA33" s="172">
        <f t="shared" si="13"/>
        <v>37.888383138729466</v>
      </c>
      <c r="BC33" s="170">
        <v>20</v>
      </c>
      <c r="BD33" s="171">
        <v>6.77</v>
      </c>
      <c r="BE33" s="173">
        <f t="shared" si="14"/>
        <v>6.7978712722160859</v>
      </c>
      <c r="BF33" s="171">
        <v>99.648559092278333</v>
      </c>
      <c r="BG33" s="176" cm="1">
        <f t="array" ref="BG33">INDEX($BF$3:$BF$232,ROWS(BF33:BF$232))</f>
        <v>7.0790239983934118</v>
      </c>
      <c r="BH33" s="173">
        <f t="shared" si="15"/>
        <v>104.13589364844901</v>
      </c>
      <c r="BJ33" s="171">
        <v>-20.100000000000001</v>
      </c>
      <c r="BK33" s="171">
        <v>6.11</v>
      </c>
      <c r="BL33" s="173">
        <f t="shared" si="16"/>
        <v>6.1382358850713281</v>
      </c>
      <c r="BM33" s="171">
        <v>99.869399236487837</v>
      </c>
      <c r="BN33" s="176" cm="1">
        <f t="array" ref="BN33">INDEX($BM$3:$BM$232,ROWS(BM33:BM$232))</f>
        <v>6.0779586096041793</v>
      </c>
      <c r="BO33" s="173">
        <f t="shared" si="17"/>
        <v>100.99173553719008</v>
      </c>
      <c r="BQ33" s="171">
        <v>160</v>
      </c>
      <c r="BR33" s="171">
        <v>36.46</v>
      </c>
      <c r="BS33" s="172">
        <f t="shared" si="18"/>
        <v>36.456354364563545</v>
      </c>
    </row>
    <row r="34" spans="1:71" x14ac:dyDescent="0.25">
      <c r="A34" s="170">
        <v>-6</v>
      </c>
      <c r="B34" s="171">
        <v>4.5</v>
      </c>
      <c r="C34" s="171">
        <f t="shared" si="1"/>
        <v>4.5009001800360071</v>
      </c>
      <c r="D34" s="171">
        <v>45.759151830366072</v>
      </c>
      <c r="E34" s="173" cm="1">
        <f t="array" ref="E34">INDEX($D$3:$D$92,ROWS(D34:D$92))</f>
        <v>5.001000200040008</v>
      </c>
      <c r="F34" s="171">
        <f t="shared" si="2"/>
        <v>111.11111111111111</v>
      </c>
      <c r="H34" s="171">
        <v>-6</v>
      </c>
      <c r="I34" s="171">
        <v>3.34</v>
      </c>
      <c r="J34" s="171">
        <f t="shared" si="3"/>
        <v>3.3470287603968329</v>
      </c>
      <c r="K34" s="171">
        <v>23.068443731836854</v>
      </c>
      <c r="L34" s="173" cm="1">
        <f t="array" ref="L34">INDEX($K$3:$K$92,ROWS(K34:K$92))</f>
        <v>3.2869024952400037</v>
      </c>
      <c r="M34" s="171">
        <f t="shared" si="4"/>
        <v>101.82926829268293</v>
      </c>
      <c r="O34" s="171">
        <v>157</v>
      </c>
      <c r="P34" s="171">
        <v>33.81</v>
      </c>
      <c r="Q34" s="172">
        <f t="shared" si="5"/>
        <v>33.192617317887297</v>
      </c>
      <c r="S34" s="170">
        <v>7</v>
      </c>
      <c r="T34" s="171">
        <v>13.45</v>
      </c>
      <c r="U34" s="176">
        <f t="shared" si="6"/>
        <v>13.483709273182956</v>
      </c>
      <c r="V34" s="171">
        <v>93.99</v>
      </c>
      <c r="W34" s="171" cm="1">
        <f t="array" ref="W34">INDEX($V$3:$V$102,ROWS(V34:V$101))</f>
        <v>17.690000000000001</v>
      </c>
      <c r="X34" s="171">
        <f t="shared" si="7"/>
        <v>131.19535315985132</v>
      </c>
      <c r="Z34" s="171">
        <v>-6.9</v>
      </c>
      <c r="AA34" s="171">
        <v>9.17</v>
      </c>
      <c r="AB34" s="176">
        <f t="shared" si="0"/>
        <v>9.2012843668472808</v>
      </c>
      <c r="AC34" s="173">
        <v>90.266907485450531</v>
      </c>
      <c r="AD34" s="173" cm="1">
        <f t="array" ref="AD34">INDEX($AC$3:$AC$103,ROWS(AC34:AC$103))</f>
        <v>10.515753562111179</v>
      </c>
      <c r="AE34" s="173">
        <f t="shared" si="8"/>
        <v>114.28571428571431</v>
      </c>
      <c r="AG34" s="171">
        <v>157</v>
      </c>
      <c r="AH34" s="171">
        <v>66.36</v>
      </c>
      <c r="AI34" s="172">
        <f t="shared" si="9"/>
        <v>34.737999267130817</v>
      </c>
      <c r="AK34" s="170">
        <v>-6.9</v>
      </c>
      <c r="AL34" s="171">
        <v>16.09</v>
      </c>
      <c r="AM34" s="173">
        <f t="shared" si="10"/>
        <v>16.178984414278531</v>
      </c>
      <c r="AN34" s="171">
        <v>93.061840120663646</v>
      </c>
      <c r="AO34" s="173" cm="1">
        <f t="array" ref="AO34">INDEX($AN$3:$AN$103,ROWS(AN34:AN$103))</f>
        <v>18.290598290598293</v>
      </c>
      <c r="AP34" s="173">
        <f t="shared" si="11"/>
        <v>113.05158483530144</v>
      </c>
      <c r="AR34" s="171">
        <v>6.9</v>
      </c>
      <c r="AS34" s="171">
        <v>9.52</v>
      </c>
      <c r="AT34" s="173">
        <f t="shared" si="12"/>
        <v>9.5409901783924624</v>
      </c>
      <c r="AU34" s="176">
        <v>91.561435157346153</v>
      </c>
      <c r="AV34" s="173" cm="1">
        <f t="array" ref="AV34">INDEX($AU$3:$AU$103,ROWS(AU34:AU$103))</f>
        <v>12.006414111044297</v>
      </c>
      <c r="AW34" s="173">
        <f t="shared" si="19"/>
        <v>125.84033613445378</v>
      </c>
      <c r="AY34" s="171">
        <v>157</v>
      </c>
      <c r="AZ34" s="171">
        <v>39.19</v>
      </c>
      <c r="BA34" s="172">
        <f t="shared" si="13"/>
        <v>38.77894320205818</v>
      </c>
      <c r="BC34" s="170">
        <v>19.899999999999999</v>
      </c>
      <c r="BD34" s="171">
        <v>6.84</v>
      </c>
      <c r="BE34" s="173">
        <f t="shared" si="14"/>
        <v>6.8681594537604171</v>
      </c>
      <c r="BF34" s="171">
        <v>99.829300130535188</v>
      </c>
      <c r="BG34" s="176" cm="1">
        <f t="array" ref="BG34">INDEX($BF$3:$BF$232,ROWS(BF34:BF$232))</f>
        <v>7.219600361482077</v>
      </c>
      <c r="BH34" s="173">
        <f t="shared" si="15"/>
        <v>105.1169590643275</v>
      </c>
      <c r="BJ34" s="171">
        <v>-20</v>
      </c>
      <c r="BK34" s="171">
        <v>6.24</v>
      </c>
      <c r="BL34" s="173">
        <f t="shared" si="16"/>
        <v>6.2688366485834841</v>
      </c>
      <c r="BM34" s="171">
        <v>99.648382559774959</v>
      </c>
      <c r="BN34" s="176" cm="1">
        <f t="array" ref="BN34">INDEX($BM$3:$BM$232,ROWS(BM34:BM$232))</f>
        <v>6.2889290737391992</v>
      </c>
      <c r="BO34" s="173">
        <f t="shared" si="17"/>
        <v>100.3205128205128</v>
      </c>
      <c r="BQ34" s="171">
        <v>157</v>
      </c>
      <c r="BR34" s="171">
        <v>37.25</v>
      </c>
      <c r="BS34" s="172">
        <f t="shared" si="18"/>
        <v>37.246275372462748</v>
      </c>
    </row>
    <row r="35" spans="1:71" x14ac:dyDescent="0.25">
      <c r="A35" s="170">
        <v>-5.8</v>
      </c>
      <c r="B35" s="171">
        <v>4.9800000000000004</v>
      </c>
      <c r="C35" s="171">
        <f t="shared" si="1"/>
        <v>4.9809961992398479</v>
      </c>
      <c r="D35" s="171">
        <v>43.19863972794559</v>
      </c>
      <c r="E35" s="173" cm="1">
        <f t="array" ref="E35">INDEX($D$3:$D$92,ROWS(D35:D$92))</f>
        <v>5.2210442088417679</v>
      </c>
      <c r="F35" s="171">
        <f t="shared" si="2"/>
        <v>104.81927710843372</v>
      </c>
      <c r="H35" s="171">
        <v>-5.9</v>
      </c>
      <c r="I35" s="171">
        <v>3.49</v>
      </c>
      <c r="J35" s="171">
        <f t="shared" si="3"/>
        <v>3.497344423288907</v>
      </c>
      <c r="K35" s="171">
        <v>22.617496743160636</v>
      </c>
      <c r="L35" s="173" cm="1">
        <f t="array" ref="L35">INDEX($K$3:$K$92,ROWS(K35:K$92))</f>
        <v>3.6576811303737848</v>
      </c>
      <c r="M35" s="171">
        <f t="shared" si="4"/>
        <v>104.58452722063036</v>
      </c>
      <c r="O35" s="171">
        <v>154</v>
      </c>
      <c r="P35" s="171">
        <v>34.39</v>
      </c>
      <c r="Q35" s="172">
        <f t="shared" si="5"/>
        <v>33.762026310622424</v>
      </c>
      <c r="S35" s="170">
        <v>6.8</v>
      </c>
      <c r="T35" s="171">
        <v>14.85</v>
      </c>
      <c r="U35" s="176">
        <f t="shared" si="6"/>
        <v>14.887218045112782</v>
      </c>
      <c r="V35" s="171">
        <v>93.36</v>
      </c>
      <c r="W35" s="171" cm="1">
        <f t="array" ref="W35">INDEX($V$3:$V$102,ROWS(V35:V$101))</f>
        <v>19.420000000000002</v>
      </c>
      <c r="X35" s="171">
        <f t="shared" si="7"/>
        <v>130.44747474747476</v>
      </c>
      <c r="Z35" s="171">
        <v>-6.8</v>
      </c>
      <c r="AA35" s="171">
        <v>9.74</v>
      </c>
      <c r="AB35" s="176">
        <f t="shared" ref="AB35:AB66" si="20">AA35/$AA$103*100</f>
        <v>9.7732289785269923</v>
      </c>
      <c r="AC35" s="173">
        <v>89.283564118001209</v>
      </c>
      <c r="AD35" s="173" cm="1">
        <f t="array" ref="AD35">INDEX($AC$3:$AC$103,ROWS(AC35:AC$103))</f>
        <v>11.288380493678506</v>
      </c>
      <c r="AE35" s="173">
        <f t="shared" si="8"/>
        <v>115.5030800821355</v>
      </c>
      <c r="AG35" s="171">
        <v>154.1</v>
      </c>
      <c r="AH35" s="171">
        <v>67.92</v>
      </c>
      <c r="AI35" s="172">
        <f t="shared" si="9"/>
        <v>35.554624928021781</v>
      </c>
      <c r="AK35" s="170">
        <v>-6.9</v>
      </c>
      <c r="AL35" s="171">
        <v>16.29</v>
      </c>
      <c r="AM35" s="173">
        <f t="shared" si="10"/>
        <v>16.380090497737555</v>
      </c>
      <c r="AN35" s="171">
        <v>91.825037707390649</v>
      </c>
      <c r="AO35" s="173" cm="1">
        <f t="array" ref="AO35">INDEX($AN$3:$AN$103,ROWS(AN35:AN$103))</f>
        <v>19.467068878833587</v>
      </c>
      <c r="AP35" s="173">
        <f t="shared" si="11"/>
        <v>118.8459177409454</v>
      </c>
      <c r="AR35" s="171">
        <v>6.9</v>
      </c>
      <c r="AS35" s="171">
        <v>9.91</v>
      </c>
      <c r="AT35" s="173">
        <f t="shared" si="12"/>
        <v>9.93185007015434</v>
      </c>
      <c r="AU35" s="176">
        <v>90.599318500701557</v>
      </c>
      <c r="AV35" s="173" cm="1">
        <f t="array" ref="AV35">INDEX($AU$3:$AU$103,ROWS(AU35:AU$103))</f>
        <v>13.329324513930649</v>
      </c>
      <c r="AW35" s="173">
        <f t="shared" si="19"/>
        <v>134.20787083753785</v>
      </c>
      <c r="AY35" s="171">
        <v>154</v>
      </c>
      <c r="AZ35" s="171">
        <v>39.57</v>
      </c>
      <c r="BA35" s="172">
        <f t="shared" si="13"/>
        <v>39.154957451019193</v>
      </c>
      <c r="BC35" s="170">
        <v>19.899999999999999</v>
      </c>
      <c r="BD35" s="171">
        <v>6.94</v>
      </c>
      <c r="BE35" s="173">
        <f t="shared" si="14"/>
        <v>6.9685711416808918</v>
      </c>
      <c r="BF35" s="171">
        <v>99.759011948990846</v>
      </c>
      <c r="BG35" s="176" cm="1">
        <f t="array" ref="BG35">INDEX($BF$3:$BF$232,ROWS(BF35:BF$232))</f>
        <v>7.2698062054423138</v>
      </c>
      <c r="BH35" s="173">
        <f t="shared" si="15"/>
        <v>104.3227665706052</v>
      </c>
      <c r="BJ35" s="171">
        <v>-19.8</v>
      </c>
      <c r="BK35" s="171">
        <v>6.34</v>
      </c>
      <c r="BL35" s="173">
        <f t="shared" si="16"/>
        <v>6.3692987743620648</v>
      </c>
      <c r="BM35" s="171">
        <v>99.959815149688552</v>
      </c>
      <c r="BN35" s="176" cm="1">
        <f t="array" ref="BN35">INDEX($BM$3:$BM$232,ROWS(BM35:BM$232))</f>
        <v>6.309021498894916</v>
      </c>
      <c r="BO35" s="173">
        <f t="shared" si="17"/>
        <v>100.95541401273884</v>
      </c>
      <c r="BQ35" s="171">
        <v>154</v>
      </c>
      <c r="BR35" s="171">
        <v>37.94</v>
      </c>
      <c r="BS35" s="172">
        <f t="shared" si="18"/>
        <v>37.936206379362062</v>
      </c>
    </row>
    <row r="36" spans="1:71" x14ac:dyDescent="0.25">
      <c r="A36" s="170">
        <v>-5.7</v>
      </c>
      <c r="B36" s="171">
        <v>5.51</v>
      </c>
      <c r="C36" s="171">
        <f t="shared" si="1"/>
        <v>5.511102220444088</v>
      </c>
      <c r="D36" s="171">
        <v>40.598119623924788</v>
      </c>
      <c r="E36" s="173" cm="1">
        <f t="array" ref="E36">INDEX($D$3:$D$92,ROWS(D36:D$92))</f>
        <v>5.6811362272454486</v>
      </c>
      <c r="F36" s="171">
        <f t="shared" si="2"/>
        <v>103.08529945553539</v>
      </c>
      <c r="H36" s="171">
        <v>-5.7</v>
      </c>
      <c r="I36" s="171">
        <v>3.75</v>
      </c>
      <c r="J36" s="171">
        <f t="shared" si="3"/>
        <v>3.7578915723018338</v>
      </c>
      <c r="K36" s="171">
        <v>21.29471890971039</v>
      </c>
      <c r="L36" s="173" cm="1">
        <f t="array" ref="L36">INDEX($K$3:$K$92,ROWS(K36:K$92))</f>
        <v>3.8581020142298827</v>
      </c>
      <c r="M36" s="171">
        <f t="shared" si="4"/>
        <v>102.66666666666666</v>
      </c>
      <c r="O36" s="171">
        <v>151</v>
      </c>
      <c r="P36" s="171">
        <v>35.22</v>
      </c>
      <c r="Q36" s="172">
        <f t="shared" si="5"/>
        <v>34.576870214019237</v>
      </c>
      <c r="S36" s="170">
        <v>6.8</v>
      </c>
      <c r="T36" s="171">
        <v>15.49</v>
      </c>
      <c r="U36" s="176">
        <f t="shared" si="6"/>
        <v>15.528822055137844</v>
      </c>
      <c r="V36" s="171">
        <v>92.89</v>
      </c>
      <c r="W36" s="171" cm="1">
        <f t="array" ref="W36">INDEX($V$3:$V$102,ROWS(V36:V$101))</f>
        <v>20.77</v>
      </c>
      <c r="X36" s="171">
        <f t="shared" si="7"/>
        <v>133.75129115558423</v>
      </c>
      <c r="Z36" s="171">
        <v>-6.8</v>
      </c>
      <c r="AA36" s="171">
        <v>10.32</v>
      </c>
      <c r="AB36" s="176">
        <f t="shared" si="20"/>
        <v>10.355207706201085</v>
      </c>
      <c r="AC36" s="173">
        <v>87.778446718844066</v>
      </c>
      <c r="AD36" s="173" cm="1">
        <f t="array" ref="AD36">INDEX($AC$3:$AC$103,ROWS(AC36:AC$103))</f>
        <v>11.980734497290788</v>
      </c>
      <c r="AE36" s="173">
        <f t="shared" si="8"/>
        <v>115.69767441860463</v>
      </c>
      <c r="AG36" s="171">
        <v>151.1</v>
      </c>
      <c r="AH36" s="171">
        <v>69.38</v>
      </c>
      <c r="AI36" s="172">
        <f t="shared" si="9"/>
        <v>36.318902790137678</v>
      </c>
      <c r="AK36" s="170">
        <v>-6.6</v>
      </c>
      <c r="AL36" s="171">
        <v>19.5</v>
      </c>
      <c r="AM36" s="173">
        <f t="shared" si="10"/>
        <v>19.607843137254903</v>
      </c>
      <c r="AN36" s="171">
        <v>91.764705882352942</v>
      </c>
      <c r="AO36" s="173" cm="1">
        <f t="array" ref="AO36">INDEX($AN$3:$AN$103,ROWS(AN36:AN$103))</f>
        <v>21.005530417295123</v>
      </c>
      <c r="AP36" s="173">
        <f t="shared" si="11"/>
        <v>107.12820512820511</v>
      </c>
      <c r="AR36" s="171">
        <v>6.7</v>
      </c>
      <c r="AS36" s="171">
        <v>10.65</v>
      </c>
      <c r="AT36" s="173">
        <f t="shared" si="12"/>
        <v>10.673481659651234</v>
      </c>
      <c r="AU36" s="176">
        <v>89.326518340348755</v>
      </c>
      <c r="AV36" s="173" cm="1">
        <f t="array" ref="AV36">INDEX($AU$3:$AU$103,ROWS(AU36:AU$103))</f>
        <v>14.070956103427539</v>
      </c>
      <c r="AW36" s="173">
        <f t="shared" si="19"/>
        <v>131.83098591549293</v>
      </c>
      <c r="AY36" s="171">
        <v>151</v>
      </c>
      <c r="AZ36" s="171">
        <v>40.43</v>
      </c>
      <c r="BA36" s="172">
        <f t="shared" si="13"/>
        <v>40.005937067088858</v>
      </c>
      <c r="BC36" s="170">
        <v>19.7</v>
      </c>
      <c r="BD36" s="171">
        <v>7.14</v>
      </c>
      <c r="BE36" s="173">
        <f t="shared" si="14"/>
        <v>7.1693945175218392</v>
      </c>
      <c r="BF36" s="171">
        <v>99.688723767446533</v>
      </c>
      <c r="BG36" s="176" cm="1">
        <f t="array" ref="BG36">INDEX($BF$3:$BF$232,ROWS(BF36:BF$232))</f>
        <v>7.2999297118184554</v>
      </c>
      <c r="BH36" s="173">
        <f t="shared" si="15"/>
        <v>101.82072829131653</v>
      </c>
      <c r="BJ36" s="171">
        <v>-19.7</v>
      </c>
      <c r="BK36" s="171">
        <v>6.45</v>
      </c>
      <c r="BL36" s="173">
        <f t="shared" si="16"/>
        <v>6.4798071127185057</v>
      </c>
      <c r="BM36" s="171">
        <v>99.849306811332113</v>
      </c>
      <c r="BN36" s="176" cm="1">
        <f t="array" ref="BN36">INDEX($BM$3:$BM$232,ROWS(BM36:BM$232))</f>
        <v>6.4195298372513561</v>
      </c>
      <c r="BO36" s="173">
        <f t="shared" si="17"/>
        <v>100.93896713615025</v>
      </c>
      <c r="BQ36" s="171">
        <v>151</v>
      </c>
      <c r="BR36" s="171">
        <v>38.770000000000003</v>
      </c>
      <c r="BS36" s="172">
        <f t="shared" si="18"/>
        <v>38.766123387661231</v>
      </c>
    </row>
    <row r="37" spans="1:71" x14ac:dyDescent="0.25">
      <c r="A37" s="170">
        <v>-5.6</v>
      </c>
      <c r="B37" s="171">
        <v>5.54</v>
      </c>
      <c r="C37" s="171">
        <f t="shared" si="1"/>
        <v>5.541108221644329</v>
      </c>
      <c r="D37" s="171">
        <v>34.916983396679328</v>
      </c>
      <c r="E37" s="173" cm="1">
        <f t="array" ref="E37">INDEX($D$3:$D$92,ROWS(D37:D$92))</f>
        <v>6.0612122424484891</v>
      </c>
      <c r="F37" s="171">
        <f t="shared" si="2"/>
        <v>109.38628158844763</v>
      </c>
      <c r="H37" s="171">
        <v>-5.7</v>
      </c>
      <c r="I37" s="171">
        <v>3.87</v>
      </c>
      <c r="J37" s="171">
        <f t="shared" si="3"/>
        <v>3.8781441026154924</v>
      </c>
      <c r="K37" s="171">
        <v>18.218258342519288</v>
      </c>
      <c r="L37" s="173" cm="1">
        <f t="array" ref="L37">INDEX($K$3:$K$92,ROWS(K37:K$92))</f>
        <v>4.128670207435615</v>
      </c>
      <c r="M37" s="171">
        <f t="shared" si="4"/>
        <v>106.45994832041346</v>
      </c>
      <c r="O37" s="171">
        <v>148</v>
      </c>
      <c r="P37" s="171">
        <v>36</v>
      </c>
      <c r="Q37" s="172">
        <f t="shared" si="5"/>
        <v>35.34262713528372</v>
      </c>
      <c r="S37" s="170">
        <v>6.5</v>
      </c>
      <c r="T37" s="171">
        <v>18.52</v>
      </c>
      <c r="U37" s="176">
        <f t="shared" si="6"/>
        <v>18.56641604010025</v>
      </c>
      <c r="V37" s="171">
        <v>91.72</v>
      </c>
      <c r="W37" s="171" cm="1">
        <f t="array" ref="W37">INDEX($V$3:$V$102,ROWS(V37:V$101))</f>
        <v>21.72</v>
      </c>
      <c r="X37" s="171">
        <f t="shared" si="7"/>
        <v>116.98542116630668</v>
      </c>
      <c r="Z37" s="171">
        <v>-6.6</v>
      </c>
      <c r="AA37" s="171">
        <v>11.11</v>
      </c>
      <c r="AB37" s="176">
        <f t="shared" si="20"/>
        <v>11.147902869757175</v>
      </c>
      <c r="AC37" s="173">
        <v>86.694762191450948</v>
      </c>
      <c r="AD37" s="173" cm="1">
        <f t="array" ref="AD37">INDEX($AC$3:$AC$103,ROWS(AC37:AC$103))</f>
        <v>12.763395544852498</v>
      </c>
      <c r="AE37" s="173">
        <f t="shared" si="8"/>
        <v>114.4914491449145</v>
      </c>
      <c r="AG37" s="171">
        <v>148</v>
      </c>
      <c r="AH37" s="171">
        <v>70.92</v>
      </c>
      <c r="AI37" s="172">
        <f t="shared" si="9"/>
        <v>37.125058891273625</v>
      </c>
      <c r="AK37" s="170">
        <v>-6.6</v>
      </c>
      <c r="AL37" s="171">
        <v>19.350000000000001</v>
      </c>
      <c r="AM37" s="173">
        <f t="shared" si="10"/>
        <v>19.457013574660635</v>
      </c>
      <c r="AN37" s="171">
        <v>90.759175465057822</v>
      </c>
      <c r="AO37" s="173" cm="1">
        <f t="array" ref="AO37">INDEX($AN$3:$AN$103,ROWS(AN37:AN$103))</f>
        <v>22.654600301659126</v>
      </c>
      <c r="AP37" s="173">
        <f t="shared" si="11"/>
        <v>116.43410852713178</v>
      </c>
      <c r="AR37" s="171">
        <v>6.7</v>
      </c>
      <c r="AS37" s="171">
        <v>11.31</v>
      </c>
      <c r="AT37" s="173">
        <f t="shared" si="12"/>
        <v>11.334936861094407</v>
      </c>
      <c r="AU37" s="176">
        <v>87.933453597915417</v>
      </c>
      <c r="AV37" s="173" cm="1">
        <f t="array" ref="AV37">INDEX($AU$3:$AU$103,ROWS(AU37:AU$103))</f>
        <v>14.702345159350571</v>
      </c>
      <c r="AW37" s="173">
        <f t="shared" si="19"/>
        <v>129.70822281167108</v>
      </c>
      <c r="AY37" s="171">
        <v>148</v>
      </c>
      <c r="AZ37" s="171">
        <v>41.27</v>
      </c>
      <c r="BA37" s="172">
        <f t="shared" si="13"/>
        <v>40.837126459528996</v>
      </c>
      <c r="BC37" s="170">
        <v>19.600000000000001</v>
      </c>
      <c r="BD37" s="171">
        <v>7.21</v>
      </c>
      <c r="BE37" s="173">
        <f t="shared" si="14"/>
        <v>7.2396826990661713</v>
      </c>
      <c r="BF37" s="171">
        <v>99.87950597449543</v>
      </c>
      <c r="BG37" s="176" cm="1">
        <f t="array" ref="BG37">INDEX($BF$3:$BF$232,ROWS(BF37:BF$232))</f>
        <v>7.7417411386685409</v>
      </c>
      <c r="BH37" s="173">
        <f t="shared" si="15"/>
        <v>106.93481276005548</v>
      </c>
      <c r="BJ37" s="171">
        <v>-19.7</v>
      </c>
      <c r="BK37" s="171">
        <v>6.51</v>
      </c>
      <c r="BL37" s="173">
        <f t="shared" si="16"/>
        <v>6.5400843881856536</v>
      </c>
      <c r="BM37" s="171">
        <v>99.688567410086392</v>
      </c>
      <c r="BN37" s="176" cm="1">
        <f t="array" ref="BN37">INDEX($BM$3:$BM$232,ROWS(BM37:BM$232))</f>
        <v>6.6204540888085184</v>
      </c>
      <c r="BO37" s="173">
        <f t="shared" si="17"/>
        <v>101.22887864823349</v>
      </c>
      <c r="BQ37" s="171">
        <v>148</v>
      </c>
      <c r="BR37" s="171">
        <v>39.6</v>
      </c>
      <c r="BS37" s="172">
        <f t="shared" si="18"/>
        <v>39.596040395960401</v>
      </c>
    </row>
    <row r="38" spans="1:71" x14ac:dyDescent="0.25">
      <c r="A38" s="170">
        <v>-5.6</v>
      </c>
      <c r="B38" s="171">
        <v>5.78</v>
      </c>
      <c r="C38" s="171">
        <f t="shared" si="1"/>
        <v>5.781156231246249</v>
      </c>
      <c r="D38" s="171">
        <v>35.207041408281661</v>
      </c>
      <c r="E38" s="173" cm="1">
        <f t="array" ref="E38">INDEX($D$3:$D$92,ROWS(D38:D$92))</f>
        <v>6.5013002600520107</v>
      </c>
      <c r="F38" s="171">
        <f t="shared" si="2"/>
        <v>112.45674740484431</v>
      </c>
      <c r="H38" s="171">
        <v>-5.5</v>
      </c>
      <c r="I38" s="171">
        <v>4.0599999999999996</v>
      </c>
      <c r="J38" s="171">
        <f t="shared" si="3"/>
        <v>4.0685439422787848</v>
      </c>
      <c r="K38" s="171">
        <v>15.452450145305141</v>
      </c>
      <c r="L38" s="173" cm="1">
        <f t="array" ref="L38">INDEX($K$3:$K$92,ROWS(K38:K$92))</f>
        <v>4.2689648261348827</v>
      </c>
      <c r="M38" s="171">
        <f t="shared" si="4"/>
        <v>104.92610837438423</v>
      </c>
      <c r="O38" s="171">
        <v>145</v>
      </c>
      <c r="P38" s="171">
        <v>36.75</v>
      </c>
      <c r="Q38" s="172">
        <f t="shared" si="5"/>
        <v>36.0789318672688</v>
      </c>
      <c r="S38" s="170">
        <v>6.5</v>
      </c>
      <c r="T38" s="171">
        <v>18.59</v>
      </c>
      <c r="U38" s="176">
        <f t="shared" si="6"/>
        <v>18.636591478696744</v>
      </c>
      <c r="V38" s="171">
        <v>90.84</v>
      </c>
      <c r="W38" s="171" cm="1">
        <f t="array" ref="W38">INDEX($V$3:$V$102,ROWS(V38:V$101))</f>
        <v>24.25</v>
      </c>
      <c r="X38" s="171">
        <f t="shared" si="7"/>
        <v>130.12036040882194</v>
      </c>
      <c r="Z38" s="171">
        <v>-6.5</v>
      </c>
      <c r="AA38" s="171">
        <v>11.79</v>
      </c>
      <c r="AB38" s="176">
        <f t="shared" si="20"/>
        <v>11.830222757375076</v>
      </c>
      <c r="AC38" s="173">
        <v>84.968894240417427</v>
      </c>
      <c r="AD38" s="173" cm="1">
        <f t="array" ref="AD38">INDEX($AC$3:$AC$103,ROWS(AC38:AC$103))</f>
        <v>13.786875376279351</v>
      </c>
      <c r="AE38" s="173">
        <f t="shared" si="8"/>
        <v>116.53944020356235</v>
      </c>
      <c r="AG38" s="171">
        <v>145.1</v>
      </c>
      <c r="AH38" s="171">
        <v>72.41</v>
      </c>
      <c r="AI38" s="172">
        <f t="shared" si="9"/>
        <v>37.905041093022035</v>
      </c>
      <c r="AK38" s="170">
        <v>-6.4</v>
      </c>
      <c r="AL38" s="171">
        <v>23</v>
      </c>
      <c r="AM38" s="173">
        <f t="shared" si="10"/>
        <v>23.127199597787833</v>
      </c>
      <c r="AN38" s="171">
        <v>89.76370035193564</v>
      </c>
      <c r="AO38" s="173" cm="1">
        <f t="array" ref="AO38">INDEX($AN$3:$AN$103,ROWS(AN38:AN$103))</f>
        <v>25.721468074409248</v>
      </c>
      <c r="AP38" s="173">
        <f t="shared" si="11"/>
        <v>111.21739130434783</v>
      </c>
      <c r="AR38" s="171">
        <v>6.6</v>
      </c>
      <c r="AS38" s="171">
        <v>11.93</v>
      </c>
      <c r="AT38" s="173">
        <f t="shared" si="12"/>
        <v>11.956303868510723</v>
      </c>
      <c r="AU38" s="176">
        <v>87.111645620364811</v>
      </c>
      <c r="AV38" s="173" cm="1">
        <f t="array" ref="AV38">INDEX($AU$3:$AU$103,ROWS(AU38:AU$103))</f>
        <v>16.526357987572656</v>
      </c>
      <c r="AW38" s="173">
        <f t="shared" si="19"/>
        <v>138.22296730930427</v>
      </c>
      <c r="AY38" s="171">
        <v>145</v>
      </c>
      <c r="AZ38" s="171">
        <v>41.93</v>
      </c>
      <c r="BA38" s="172">
        <f t="shared" si="13"/>
        <v>41.490203839303383</v>
      </c>
      <c r="BC38" s="170">
        <v>19.600000000000001</v>
      </c>
      <c r="BD38" s="171">
        <v>7.33</v>
      </c>
      <c r="BE38" s="173">
        <f t="shared" si="14"/>
        <v>7.3601767245707395</v>
      </c>
      <c r="BF38" s="171">
        <v>99.708806105030618</v>
      </c>
      <c r="BG38" s="176" cm="1">
        <f t="array" ref="BG38">INDEX($BF$3:$BF$232,ROWS(BF38:BF$232))</f>
        <v>7.8321116577969665</v>
      </c>
      <c r="BH38" s="173">
        <f t="shared" si="15"/>
        <v>106.41200545702591</v>
      </c>
      <c r="BJ38" s="171">
        <v>-19.600000000000001</v>
      </c>
      <c r="BK38" s="171">
        <v>6.66</v>
      </c>
      <c r="BL38" s="173">
        <f t="shared" si="16"/>
        <v>6.6907775768535265</v>
      </c>
      <c r="BM38" s="171">
        <v>99.799075748442831</v>
      </c>
      <c r="BN38" s="176" cm="1">
        <f t="array" ref="BN38">INDEX($BM$3:$BM$232,ROWS(BM38:BM$232))</f>
        <v>6.6807313642756672</v>
      </c>
      <c r="BO38" s="173">
        <f t="shared" si="17"/>
        <v>100.15037593984964</v>
      </c>
      <c r="BQ38" s="171">
        <v>145.1</v>
      </c>
      <c r="BR38" s="171">
        <v>40.4</v>
      </c>
      <c r="BS38" s="172">
        <f t="shared" si="18"/>
        <v>40.395960403959599</v>
      </c>
    </row>
    <row r="39" spans="1:71" x14ac:dyDescent="0.25">
      <c r="A39" s="170">
        <v>-5.4</v>
      </c>
      <c r="B39" s="171">
        <v>6.58</v>
      </c>
      <c r="C39" s="171">
        <f t="shared" si="1"/>
        <v>6.5813162632526501</v>
      </c>
      <c r="D39" s="171">
        <v>32.316463292658533</v>
      </c>
      <c r="E39" s="173" cm="1">
        <f t="array" ref="E39">INDEX($D$3:$D$92,ROWS(D39:D$92))</f>
        <v>6.5713142628525709</v>
      </c>
      <c r="F39" s="171">
        <f t="shared" si="2"/>
        <v>100.15220700152206</v>
      </c>
      <c r="H39" s="171">
        <v>-5.5</v>
      </c>
      <c r="I39" s="171">
        <v>4.29</v>
      </c>
      <c r="J39" s="171">
        <f t="shared" si="3"/>
        <v>4.2990279587132978</v>
      </c>
      <c r="K39" s="171">
        <v>15.041587333400139</v>
      </c>
      <c r="L39" s="173" cm="1">
        <f t="array" ref="L39">INDEX($K$3:$K$92,ROWS(K39:K$92))</f>
        <v>4.5996592844974442</v>
      </c>
      <c r="M39" s="171">
        <f t="shared" si="4"/>
        <v>106.99300699300697</v>
      </c>
      <c r="O39" s="171">
        <v>142</v>
      </c>
      <c r="P39" s="171">
        <v>37.49</v>
      </c>
      <c r="Q39" s="172">
        <f t="shared" si="5"/>
        <v>36.805419202827409</v>
      </c>
      <c r="S39" s="170">
        <v>6.5</v>
      </c>
      <c r="T39" s="171">
        <v>20.21</v>
      </c>
      <c r="U39" s="176">
        <f t="shared" si="6"/>
        <v>20.260651629072683</v>
      </c>
      <c r="V39" s="171">
        <v>87.16</v>
      </c>
      <c r="W39" s="171" cm="1">
        <f t="array" ref="W39">INDEX($V$3:$V$102,ROWS(V39:V$101))</f>
        <v>24.44</v>
      </c>
      <c r="X39" s="171">
        <f t="shared" si="7"/>
        <v>120.62790697674419</v>
      </c>
      <c r="Z39" s="171">
        <v>-6.5</v>
      </c>
      <c r="AA39" s="171">
        <v>12.58</v>
      </c>
      <c r="AB39" s="176">
        <f t="shared" si="20"/>
        <v>12.622917920931167</v>
      </c>
      <c r="AC39" s="173">
        <v>83.604254465181612</v>
      </c>
      <c r="AD39" s="173" cm="1">
        <f t="array" ref="AD39">INDEX($AC$3:$AC$103,ROWS(AC39:AC$103))</f>
        <v>14.860525787678105</v>
      </c>
      <c r="AE39" s="173">
        <f t="shared" si="8"/>
        <v>117.72655007949125</v>
      </c>
      <c r="AG39" s="171">
        <v>142</v>
      </c>
      <c r="AH39" s="171">
        <v>73.83</v>
      </c>
      <c r="AI39" s="172">
        <f t="shared" si="9"/>
        <v>38.648379835627914</v>
      </c>
      <c r="AK39" s="170">
        <v>-6.4</v>
      </c>
      <c r="AL39" s="171">
        <v>22.64</v>
      </c>
      <c r="AM39" s="173">
        <f t="shared" si="10"/>
        <v>22.76520864756159</v>
      </c>
      <c r="AN39" s="171">
        <v>87.28004022121668</v>
      </c>
      <c r="AO39" s="173" cm="1">
        <f t="array" ref="AO39">INDEX($AN$3:$AN$103,ROWS(AN39:AN$103))</f>
        <v>25.842131724484663</v>
      </c>
      <c r="AP39" s="173">
        <f t="shared" si="11"/>
        <v>113.51590106007066</v>
      </c>
      <c r="AR39" s="171">
        <v>6.4</v>
      </c>
      <c r="AS39" s="171">
        <v>12.82</v>
      </c>
      <c r="AT39" s="173">
        <f t="shared" si="12"/>
        <v>12.84826618560834</v>
      </c>
      <c r="AU39" s="176">
        <v>85.387853277209871</v>
      </c>
      <c r="AV39" s="173" cm="1">
        <f t="array" ref="AV39">INDEX($AU$3:$AU$103,ROWS(AU39:AU$103))</f>
        <v>17.097614752455399</v>
      </c>
      <c r="AW39" s="173">
        <f t="shared" si="19"/>
        <v>133.07332293291728</v>
      </c>
      <c r="AY39" s="171">
        <v>142</v>
      </c>
      <c r="AZ39" s="171">
        <v>43</v>
      </c>
      <c r="BA39" s="172">
        <f t="shared" si="13"/>
        <v>42.548980803483076</v>
      </c>
      <c r="BC39" s="170">
        <v>19.399999999999999</v>
      </c>
      <c r="BD39" s="171">
        <v>7.65</v>
      </c>
      <c r="BE39" s="173">
        <f t="shared" si="14"/>
        <v>7.6814941259162568</v>
      </c>
      <c r="BF39" s="171">
        <v>99.708806105030618</v>
      </c>
      <c r="BG39" s="176" cm="1">
        <f t="array" ref="BG39">INDEX($BF$3:$BF$232,ROWS(BF39:BF$232))</f>
        <v>8.0530173712220101</v>
      </c>
      <c r="BH39" s="173">
        <f t="shared" si="15"/>
        <v>104.83660130718955</v>
      </c>
      <c r="BJ39" s="171">
        <v>-19.5</v>
      </c>
      <c r="BK39" s="171">
        <v>6.75</v>
      </c>
      <c r="BL39" s="173">
        <f t="shared" si="16"/>
        <v>6.7811934900542497</v>
      </c>
      <c r="BM39" s="171">
        <v>99.688567410086392</v>
      </c>
      <c r="BN39" s="176" cm="1">
        <f t="array" ref="BN39">INDEX($BM$3:$BM$232,ROWS(BM39:BM$232))</f>
        <v>6.6807313642756672</v>
      </c>
      <c r="BO39" s="173">
        <f t="shared" si="17"/>
        <v>101.50375939849626</v>
      </c>
      <c r="BQ39" s="171">
        <v>142</v>
      </c>
      <c r="BR39" s="171">
        <v>41.28</v>
      </c>
      <c r="BS39" s="172">
        <f t="shared" si="18"/>
        <v>41.275872412758723</v>
      </c>
    </row>
    <row r="40" spans="1:71" x14ac:dyDescent="0.25">
      <c r="A40" s="170">
        <v>-5.4</v>
      </c>
      <c r="B40" s="171">
        <v>6.59</v>
      </c>
      <c r="C40" s="171">
        <f t="shared" si="1"/>
        <v>6.5913182636527301</v>
      </c>
      <c r="D40" s="171">
        <v>28.175635127025405</v>
      </c>
      <c r="E40" s="173" cm="1">
        <f t="array" ref="E40">INDEX($D$3:$D$92,ROWS(D40:D$92))</f>
        <v>7.5015003000600116</v>
      </c>
      <c r="F40" s="171">
        <f t="shared" si="2"/>
        <v>113.80880121396055</v>
      </c>
      <c r="H40" s="171">
        <v>-5.3</v>
      </c>
      <c r="I40" s="171">
        <v>4.57</v>
      </c>
      <c r="J40" s="171">
        <f t="shared" si="3"/>
        <v>4.579617196111835</v>
      </c>
      <c r="K40" s="171">
        <v>14.450345726024652</v>
      </c>
      <c r="L40" s="173" cm="1">
        <f t="array" ref="L40">INDEX($K$3:$K$92,ROWS(K40:K$92))</f>
        <v>4.7900591241607371</v>
      </c>
      <c r="M40" s="171">
        <f t="shared" si="4"/>
        <v>104.59518599562361</v>
      </c>
      <c r="O40" s="171">
        <v>139</v>
      </c>
      <c r="P40" s="171">
        <v>38.43</v>
      </c>
      <c r="Q40" s="172">
        <f t="shared" si="5"/>
        <v>37.728254466915374</v>
      </c>
      <c r="S40" s="170">
        <v>6.3</v>
      </c>
      <c r="T40" s="171">
        <v>22.67</v>
      </c>
      <c r="U40" s="176">
        <f t="shared" si="6"/>
        <v>22.726817042606516</v>
      </c>
      <c r="V40" s="171">
        <v>87.77</v>
      </c>
      <c r="W40" s="171" cm="1">
        <f t="array" ref="W40">INDEX($V$3:$V$102,ROWS(V40:V$101))</f>
        <v>27.87</v>
      </c>
      <c r="X40" s="171">
        <f t="shared" si="7"/>
        <v>122.63045875606528</v>
      </c>
      <c r="Z40" s="171">
        <v>-6.4</v>
      </c>
      <c r="AA40" s="171">
        <v>13.64</v>
      </c>
      <c r="AB40" s="176">
        <f t="shared" si="20"/>
        <v>13.686534216335541</v>
      </c>
      <c r="AC40" s="173">
        <v>81.858318282159345</v>
      </c>
      <c r="AD40" s="173" cm="1">
        <f t="array" ref="AD40">INDEX($AC$3:$AC$103,ROWS(AC40:AC$103))</f>
        <v>15.863937387116195</v>
      </c>
      <c r="AE40" s="173">
        <f t="shared" si="8"/>
        <v>115.90909090909089</v>
      </c>
      <c r="AG40" s="171">
        <v>139</v>
      </c>
      <c r="AH40" s="171">
        <v>75.510000000000005</v>
      </c>
      <c r="AI40" s="172">
        <f t="shared" si="9"/>
        <v>39.527822855048953</v>
      </c>
      <c r="AK40" s="170">
        <v>-6.4</v>
      </c>
      <c r="AL40" s="171">
        <v>22.9</v>
      </c>
      <c r="AM40" s="173">
        <f t="shared" si="10"/>
        <v>23.026646556058321</v>
      </c>
      <c r="AN40" s="171">
        <v>87.702362996480645</v>
      </c>
      <c r="AO40" s="173" cm="1">
        <f t="array" ref="AO40">INDEX($AN$3:$AN$103,ROWS(AN40:AN$103))</f>
        <v>29.009552538964307</v>
      </c>
      <c r="AP40" s="173">
        <f t="shared" si="11"/>
        <v>125.98253275109172</v>
      </c>
      <c r="AR40" s="171">
        <v>6.3</v>
      </c>
      <c r="AS40" s="171">
        <v>13.63</v>
      </c>
      <c r="AT40" s="173">
        <f t="shared" si="12"/>
        <v>13.660052114652235</v>
      </c>
      <c r="AU40" s="176">
        <v>83.894568049709349</v>
      </c>
      <c r="AV40" s="173" cm="1">
        <f t="array" ref="AV40">INDEX($AU$3:$AU$103,ROWS(AU40:AU$103))</f>
        <v>18.781318901583482</v>
      </c>
      <c r="AW40" s="173">
        <f t="shared" si="19"/>
        <v>137.49082905355831</v>
      </c>
      <c r="AY40" s="171">
        <v>139</v>
      </c>
      <c r="AZ40" s="171">
        <v>43.81</v>
      </c>
      <c r="BA40" s="172">
        <f t="shared" si="13"/>
        <v>43.350484860478929</v>
      </c>
      <c r="BC40" s="170">
        <v>19.3</v>
      </c>
      <c r="BD40" s="171">
        <v>7.75</v>
      </c>
      <c r="BE40" s="173">
        <f t="shared" si="14"/>
        <v>7.7819058138367296</v>
      </c>
      <c r="BF40" s="171">
        <v>99.809217792951102</v>
      </c>
      <c r="BG40" s="176" cm="1">
        <f t="array" ref="BG40">INDEX($BF$3:$BF$232,ROWS(BF40:BF$232))</f>
        <v>8.0228938648458676</v>
      </c>
      <c r="BH40" s="173">
        <f t="shared" si="15"/>
        <v>103.09677419354838</v>
      </c>
      <c r="BJ40" s="171">
        <v>-19.3</v>
      </c>
      <c r="BK40" s="171">
        <v>6.9</v>
      </c>
      <c r="BL40" s="173">
        <f t="shared" si="16"/>
        <v>6.9318866787221207</v>
      </c>
      <c r="BM40" s="171">
        <v>99.638336347197111</v>
      </c>
      <c r="BN40" s="176" cm="1">
        <f t="array" ref="BN40">INDEX($BM$3:$BM$232,ROWS(BM40:BM$232))</f>
        <v>7.0022101667671279</v>
      </c>
      <c r="BO40" s="173">
        <f t="shared" si="17"/>
        <v>101.0144927536232</v>
      </c>
      <c r="BQ40" s="171">
        <v>139</v>
      </c>
      <c r="BR40" s="171">
        <v>42.14</v>
      </c>
      <c r="BS40" s="172">
        <f t="shared" si="18"/>
        <v>42.135786421357864</v>
      </c>
    </row>
    <row r="41" spans="1:71" x14ac:dyDescent="0.25">
      <c r="A41" s="170">
        <v>-5.3</v>
      </c>
      <c r="B41" s="171">
        <v>7.3</v>
      </c>
      <c r="C41" s="171">
        <f t="shared" si="1"/>
        <v>7.3014602920584109</v>
      </c>
      <c r="D41" s="171">
        <v>25.85517103420684</v>
      </c>
      <c r="E41" s="173" cm="1">
        <f t="array" ref="E41">INDEX($D$3:$D$92,ROWS(D41:D$92))</f>
        <v>8.3316663332666536</v>
      </c>
      <c r="F41" s="171">
        <f t="shared" si="2"/>
        <v>114.10958904109592</v>
      </c>
      <c r="H41" s="171">
        <v>-5.3</v>
      </c>
      <c r="I41" s="171">
        <v>4.8600000000000003</v>
      </c>
      <c r="J41" s="171">
        <f t="shared" si="3"/>
        <v>4.8702274777031773</v>
      </c>
      <c r="K41" s="171">
        <v>12.806894478404649</v>
      </c>
      <c r="L41" s="173" cm="1">
        <f t="array" ref="L41">INDEX($K$3:$K$92,ROWS(K41:K$92))</f>
        <v>5.1207535825232995</v>
      </c>
      <c r="M41" s="171">
        <f t="shared" si="4"/>
        <v>105.14403292181069</v>
      </c>
      <c r="O41" s="171">
        <v>136</v>
      </c>
      <c r="P41" s="171">
        <v>39.119999999999997</v>
      </c>
      <c r="Q41" s="172">
        <f t="shared" si="5"/>
        <v>38.405654820341645</v>
      </c>
      <c r="S41" s="170">
        <v>6.3</v>
      </c>
      <c r="T41" s="171">
        <v>23.15</v>
      </c>
      <c r="U41" s="176">
        <f t="shared" si="6"/>
        <v>23.20802005012531</v>
      </c>
      <c r="V41" s="171">
        <v>87.63</v>
      </c>
      <c r="W41" s="171" cm="1">
        <f t="array" ref="W41">INDEX($V$3:$V$102,ROWS(V41:V$101))</f>
        <v>31.2</v>
      </c>
      <c r="X41" s="171">
        <f t="shared" si="7"/>
        <v>134.43628509719224</v>
      </c>
      <c r="Z41" s="171">
        <v>-6.3</v>
      </c>
      <c r="AA41" s="171">
        <v>14.75</v>
      </c>
      <c r="AB41" s="176">
        <f t="shared" si="20"/>
        <v>14.800321091711821</v>
      </c>
      <c r="AC41" s="173">
        <v>79.640778647401163</v>
      </c>
      <c r="AD41" s="173" cm="1">
        <f t="array" ref="AD41">INDEX($AC$3:$AC$103,ROWS(AC41:AC$103))</f>
        <v>17.650010034115997</v>
      </c>
      <c r="AE41" s="173">
        <f t="shared" si="8"/>
        <v>119.2542372881356</v>
      </c>
      <c r="AG41" s="171">
        <v>136</v>
      </c>
      <c r="AH41" s="171">
        <v>77.010000000000005</v>
      </c>
      <c r="AI41" s="172">
        <f t="shared" si="9"/>
        <v>40.313039836674868</v>
      </c>
      <c r="AK41" s="170">
        <v>-6.2</v>
      </c>
      <c r="AL41" s="171">
        <v>25.45</v>
      </c>
      <c r="AM41" s="173">
        <f t="shared" si="10"/>
        <v>25.590749120160883</v>
      </c>
      <c r="AN41" s="171">
        <v>84.937154348919051</v>
      </c>
      <c r="AO41" s="173" cm="1">
        <f t="array" ref="AO41">INDEX($AN$3:$AN$103,ROWS(AN41:AN$103))</f>
        <v>32.549019607843135</v>
      </c>
      <c r="AP41" s="173">
        <f t="shared" si="11"/>
        <v>127.19056974459725</v>
      </c>
      <c r="AR41" s="171">
        <v>6.2</v>
      </c>
      <c r="AS41" s="171">
        <v>14.68</v>
      </c>
      <c r="AT41" s="173">
        <f t="shared" si="12"/>
        <v>14.712367207857286</v>
      </c>
      <c r="AU41" s="176">
        <v>81.920224493886536</v>
      </c>
      <c r="AV41" s="173" cm="1">
        <f t="array" ref="AV41">INDEX($AU$3:$AU$103,ROWS(AU41:AU$103))</f>
        <v>20.815794748446582</v>
      </c>
      <c r="AW41" s="173">
        <f t="shared" si="19"/>
        <v>141.4850136239782</v>
      </c>
      <c r="AY41" s="171">
        <v>136</v>
      </c>
      <c r="AZ41" s="171">
        <v>44.48</v>
      </c>
      <c r="BA41" s="172">
        <f t="shared" si="13"/>
        <v>44.013457352068073</v>
      </c>
      <c r="BC41" s="170">
        <v>19.2</v>
      </c>
      <c r="BD41" s="171">
        <v>7.84</v>
      </c>
      <c r="BE41" s="173">
        <f t="shared" si="14"/>
        <v>7.8722763329651571</v>
      </c>
      <c r="BF41" s="171">
        <v>99.678682598654476</v>
      </c>
      <c r="BG41" s="176" cm="1">
        <f t="array" ref="BG41">INDEX($BF$3:$BF$232,ROWS(BF41:BF$232))</f>
        <v>8.4044582789436681</v>
      </c>
      <c r="BH41" s="173">
        <f t="shared" si="15"/>
        <v>106.76020408163265</v>
      </c>
      <c r="BJ41" s="171">
        <v>-19.3</v>
      </c>
      <c r="BK41" s="171">
        <v>7.02</v>
      </c>
      <c r="BL41" s="173">
        <f t="shared" si="16"/>
        <v>7.0524412296564183</v>
      </c>
      <c r="BM41" s="171">
        <v>99.618243922041387</v>
      </c>
      <c r="BN41" s="176" cm="1">
        <f t="array" ref="BN41">INDEX($BM$3:$BM$232,ROWS(BM41:BM$232))</f>
        <v>7.0323488045007032</v>
      </c>
      <c r="BO41" s="173">
        <f t="shared" si="17"/>
        <v>100.28571428571426</v>
      </c>
      <c r="BQ41" s="171">
        <v>136</v>
      </c>
      <c r="BR41" s="171">
        <v>43.07</v>
      </c>
      <c r="BS41" s="172">
        <f t="shared" si="18"/>
        <v>43.065693430656928</v>
      </c>
    </row>
    <row r="42" spans="1:71" x14ac:dyDescent="0.25">
      <c r="A42" s="170">
        <v>-5.0999999999999996</v>
      </c>
      <c r="B42" s="171">
        <v>8.18</v>
      </c>
      <c r="C42" s="171">
        <f t="shared" si="1"/>
        <v>8.1816363272654531</v>
      </c>
      <c r="D42" s="171">
        <v>24.494898979795956</v>
      </c>
      <c r="E42" s="173" cm="1">
        <f t="array" ref="E42">INDEX($D$3:$D$92,ROWS(D42:D$92))</f>
        <v>8.8917783556711338</v>
      </c>
      <c r="F42" s="171">
        <f t="shared" si="2"/>
        <v>108.67970660146699</v>
      </c>
      <c r="H42" s="171">
        <v>-5.2</v>
      </c>
      <c r="I42" s="171">
        <v>5.17</v>
      </c>
      <c r="J42" s="171">
        <f t="shared" si="3"/>
        <v>5.1808798476801279</v>
      </c>
      <c r="K42" s="171">
        <v>12.125463473293916</v>
      </c>
      <c r="L42" s="173" cm="1">
        <f t="array" ref="L42">INDEX($K$3:$K$92,ROWS(K42:K$92))</f>
        <v>5.5015532618498852</v>
      </c>
      <c r="M42" s="171">
        <f t="shared" si="4"/>
        <v>106.18955512572536</v>
      </c>
      <c r="O42" s="171">
        <v>133</v>
      </c>
      <c r="P42" s="171">
        <v>40.07</v>
      </c>
      <c r="Q42" s="172">
        <f t="shared" si="5"/>
        <v>39.338307480856081</v>
      </c>
      <c r="S42" s="170">
        <v>6.1</v>
      </c>
      <c r="T42" s="171">
        <v>26.69</v>
      </c>
      <c r="U42" s="176">
        <f t="shared" si="6"/>
        <v>26.75689223057644</v>
      </c>
      <c r="V42" s="171">
        <v>84.31</v>
      </c>
      <c r="W42" s="171" cm="1">
        <f t="array" ref="W42">INDEX($V$3:$V$102,ROWS(V42:V$101))</f>
        <v>32.22</v>
      </c>
      <c r="X42" s="171">
        <f t="shared" si="7"/>
        <v>120.41757212439114</v>
      </c>
      <c r="Z42" s="171">
        <v>-6.2</v>
      </c>
      <c r="AA42" s="171">
        <v>15.89</v>
      </c>
      <c r="AB42" s="176">
        <f t="shared" si="20"/>
        <v>15.944210315071244</v>
      </c>
      <c r="AC42" s="173">
        <v>77.674091912502504</v>
      </c>
      <c r="AD42" s="173" cm="1">
        <f t="array" ref="AD42">INDEX($AC$3:$AC$103,ROWS(AC42:AC$103))</f>
        <v>18.061408789885611</v>
      </c>
      <c r="AE42" s="173">
        <f t="shared" si="8"/>
        <v>113.27879169288859</v>
      </c>
      <c r="AG42" s="171">
        <v>133</v>
      </c>
      <c r="AH42" s="171">
        <v>78.739999999999995</v>
      </c>
      <c r="AI42" s="172">
        <f t="shared" si="9"/>
        <v>41.21865675548343</v>
      </c>
      <c r="AK42" s="170">
        <v>-6</v>
      </c>
      <c r="AL42" s="171">
        <v>30.47</v>
      </c>
      <c r="AM42" s="173">
        <f t="shared" si="10"/>
        <v>30.638511814982401</v>
      </c>
      <c r="AN42" s="171">
        <v>85.178481649069866</v>
      </c>
      <c r="AO42" s="173" cm="1">
        <f t="array" ref="AO42">INDEX($AN$3:$AN$103,ROWS(AN42:AN$103))</f>
        <v>33.212669683257914</v>
      </c>
      <c r="AP42" s="173">
        <f t="shared" si="11"/>
        <v>108.40170659665245</v>
      </c>
      <c r="AR42" s="171">
        <v>6.1</v>
      </c>
      <c r="AS42" s="171">
        <v>15.7</v>
      </c>
      <c r="AT42" s="173">
        <f t="shared" si="12"/>
        <v>15.734616155542192</v>
      </c>
      <c r="AU42" s="176">
        <v>79.83563840448987</v>
      </c>
      <c r="AV42" s="173" cm="1">
        <f t="array" ref="AV42">INDEX($AU$3:$AU$103,ROWS(AU42:AU$103))</f>
        <v>21.437161755862899</v>
      </c>
      <c r="AW42" s="173">
        <f t="shared" si="19"/>
        <v>136.24203821656053</v>
      </c>
      <c r="AY42" s="171">
        <v>133</v>
      </c>
      <c r="AZ42" s="171">
        <v>45.74</v>
      </c>
      <c r="BA42" s="172">
        <f t="shared" si="13"/>
        <v>45.260241440728279</v>
      </c>
      <c r="BC42" s="170">
        <v>19.100000000000001</v>
      </c>
      <c r="BD42" s="171">
        <v>8.01</v>
      </c>
      <c r="BE42" s="173">
        <f t="shared" si="14"/>
        <v>8.042976202429962</v>
      </c>
      <c r="BF42" s="171">
        <v>99.51802389798172</v>
      </c>
      <c r="BG42" s="176" cm="1">
        <f t="array" ref="BG42">INDEX($BF$3:$BF$232,ROWS(BF42:BF$232))</f>
        <v>8.4044582789436681</v>
      </c>
      <c r="BH42" s="173">
        <f t="shared" si="15"/>
        <v>104.4943820224719</v>
      </c>
      <c r="BJ42" s="171">
        <v>-19.2</v>
      </c>
      <c r="BK42" s="171">
        <v>7.16</v>
      </c>
      <c r="BL42" s="173">
        <f t="shared" si="16"/>
        <v>7.1930882057464327</v>
      </c>
      <c r="BM42" s="171">
        <v>99.598151496885663</v>
      </c>
      <c r="BN42" s="176" cm="1">
        <f t="array" ref="BN42">INDEX($BM$3:$BM$232,ROWS(BM42:BM$232))</f>
        <v>7.243319268635724</v>
      </c>
      <c r="BO42" s="173">
        <f t="shared" si="17"/>
        <v>100.69832402234637</v>
      </c>
      <c r="BQ42" s="171">
        <v>133</v>
      </c>
      <c r="BR42" s="171">
        <v>43.99</v>
      </c>
      <c r="BS42" s="172">
        <f t="shared" si="18"/>
        <v>43.985601439856012</v>
      </c>
    </row>
    <row r="43" spans="1:71" x14ac:dyDescent="0.25">
      <c r="A43" s="170">
        <v>-5.0999999999999996</v>
      </c>
      <c r="B43" s="171">
        <v>8.35</v>
      </c>
      <c r="C43" s="171">
        <f t="shared" si="1"/>
        <v>8.3516703340668137</v>
      </c>
      <c r="D43" s="171">
        <v>20.584116823364671</v>
      </c>
      <c r="E43" s="173" cm="1">
        <f t="array" ref="E43">INDEX($D$3:$D$92,ROWS(D43:D$92))</f>
        <v>9.1118223644728928</v>
      </c>
      <c r="F43" s="171">
        <f t="shared" si="2"/>
        <v>109.1017964071856</v>
      </c>
      <c r="H43" s="171">
        <v>-5</v>
      </c>
      <c r="I43" s="171">
        <v>5.6</v>
      </c>
      <c r="J43" s="171">
        <f t="shared" si="3"/>
        <v>5.6117847479707379</v>
      </c>
      <c r="K43" s="171">
        <v>10.191401944082573</v>
      </c>
      <c r="L43" s="173" cm="1">
        <f t="array" ref="L43">INDEX($K$3:$K$92,ROWS(K43:K$92))</f>
        <v>5.641847880549153</v>
      </c>
      <c r="M43" s="171">
        <f t="shared" si="4"/>
        <v>100.53571428571428</v>
      </c>
      <c r="O43" s="171">
        <v>130.1</v>
      </c>
      <c r="P43" s="171">
        <v>40.99</v>
      </c>
      <c r="Q43" s="172">
        <f t="shared" si="5"/>
        <v>40.241507952091112</v>
      </c>
      <c r="S43" s="170">
        <v>6.1</v>
      </c>
      <c r="T43" s="171">
        <v>27.54</v>
      </c>
      <c r="U43" s="176">
        <f t="shared" si="6"/>
        <v>27.609022556390979</v>
      </c>
      <c r="V43" s="171">
        <v>83.92</v>
      </c>
      <c r="W43" s="171" cm="1">
        <f t="array" ref="W43">INDEX($V$3:$V$102,ROWS(V43:V$101))</f>
        <v>35.69</v>
      </c>
      <c r="X43" s="171">
        <f t="shared" si="7"/>
        <v>129.26933551198258</v>
      </c>
      <c r="Z43" s="171">
        <v>-6.1</v>
      </c>
      <c r="AA43" s="171">
        <v>17.09</v>
      </c>
      <c r="AB43" s="176">
        <f t="shared" si="20"/>
        <v>17.148304234396949</v>
      </c>
      <c r="AC43" s="173">
        <v>74.714027694160151</v>
      </c>
      <c r="AD43" s="173" cm="1">
        <f t="array" ref="AD43">INDEX($AC$3:$AC$103,ROWS(AC43:AC$103))</f>
        <v>20.469596628537026</v>
      </c>
      <c r="AE43" s="173">
        <f t="shared" si="8"/>
        <v>119.36805149210066</v>
      </c>
      <c r="AG43" s="171">
        <v>130.1</v>
      </c>
      <c r="AH43" s="171">
        <v>80.510000000000005</v>
      </c>
      <c r="AI43" s="172">
        <f t="shared" si="9"/>
        <v>42.145212793802024</v>
      </c>
      <c r="AK43" s="170">
        <v>-6</v>
      </c>
      <c r="AL43" s="171">
        <v>28.98</v>
      </c>
      <c r="AM43" s="173">
        <f t="shared" si="10"/>
        <v>29.140271493212673</v>
      </c>
      <c r="AN43" s="171">
        <v>83.459024635495211</v>
      </c>
      <c r="AO43" s="173" cm="1">
        <f t="array" ref="AO43">INDEX($AN$3:$AN$103,ROWS(AN43:AN$103))</f>
        <v>36.400201106083465</v>
      </c>
      <c r="AP43" s="173">
        <f t="shared" si="11"/>
        <v>124.91373360938579</v>
      </c>
      <c r="AR43" s="171">
        <v>6</v>
      </c>
      <c r="AS43" s="171">
        <v>16.48</v>
      </c>
      <c r="AT43" s="173">
        <f t="shared" si="12"/>
        <v>16.516335939065947</v>
      </c>
      <c r="AU43" s="176">
        <v>77.450390859891755</v>
      </c>
      <c r="AV43" s="173" cm="1">
        <f t="array" ref="AV43">INDEX($AU$3:$AU$103,ROWS(AU43:AU$103))</f>
        <v>21.41711765884947</v>
      </c>
      <c r="AW43" s="173">
        <f t="shared" si="19"/>
        <v>129.67233009708738</v>
      </c>
      <c r="AY43" s="171">
        <v>130.1</v>
      </c>
      <c r="AZ43" s="171">
        <v>46.35</v>
      </c>
      <c r="BA43" s="172">
        <f t="shared" si="13"/>
        <v>45.863843261428855</v>
      </c>
      <c r="BC43" s="170">
        <v>19.100000000000001</v>
      </c>
      <c r="BD43" s="171">
        <v>8.19</v>
      </c>
      <c r="BE43" s="173">
        <f t="shared" si="14"/>
        <v>8.2237172406868151</v>
      </c>
      <c r="BF43" s="171">
        <v>99.497941560397635</v>
      </c>
      <c r="BG43" s="176" cm="1">
        <f t="array" ref="BG43">INDEX($BF$3:$BF$232,ROWS(BF43:BF$232))</f>
        <v>8.8964755497539905</v>
      </c>
      <c r="BH43" s="173">
        <f t="shared" si="15"/>
        <v>108.18070818070818</v>
      </c>
      <c r="BJ43" s="171">
        <v>-19.100000000000001</v>
      </c>
      <c r="BK43" s="171">
        <v>7.28</v>
      </c>
      <c r="BL43" s="173">
        <f t="shared" si="16"/>
        <v>7.3136427566807312</v>
      </c>
      <c r="BM43" s="171">
        <v>99.578059071729953</v>
      </c>
      <c r="BN43" s="176" cm="1">
        <f t="array" ref="BN43">INDEX($BM$3:$BM$232,ROWS(BM43:BM$232))</f>
        <v>7.3337351818364471</v>
      </c>
      <c r="BO43" s="173">
        <f t="shared" si="17"/>
        <v>100.27472527472527</v>
      </c>
      <c r="BQ43" s="171">
        <v>130.1</v>
      </c>
      <c r="BR43" s="171">
        <v>44.88</v>
      </c>
      <c r="BS43" s="172">
        <f t="shared" si="18"/>
        <v>44.875512448755124</v>
      </c>
    </row>
    <row r="44" spans="1:71" x14ac:dyDescent="0.25">
      <c r="A44" s="170">
        <v>-4.9000000000000004</v>
      </c>
      <c r="B44" s="171">
        <v>9.14</v>
      </c>
      <c r="C44" s="171">
        <f t="shared" si="1"/>
        <v>9.1418283656731347</v>
      </c>
      <c r="D44" s="171">
        <v>20.294058811762351</v>
      </c>
      <c r="E44" s="173" cm="1">
        <f t="array" ref="E44">INDEX($D$3:$D$92,ROWS(D44:D$92))</f>
        <v>10.352070414082815</v>
      </c>
      <c r="F44" s="171">
        <f t="shared" si="2"/>
        <v>113.23851203501091</v>
      </c>
      <c r="H44" s="171">
        <v>-4.9000000000000004</v>
      </c>
      <c r="I44" s="171">
        <v>5.91</v>
      </c>
      <c r="J44" s="171">
        <f t="shared" si="3"/>
        <v>5.9224371179476893</v>
      </c>
      <c r="K44" s="171">
        <v>9.9909810602264759</v>
      </c>
      <c r="L44" s="173" cm="1">
        <f t="array" ref="L44">INDEX($K$3:$K$92,ROWS(K44:K$92))</f>
        <v>6.1829842669606165</v>
      </c>
      <c r="M44" s="171">
        <f t="shared" si="4"/>
        <v>104.39932318104907</v>
      </c>
      <c r="O44" s="171">
        <v>127</v>
      </c>
      <c r="P44" s="171">
        <v>41.89</v>
      </c>
      <c r="Q44" s="172">
        <f t="shared" si="5"/>
        <v>41.125073630473196</v>
      </c>
      <c r="S44" s="170">
        <v>6</v>
      </c>
      <c r="T44" s="171">
        <v>30.29</v>
      </c>
      <c r="U44" s="176">
        <f t="shared" si="6"/>
        <v>30.365914786967419</v>
      </c>
      <c r="V44" s="171">
        <v>81.3</v>
      </c>
      <c r="W44" s="171" cm="1">
        <f t="array" ref="W44">INDEX($V$3:$V$102,ROWS(V44:V$101))</f>
        <v>37.79</v>
      </c>
      <c r="X44" s="171">
        <f t="shared" si="7"/>
        <v>124.44874546054803</v>
      </c>
      <c r="Z44" s="171">
        <v>-6</v>
      </c>
      <c r="AA44" s="171">
        <v>18.63</v>
      </c>
      <c r="AB44" s="176">
        <f t="shared" si="20"/>
        <v>18.693558097531607</v>
      </c>
      <c r="AC44" s="173">
        <v>72.155328115593022</v>
      </c>
      <c r="AD44" s="173" cm="1">
        <f t="array" ref="AD44">INDEX($AC$3:$AC$103,ROWS(AC44:AC$103))</f>
        <v>22.677102147300825</v>
      </c>
      <c r="AE44" s="173">
        <f t="shared" si="8"/>
        <v>121.30971551261408</v>
      </c>
      <c r="AG44" s="171">
        <v>127</v>
      </c>
      <c r="AH44" s="171">
        <v>81.98</v>
      </c>
      <c r="AI44" s="172">
        <f t="shared" si="9"/>
        <v>42.914725435795425</v>
      </c>
      <c r="AK44" s="170">
        <v>-5.9</v>
      </c>
      <c r="AL44" s="171">
        <v>32.67</v>
      </c>
      <c r="AM44" s="173">
        <f t="shared" si="10"/>
        <v>32.850678733031671</v>
      </c>
      <c r="AN44" s="171">
        <v>81.669180492709899</v>
      </c>
      <c r="AO44" s="173" cm="1">
        <f t="array" ref="AO44">INDEX($AN$3:$AN$103,ROWS(AN44:AN$103))</f>
        <v>39.145299145299148</v>
      </c>
      <c r="AP44" s="173">
        <f t="shared" si="11"/>
        <v>119.161310070401</v>
      </c>
      <c r="AR44" s="171">
        <v>5.9</v>
      </c>
      <c r="AS44" s="171">
        <v>17.989999999999998</v>
      </c>
      <c r="AT44" s="173">
        <f t="shared" si="12"/>
        <v>18.029665263579876</v>
      </c>
      <c r="AU44" s="176">
        <v>76.097414311485281</v>
      </c>
      <c r="AV44" s="173" cm="1">
        <f t="array" ref="AV44">INDEX($AU$3:$AU$103,ROWS(AU44:AU$103))</f>
        <v>25.055121266786927</v>
      </c>
      <c r="AW44" s="173">
        <f t="shared" si="19"/>
        <v>138.96609227348523</v>
      </c>
      <c r="AY44" s="171">
        <v>127.1</v>
      </c>
      <c r="AZ44" s="171">
        <v>47.27</v>
      </c>
      <c r="BA44" s="172">
        <f t="shared" si="13"/>
        <v>46.774193548387103</v>
      </c>
      <c r="BC44" s="170">
        <v>18.899999999999999</v>
      </c>
      <c r="BD44" s="171">
        <v>8.4499999999999993</v>
      </c>
      <c r="BE44" s="173">
        <f t="shared" si="14"/>
        <v>8.4847876292800475</v>
      </c>
      <c r="BF44" s="171">
        <v>99.748970780198817</v>
      </c>
      <c r="BG44" s="176" cm="1">
        <f t="array" ref="BG44">INDEX($BF$3:$BF$232,ROWS(BF44:BF$232))</f>
        <v>8.9868460688824179</v>
      </c>
      <c r="BH44" s="173">
        <f t="shared" si="15"/>
        <v>105.91715976331362</v>
      </c>
      <c r="BJ44" s="171">
        <v>-18.899999999999999</v>
      </c>
      <c r="BK44" s="171">
        <v>7.45</v>
      </c>
      <c r="BL44" s="173">
        <f t="shared" si="16"/>
        <v>7.48442837050432</v>
      </c>
      <c r="BM44" s="171">
        <v>99.557966646574229</v>
      </c>
      <c r="BN44" s="176" cm="1">
        <f t="array" ref="BN44">INDEX($BM$3:$BM$232,ROWS(BM44:BM$232))</f>
        <v>7.3638738195700215</v>
      </c>
      <c r="BO44" s="173">
        <f t="shared" si="17"/>
        <v>101.63710777626194</v>
      </c>
      <c r="BQ44" s="171">
        <v>127.1</v>
      </c>
      <c r="BR44" s="171">
        <v>45.88</v>
      </c>
      <c r="BS44" s="172">
        <f t="shared" si="18"/>
        <v>45.87541245875412</v>
      </c>
    </row>
    <row r="45" spans="1:71" x14ac:dyDescent="0.25">
      <c r="A45" s="170">
        <v>-4.7</v>
      </c>
      <c r="B45" s="171">
        <v>10.47</v>
      </c>
      <c r="C45" s="171">
        <f t="shared" si="1"/>
        <v>10.472094418883778</v>
      </c>
      <c r="D45" s="171">
        <v>17.89357871574315</v>
      </c>
      <c r="E45" s="173" cm="1">
        <f t="array" ref="E45">INDEX($D$3:$D$92,ROWS(D45:D$92))</f>
        <v>11.282256451290257</v>
      </c>
      <c r="F45" s="171">
        <f t="shared" si="2"/>
        <v>107.73638968481374</v>
      </c>
      <c r="H45" s="171">
        <v>-4.8</v>
      </c>
      <c r="I45" s="171">
        <v>6.36</v>
      </c>
      <c r="J45" s="171">
        <f t="shared" si="3"/>
        <v>6.3733841066239094</v>
      </c>
      <c r="K45" s="171">
        <v>9.57009720412867</v>
      </c>
      <c r="L45" s="173" cm="1">
        <f t="array" ref="L45">INDEX($K$3:$K$92,ROWS(K45:K$92))</f>
        <v>6.6639943882152526</v>
      </c>
      <c r="M45" s="171">
        <f t="shared" si="4"/>
        <v>104.55974842767297</v>
      </c>
      <c r="O45" s="171">
        <v>124</v>
      </c>
      <c r="P45" s="171">
        <v>42.79</v>
      </c>
      <c r="Q45" s="172">
        <f t="shared" si="5"/>
        <v>42.008639308855287</v>
      </c>
      <c r="S45" s="170">
        <v>5.8</v>
      </c>
      <c r="T45" s="171">
        <v>34.22</v>
      </c>
      <c r="U45" s="176">
        <f t="shared" si="6"/>
        <v>34.305764411027567</v>
      </c>
      <c r="V45" s="171">
        <v>80.489999999999995</v>
      </c>
      <c r="W45" s="171" cm="1">
        <f t="array" ref="W45">INDEX($V$3:$V$102,ROWS(V45:V$101))</f>
        <v>40.25</v>
      </c>
      <c r="X45" s="171">
        <f t="shared" si="7"/>
        <v>117.3272209234366</v>
      </c>
      <c r="Z45" s="171">
        <v>-5.9</v>
      </c>
      <c r="AA45" s="171">
        <v>20.07</v>
      </c>
      <c r="AB45" s="176">
        <f t="shared" si="20"/>
        <v>20.138470800722459</v>
      </c>
      <c r="AC45" s="173">
        <v>70.1184025687337</v>
      </c>
      <c r="AD45" s="173" cm="1">
        <f t="array" ref="AD45">INDEX($AC$3:$AC$103,ROWS(AC45:AC$103))</f>
        <v>23.590206702789487</v>
      </c>
      <c r="AE45" s="173">
        <f t="shared" si="8"/>
        <v>117.14000996512209</v>
      </c>
      <c r="AG45" s="171">
        <v>124.1</v>
      </c>
      <c r="AH45" s="171">
        <v>83.99</v>
      </c>
      <c r="AI45" s="172">
        <f t="shared" si="9"/>
        <v>43.966916191174157</v>
      </c>
      <c r="AK45" s="170">
        <v>-5.9</v>
      </c>
      <c r="AL45" s="171">
        <v>32.450000000000003</v>
      </c>
      <c r="AM45" s="173">
        <f t="shared" si="10"/>
        <v>32.629462041226745</v>
      </c>
      <c r="AN45" s="171">
        <v>80.593262946204121</v>
      </c>
      <c r="AO45" s="173" cm="1">
        <f t="array" ref="AO45">INDEX($AN$3:$AN$103,ROWS(AN45:AN$103))</f>
        <v>42.644544997486165</v>
      </c>
      <c r="AP45" s="173">
        <f t="shared" si="11"/>
        <v>130.69337442218796</v>
      </c>
      <c r="AR45" s="171">
        <v>5.8</v>
      </c>
      <c r="AS45" s="171">
        <v>19.2</v>
      </c>
      <c r="AT45" s="173">
        <f t="shared" si="12"/>
        <v>19.242333132892362</v>
      </c>
      <c r="AU45" s="176">
        <v>72.248947684906796</v>
      </c>
      <c r="AV45" s="173" cm="1">
        <f t="array" ref="AV45">INDEX($AU$3:$AU$103,ROWS(AU45:AU$103))</f>
        <v>25.085187412307075</v>
      </c>
      <c r="AW45" s="173">
        <f t="shared" si="19"/>
        <v>130.36458333333334</v>
      </c>
      <c r="AY45" s="171">
        <v>124.1</v>
      </c>
      <c r="AZ45" s="171">
        <v>48.38</v>
      </c>
      <c r="BA45" s="172">
        <f t="shared" si="13"/>
        <v>47.872550959825851</v>
      </c>
      <c r="BC45" s="170">
        <v>18.899999999999999</v>
      </c>
      <c r="BD45" s="171">
        <v>8.58</v>
      </c>
      <c r="BE45" s="173">
        <f t="shared" si="14"/>
        <v>8.6153228235766637</v>
      </c>
      <c r="BF45" s="171">
        <v>99.578270910734005</v>
      </c>
      <c r="BG45" s="176" cm="1">
        <f t="array" ref="BG45">INDEX($BF$3:$BF$232,ROWS(BF45:BF$232))</f>
        <v>9.2579576262676966</v>
      </c>
      <c r="BH45" s="173">
        <f t="shared" si="15"/>
        <v>107.45920745920745</v>
      </c>
      <c r="BJ45" s="171">
        <v>-18.8</v>
      </c>
      <c r="BK45" s="171">
        <v>7.64</v>
      </c>
      <c r="BL45" s="173">
        <f t="shared" si="16"/>
        <v>7.675306409483623</v>
      </c>
      <c r="BM45" s="171">
        <v>99.76893711070926</v>
      </c>
      <c r="BN45" s="176" cm="1">
        <f t="array" ref="BN45">INDEX($BM$3:$BM$232,ROWS(BM45:BM$232))</f>
        <v>7.6953988346393398</v>
      </c>
      <c r="BO45" s="173">
        <f t="shared" si="17"/>
        <v>100.26178010471205</v>
      </c>
      <c r="BQ45" s="171">
        <v>124</v>
      </c>
      <c r="BR45" s="171">
        <v>46.81</v>
      </c>
      <c r="BS45" s="172">
        <f t="shared" si="18"/>
        <v>46.805319468053199</v>
      </c>
    </row>
    <row r="46" spans="1:71" x14ac:dyDescent="0.25">
      <c r="A46" s="170">
        <v>-4.8</v>
      </c>
      <c r="B46" s="171">
        <v>10.46</v>
      </c>
      <c r="C46" s="171">
        <f t="shared" si="1"/>
        <v>10.462092418483698</v>
      </c>
      <c r="D46" s="171">
        <v>16.673334666933386</v>
      </c>
      <c r="E46" s="173" cm="1">
        <f t="array" ref="E46">INDEX($D$3:$D$92,ROWS(D46:D$92))</f>
        <v>12.422484496899379</v>
      </c>
      <c r="F46" s="171">
        <f t="shared" si="2"/>
        <v>118.73804971319311</v>
      </c>
      <c r="H46" s="171">
        <v>-4.7</v>
      </c>
      <c r="I46" s="171">
        <v>6.76</v>
      </c>
      <c r="J46" s="171">
        <f t="shared" si="3"/>
        <v>6.7742258743361052</v>
      </c>
      <c r="K46" s="171">
        <v>8.3976350335704986</v>
      </c>
      <c r="L46" s="173" cm="1">
        <f t="array" ref="L46">INDEX($K$3:$K$92,ROWS(K46:K$92))</f>
        <v>7.1750676420483011</v>
      </c>
      <c r="M46" s="171">
        <f t="shared" si="4"/>
        <v>105.91715976331362</v>
      </c>
      <c r="O46" s="171">
        <v>121</v>
      </c>
      <c r="P46" s="171">
        <v>43.87</v>
      </c>
      <c r="Q46" s="172">
        <f t="shared" si="5"/>
        <v>43.0689181229138</v>
      </c>
      <c r="S46" s="170">
        <v>5.8</v>
      </c>
      <c r="T46" s="171">
        <v>35.21</v>
      </c>
      <c r="U46" s="176">
        <f t="shared" si="6"/>
        <v>35.298245614035089</v>
      </c>
      <c r="V46" s="171">
        <v>77.010000000000005</v>
      </c>
      <c r="W46" s="171" cm="1">
        <f t="array" ref="W46">INDEX($V$3:$V$102,ROWS(V46:V$101))</f>
        <v>44.24</v>
      </c>
      <c r="X46" s="171">
        <f t="shared" si="7"/>
        <v>125.33200795228628</v>
      </c>
      <c r="Z46" s="171">
        <v>-5.8</v>
      </c>
      <c r="AA46" s="171">
        <v>21.94</v>
      </c>
      <c r="AB46" s="176">
        <f t="shared" si="20"/>
        <v>22.014850491671687</v>
      </c>
      <c r="AC46" s="173">
        <v>66.857314870559904</v>
      </c>
      <c r="AD46" s="173" cm="1">
        <f t="array" ref="AD46">INDEX($AC$3:$AC$103,ROWS(AC46:AC$103))</f>
        <v>26.118803933373474</v>
      </c>
      <c r="AE46" s="173">
        <f t="shared" si="8"/>
        <v>118.64175022789425</v>
      </c>
      <c r="AG46" s="171">
        <v>121.1</v>
      </c>
      <c r="AH46" s="171">
        <v>85.85</v>
      </c>
      <c r="AI46" s="172">
        <f t="shared" si="9"/>
        <v>44.940585248390299</v>
      </c>
      <c r="AK46" s="170">
        <v>-5.7</v>
      </c>
      <c r="AL46" s="171">
        <v>36.07</v>
      </c>
      <c r="AM46" s="173">
        <f t="shared" si="10"/>
        <v>36.269482151835092</v>
      </c>
      <c r="AN46" s="171">
        <v>79.386626445449977</v>
      </c>
      <c r="AO46" s="173" cm="1">
        <f t="array" ref="AO46">INDEX($AN$3:$AN$103,ROWS(AN46:AN$103))</f>
        <v>45.279034690799399</v>
      </c>
      <c r="AP46" s="173">
        <f t="shared" si="11"/>
        <v>124.84058774604935</v>
      </c>
      <c r="AR46" s="171">
        <v>5.7</v>
      </c>
      <c r="AS46" s="171">
        <v>21.03</v>
      </c>
      <c r="AT46" s="173">
        <f t="shared" si="12"/>
        <v>21.07636800962117</v>
      </c>
      <c r="AU46" s="176">
        <v>70.875927039486868</v>
      </c>
      <c r="AV46" s="173" cm="1">
        <f t="array" ref="AV46">INDEX($AU$3:$AU$103,ROWS(AU46:AU$103))</f>
        <v>30.968129885748645</v>
      </c>
      <c r="AW46" s="173">
        <f t="shared" si="19"/>
        <v>146.9329529243937</v>
      </c>
      <c r="AY46" s="171">
        <v>121</v>
      </c>
      <c r="AZ46" s="171">
        <v>49.02</v>
      </c>
      <c r="BA46" s="172">
        <f t="shared" si="13"/>
        <v>48.505838115970711</v>
      </c>
      <c r="BC46" s="170">
        <v>18.7</v>
      </c>
      <c r="BD46" s="171">
        <v>9.01</v>
      </c>
      <c r="BE46" s="173">
        <f t="shared" si="14"/>
        <v>9.0470930816347028</v>
      </c>
      <c r="BF46" s="171">
        <v>99.65860026107039</v>
      </c>
      <c r="BG46" s="176" cm="1">
        <f t="array" ref="BG46">INDEX($BF$3:$BF$232,ROWS(BF46:BF$232))</f>
        <v>9.589316196405262</v>
      </c>
      <c r="BH46" s="173">
        <f t="shared" si="15"/>
        <v>105.99334073251943</v>
      </c>
      <c r="BJ46" s="171">
        <v>-18.7</v>
      </c>
      <c r="BK46" s="171">
        <v>7.75</v>
      </c>
      <c r="BL46" s="173">
        <f t="shared" si="16"/>
        <v>7.7858147478400639</v>
      </c>
      <c r="BM46" s="171">
        <v>99.568012859152091</v>
      </c>
      <c r="BN46" s="176" cm="1">
        <f t="array" ref="BN46">INDEX($BM$3:$BM$232,ROWS(BM46:BM$232))</f>
        <v>7.8862768736186446</v>
      </c>
      <c r="BO46" s="173">
        <f t="shared" si="17"/>
        <v>101.29032258064514</v>
      </c>
      <c r="BQ46" s="171">
        <v>121.1</v>
      </c>
      <c r="BR46" s="171">
        <v>47.86</v>
      </c>
      <c r="BS46" s="172">
        <f t="shared" si="18"/>
        <v>47.855214478552142</v>
      </c>
    </row>
    <row r="47" spans="1:71" x14ac:dyDescent="0.25">
      <c r="A47" s="170">
        <v>-4.7</v>
      </c>
      <c r="B47" s="171">
        <v>12.01</v>
      </c>
      <c r="C47" s="171">
        <f t="shared" si="1"/>
        <v>12.012402480496098</v>
      </c>
      <c r="D47" s="171">
        <v>15.163032606521304</v>
      </c>
      <c r="E47" s="173" cm="1">
        <f t="array" ref="E47">INDEX($D$3:$D$92,ROWS(D47:D$92))</f>
        <v>13.402680536107223</v>
      </c>
      <c r="F47" s="171">
        <f t="shared" si="2"/>
        <v>111.57368859283932</v>
      </c>
      <c r="H47" s="171">
        <v>-4.5999999999999996</v>
      </c>
      <c r="I47" s="171">
        <v>7.31</v>
      </c>
      <c r="J47" s="171">
        <f t="shared" si="3"/>
        <v>7.3253833049403738</v>
      </c>
      <c r="K47" s="171">
        <v>7.6861408958813504</v>
      </c>
      <c r="L47" s="173" cm="1">
        <f t="array" ref="L47">INDEX($K$3:$K$92,ROWS(K47:K$92))</f>
        <v>7.5057621004108626</v>
      </c>
      <c r="M47" s="171">
        <f t="shared" si="4"/>
        <v>102.46238030095761</v>
      </c>
      <c r="O47" s="171">
        <v>118</v>
      </c>
      <c r="P47" s="171">
        <v>44.6</v>
      </c>
      <c r="Q47" s="172">
        <f t="shared" si="5"/>
        <v>43.785588062045946</v>
      </c>
      <c r="S47" s="170">
        <v>5.6</v>
      </c>
      <c r="T47" s="171">
        <v>39.659999999999997</v>
      </c>
      <c r="U47" s="176">
        <f t="shared" si="6"/>
        <v>39.7593984962406</v>
      </c>
      <c r="V47" s="171">
        <v>74.19</v>
      </c>
      <c r="W47" s="171" cm="1">
        <f t="array" ref="W47">INDEX($V$3:$V$102,ROWS(V47:V$101))</f>
        <v>45.05</v>
      </c>
      <c r="X47" s="171">
        <f t="shared" si="7"/>
        <v>113.30654311649016</v>
      </c>
      <c r="Z47" s="171">
        <v>-5.6</v>
      </c>
      <c r="AA47" s="171">
        <v>24.35</v>
      </c>
      <c r="AB47" s="176">
        <f t="shared" si="20"/>
        <v>24.433072446317482</v>
      </c>
      <c r="AC47" s="173">
        <v>63.495886012442305</v>
      </c>
      <c r="AD47" s="173" cm="1">
        <f t="array" ref="AD47">INDEX($AC$3:$AC$103,ROWS(AC47:AC$103))</f>
        <v>28.346377684126029</v>
      </c>
      <c r="AE47" s="173">
        <f t="shared" si="8"/>
        <v>116.01642710472278</v>
      </c>
      <c r="AG47" s="171">
        <v>118</v>
      </c>
      <c r="AH47" s="171">
        <v>87.65</v>
      </c>
      <c r="AI47" s="172">
        <f t="shared" si="9"/>
        <v>45.882845626341421</v>
      </c>
      <c r="AK47" s="170">
        <v>-5.6</v>
      </c>
      <c r="AL47" s="171">
        <v>38.21</v>
      </c>
      <c r="AM47" s="173">
        <f t="shared" si="10"/>
        <v>38.421317244846662</v>
      </c>
      <c r="AN47" s="171">
        <v>77.566616390145811</v>
      </c>
      <c r="AO47" s="173" cm="1">
        <f t="array" ref="AO47">INDEX($AN$3:$AN$103,ROWS(AN47:AN$103))</f>
        <v>47.621920563097028</v>
      </c>
      <c r="AP47" s="173">
        <f t="shared" si="11"/>
        <v>123.94661083485997</v>
      </c>
      <c r="AR47" s="171">
        <v>5.6</v>
      </c>
      <c r="AS47" s="171">
        <v>22.44</v>
      </c>
      <c r="AT47" s="173">
        <f t="shared" si="12"/>
        <v>22.489476849067948</v>
      </c>
      <c r="AU47" s="176">
        <v>67.328121868109847</v>
      </c>
      <c r="AV47" s="173" cm="1">
        <f t="array" ref="AV47">INDEX($AU$3:$AU$103,ROWS(AU47:AU$103))</f>
        <v>32.090599318500708</v>
      </c>
      <c r="AW47" s="173">
        <f t="shared" si="19"/>
        <v>142.69162210338683</v>
      </c>
      <c r="AY47" s="171">
        <v>118</v>
      </c>
      <c r="AZ47" s="171">
        <v>50.19</v>
      </c>
      <c r="BA47" s="172">
        <f t="shared" si="13"/>
        <v>49.663566198298035</v>
      </c>
      <c r="BC47" s="170">
        <v>18.7</v>
      </c>
      <c r="BD47" s="171">
        <v>9.06</v>
      </c>
      <c r="BE47" s="173">
        <f t="shared" si="14"/>
        <v>9.0972989255949397</v>
      </c>
      <c r="BF47" s="171">
        <v>99.688723767446533</v>
      </c>
      <c r="BG47" s="176" cm="1">
        <f t="array" ref="BG47">INDEX($BF$3:$BF$232,ROWS(BF47:BF$232))</f>
        <v>10.011045285671253</v>
      </c>
      <c r="BH47" s="173">
        <f t="shared" si="15"/>
        <v>110.04415011037527</v>
      </c>
      <c r="BJ47" s="171">
        <v>-18.7</v>
      </c>
      <c r="BK47" s="171">
        <v>7.9</v>
      </c>
      <c r="BL47" s="173">
        <f t="shared" si="16"/>
        <v>7.9365079365079358</v>
      </c>
      <c r="BM47" s="171">
        <v>99.638336347197111</v>
      </c>
      <c r="BN47" s="176" cm="1">
        <f t="array" ref="BN47">INDEX($BM$3:$BM$232,ROWS(BM47:BM$232))</f>
        <v>8.0068314245529439</v>
      </c>
      <c r="BO47" s="173">
        <f t="shared" si="17"/>
        <v>100.8860759493671</v>
      </c>
      <c r="BQ47" s="171">
        <v>118</v>
      </c>
      <c r="BR47" s="171">
        <v>48.89</v>
      </c>
      <c r="BS47" s="172">
        <f t="shared" si="18"/>
        <v>48.885111488851116</v>
      </c>
    </row>
    <row r="48" spans="1:71" x14ac:dyDescent="0.25">
      <c r="A48" s="170">
        <v>-4.5999999999999996</v>
      </c>
      <c r="B48" s="171">
        <v>12.19</v>
      </c>
      <c r="C48" s="171">
        <f t="shared" si="1"/>
        <v>12.192438487697538</v>
      </c>
      <c r="D48" s="171">
        <v>13.402680536107223</v>
      </c>
      <c r="E48" s="173" cm="1">
        <f t="array" ref="E48">INDEX($D$3:$D$92,ROWS(D48:D$92))</f>
        <v>15.163032606521304</v>
      </c>
      <c r="F48" s="171">
        <f t="shared" si="2"/>
        <v>124.3642329778507</v>
      </c>
      <c r="H48" s="171">
        <v>-4.5</v>
      </c>
      <c r="I48" s="171">
        <v>7.8</v>
      </c>
      <c r="J48" s="171">
        <f t="shared" si="3"/>
        <v>7.816414470387814</v>
      </c>
      <c r="K48" s="171">
        <v>7.5057621004108626</v>
      </c>
      <c r="L48" s="173" cm="1">
        <f t="array" ref="L48">INDEX($K$3:$K$92,ROWS(K48:K$92))</f>
        <v>7.6861408958813504</v>
      </c>
      <c r="M48" s="171">
        <f t="shared" si="4"/>
        <v>101.69491525423729</v>
      </c>
      <c r="O48" s="171">
        <v>115</v>
      </c>
      <c r="P48" s="171">
        <v>45.65</v>
      </c>
      <c r="Q48" s="172">
        <f t="shared" si="5"/>
        <v>44.816414686825048</v>
      </c>
      <c r="S48" s="170">
        <v>5.5</v>
      </c>
      <c r="T48" s="171">
        <v>42.88</v>
      </c>
      <c r="U48" s="176">
        <f t="shared" si="6"/>
        <v>42.987468671679203</v>
      </c>
      <c r="V48" s="171">
        <v>73.61</v>
      </c>
      <c r="W48" s="171" cm="1">
        <f t="array" ref="W48">INDEX($V$3:$V$102,ROWS(V48:V$101))</f>
        <v>49.7</v>
      </c>
      <c r="X48" s="171">
        <f t="shared" si="7"/>
        <v>115.61508861940297</v>
      </c>
      <c r="Z48" s="171">
        <v>-5.6</v>
      </c>
      <c r="AA48" s="171">
        <v>26.11</v>
      </c>
      <c r="AB48" s="176">
        <f t="shared" si="20"/>
        <v>26.199076861328518</v>
      </c>
      <c r="AC48" s="173">
        <v>61.479028697571749</v>
      </c>
      <c r="AD48" s="173" cm="1">
        <f t="array" ref="AD48">INDEX($AC$3:$AC$103,ROWS(AC48:AC$103))</f>
        <v>31.547260686333534</v>
      </c>
      <c r="AE48" s="173">
        <f t="shared" si="8"/>
        <v>120.4136346227499</v>
      </c>
      <c r="AG48" s="171">
        <v>115</v>
      </c>
      <c r="AH48" s="171">
        <v>89.58</v>
      </c>
      <c r="AI48" s="172">
        <f t="shared" si="9"/>
        <v>46.893158142700095</v>
      </c>
      <c r="AK48" s="170">
        <v>-5.5</v>
      </c>
      <c r="AL48" s="171">
        <v>41.42</v>
      </c>
      <c r="AM48" s="173">
        <f t="shared" si="10"/>
        <v>41.649069884364003</v>
      </c>
      <c r="AN48" s="171">
        <v>74.901960784313715</v>
      </c>
      <c r="AO48" s="173" cm="1">
        <f t="array" ref="AO48">INDEX($AN$3:$AN$103,ROWS(AN48:AN$103))</f>
        <v>52.056309703368534</v>
      </c>
      <c r="AP48" s="173">
        <f t="shared" si="11"/>
        <v>124.9879285369387</v>
      </c>
      <c r="AR48" s="171">
        <v>5.5</v>
      </c>
      <c r="AS48" s="171">
        <v>24.27</v>
      </c>
      <c r="AT48" s="173">
        <f t="shared" si="12"/>
        <v>24.323511725796752</v>
      </c>
      <c r="AU48" s="176">
        <v>65.433954700340763</v>
      </c>
      <c r="AV48" s="173" cm="1">
        <f t="array" ref="AV48">INDEX($AU$3:$AU$103,ROWS(AU48:AU$103))</f>
        <v>35.267588695129284</v>
      </c>
      <c r="AW48" s="173">
        <f t="shared" si="19"/>
        <v>144.9938195302843</v>
      </c>
      <c r="AY48" s="171">
        <v>115</v>
      </c>
      <c r="AZ48" s="171">
        <v>51.19</v>
      </c>
      <c r="BA48" s="172">
        <f t="shared" si="13"/>
        <v>50.653077379774395</v>
      </c>
      <c r="BC48" s="170">
        <v>18.600000000000001</v>
      </c>
      <c r="BD48" s="171">
        <v>9.3000000000000007</v>
      </c>
      <c r="BE48" s="173">
        <f t="shared" si="14"/>
        <v>9.3382869766040759</v>
      </c>
      <c r="BF48" s="171">
        <v>99.55818857314992</v>
      </c>
      <c r="BG48" s="176" cm="1">
        <f t="array" ref="BG48">INDEX($BF$3:$BF$232,ROWS(BF48:BF$232))</f>
        <v>10.001004116879205</v>
      </c>
      <c r="BH48" s="173">
        <f t="shared" si="15"/>
        <v>107.0967741935484</v>
      </c>
      <c r="BJ48" s="171">
        <v>-18.600000000000001</v>
      </c>
      <c r="BK48" s="171">
        <v>8.09</v>
      </c>
      <c r="BL48" s="173">
        <f t="shared" si="16"/>
        <v>8.1273859754872397</v>
      </c>
      <c r="BM48" s="171">
        <v>99.537874221418519</v>
      </c>
      <c r="BN48" s="176" cm="1">
        <f t="array" ref="BN48">INDEX($BM$3:$BM$232,ROWS(BM48:BM$232))</f>
        <v>8.0269238497086608</v>
      </c>
      <c r="BO48" s="173">
        <f t="shared" si="17"/>
        <v>101.25156445556942</v>
      </c>
      <c r="BQ48" s="171">
        <v>115</v>
      </c>
      <c r="BR48" s="171">
        <v>49.87</v>
      </c>
      <c r="BS48" s="172">
        <f t="shared" si="18"/>
        <v>49.865013498650129</v>
      </c>
    </row>
    <row r="49" spans="1:71" x14ac:dyDescent="0.25">
      <c r="A49" s="170">
        <v>-4.5</v>
      </c>
      <c r="B49" s="171">
        <v>13.6</v>
      </c>
      <c r="C49" s="171">
        <f t="shared" si="1"/>
        <v>13.60272054410882</v>
      </c>
      <c r="D49" s="171">
        <v>12.422484496899379</v>
      </c>
      <c r="E49" s="173" cm="1">
        <f t="array" ref="E49">INDEX($D$3:$D$92,ROWS(D49:D$92))</f>
        <v>16.673334666933386</v>
      </c>
      <c r="F49" s="171">
        <f t="shared" si="2"/>
        <v>122.57352941176471</v>
      </c>
      <c r="H49" s="171">
        <v>-4.4000000000000004</v>
      </c>
      <c r="I49" s="171">
        <v>8.39</v>
      </c>
      <c r="J49" s="171">
        <f t="shared" si="3"/>
        <v>8.4076560777633027</v>
      </c>
      <c r="K49" s="171">
        <v>7.1750676420483011</v>
      </c>
      <c r="L49" s="173" cm="1">
        <f t="array" ref="L49">INDEX($K$3:$K$92,ROWS(K49:K$92))</f>
        <v>8.3976350335704986</v>
      </c>
      <c r="M49" s="171">
        <f t="shared" si="4"/>
        <v>100.11933174224343</v>
      </c>
      <c r="O49" s="171">
        <v>112</v>
      </c>
      <c r="P49" s="171">
        <v>46.7</v>
      </c>
      <c r="Q49" s="172">
        <f t="shared" si="5"/>
        <v>45.847241311604165</v>
      </c>
      <c r="S49" s="170">
        <v>5.5</v>
      </c>
      <c r="T49" s="171">
        <v>43.27</v>
      </c>
      <c r="U49" s="176">
        <f t="shared" si="6"/>
        <v>43.37844611528822</v>
      </c>
      <c r="V49" s="171">
        <v>69.64</v>
      </c>
      <c r="W49" s="171" cm="1">
        <f t="array" ref="W49">INDEX($V$3:$V$102,ROWS(V49:V$101))</f>
        <v>52.68</v>
      </c>
      <c r="X49" s="171">
        <f t="shared" si="7"/>
        <v>121.44280101687082</v>
      </c>
      <c r="Z49" s="171">
        <v>-5.5</v>
      </c>
      <c r="AA49" s="171">
        <v>28.45</v>
      </c>
      <c r="AB49" s="176">
        <f t="shared" si="20"/>
        <v>28.547060004013648</v>
      </c>
      <c r="AC49" s="173">
        <v>55.277945013044359</v>
      </c>
      <c r="AD49" s="173" cm="1">
        <f t="array" ref="AD49">INDEX($AC$3:$AC$103,ROWS(AC49:AC$103))</f>
        <v>34.015653220951236</v>
      </c>
      <c r="AE49" s="173">
        <f t="shared" si="8"/>
        <v>119.15641476274166</v>
      </c>
      <c r="AG49" s="171">
        <v>112</v>
      </c>
      <c r="AH49" s="171">
        <v>91.36</v>
      </c>
      <c r="AI49" s="172">
        <f t="shared" si="9"/>
        <v>47.824948960896194</v>
      </c>
      <c r="AK49" s="170">
        <v>-5.4</v>
      </c>
      <c r="AL49" s="171">
        <v>45.82</v>
      </c>
      <c r="AM49" s="173">
        <f t="shared" si="10"/>
        <v>46.073403720462544</v>
      </c>
      <c r="AN49" s="171">
        <v>72.659627953745613</v>
      </c>
      <c r="AO49" s="173" cm="1">
        <f t="array" ref="AO49">INDEX($AN$3:$AN$103,ROWS(AN49:AN$103))</f>
        <v>52.760180995475118</v>
      </c>
      <c r="AP49" s="173">
        <f t="shared" si="11"/>
        <v>114.5133129637713</v>
      </c>
      <c r="AR49" s="171">
        <v>5.4</v>
      </c>
      <c r="AS49" s="171">
        <v>26.48</v>
      </c>
      <c r="AT49" s="173">
        <f t="shared" si="12"/>
        <v>26.538384445780714</v>
      </c>
      <c r="AU49" s="176">
        <v>61.324914812587693</v>
      </c>
      <c r="AV49" s="173" cm="1">
        <f t="array" ref="AV49">INDEX($AU$3:$AU$103,ROWS(AU49:AU$103))</f>
        <v>38.133894568049712</v>
      </c>
      <c r="AW49" s="173">
        <f t="shared" si="19"/>
        <v>143.69335347432028</v>
      </c>
      <c r="AY49" s="171">
        <v>112</v>
      </c>
      <c r="AZ49" s="171">
        <v>52.36</v>
      </c>
      <c r="BA49" s="172">
        <f t="shared" si="13"/>
        <v>51.810805462101719</v>
      </c>
      <c r="BC49" s="170">
        <v>18.399999999999999</v>
      </c>
      <c r="BD49" s="171">
        <v>9.64</v>
      </c>
      <c r="BE49" s="173">
        <f t="shared" si="14"/>
        <v>9.6796867155336876</v>
      </c>
      <c r="BF49" s="171">
        <v>99.588312079526062</v>
      </c>
      <c r="BG49" s="176" cm="1">
        <f t="array" ref="BG49">INDEX($BF$3:$BF$232,ROWS(BF49:BF$232))</f>
        <v>9.8905512601666832</v>
      </c>
      <c r="BH49" s="173">
        <f t="shared" si="15"/>
        <v>102.17842323651452</v>
      </c>
      <c r="BJ49" s="171">
        <v>-18.5</v>
      </c>
      <c r="BK49" s="171">
        <v>8.2799999999999994</v>
      </c>
      <c r="BL49" s="173">
        <f t="shared" si="16"/>
        <v>8.3182640144665445</v>
      </c>
      <c r="BM49" s="171">
        <v>99.457504520795652</v>
      </c>
      <c r="BN49" s="176" cm="1">
        <f t="array" ref="BN49">INDEX($BM$3:$BM$232,ROWS(BM49:BM$232))</f>
        <v>8.3785412899336933</v>
      </c>
      <c r="BO49" s="173">
        <f t="shared" si="17"/>
        <v>100.72463768115942</v>
      </c>
      <c r="BQ49" s="171">
        <v>112</v>
      </c>
      <c r="BR49" s="171">
        <v>50.95</v>
      </c>
      <c r="BS49" s="172">
        <f t="shared" si="18"/>
        <v>50.944905509449057</v>
      </c>
    </row>
    <row r="50" spans="1:71" x14ac:dyDescent="0.25">
      <c r="A50" s="170">
        <v>-4.3</v>
      </c>
      <c r="B50" s="171">
        <v>15.3</v>
      </c>
      <c r="C50" s="171">
        <f t="shared" si="1"/>
        <v>15.303060612122424</v>
      </c>
      <c r="D50" s="171">
        <v>11.282256451290257</v>
      </c>
      <c r="E50" s="173" cm="1">
        <f t="array" ref="E50">INDEX($D$3:$D$92,ROWS(D50:D$92))</f>
        <v>17.89357871574315</v>
      </c>
      <c r="F50" s="171">
        <f t="shared" si="2"/>
        <v>116.9281045751634</v>
      </c>
      <c r="H50" s="171">
        <v>-4.4000000000000004</v>
      </c>
      <c r="I50" s="171">
        <v>8.9499999999999993</v>
      </c>
      <c r="J50" s="171">
        <f t="shared" si="3"/>
        <v>8.9688345525603754</v>
      </c>
      <c r="K50" s="171">
        <v>6.6639943882152526</v>
      </c>
      <c r="L50" s="173" cm="1">
        <f t="array" ref="L50">INDEX($K$3:$K$92,ROWS(K50:K$92))</f>
        <v>9.57009720412867</v>
      </c>
      <c r="M50" s="171">
        <f t="shared" si="4"/>
        <v>106.70391061452516</v>
      </c>
      <c r="O50" s="171">
        <v>109</v>
      </c>
      <c r="P50" s="171">
        <v>47.82</v>
      </c>
      <c r="Q50" s="172">
        <f t="shared" si="5"/>
        <v>46.946789711368545</v>
      </c>
      <c r="S50" s="170">
        <v>5.3</v>
      </c>
      <c r="T50" s="171">
        <v>47.87</v>
      </c>
      <c r="U50" s="176">
        <f t="shared" si="6"/>
        <v>47.989974937343355</v>
      </c>
      <c r="V50" s="171">
        <v>67.989999999999995</v>
      </c>
      <c r="W50" s="171" cm="1">
        <f t="array" ref="W50">INDEX($V$3:$V$102,ROWS(V50:V$101))</f>
        <v>55.71</v>
      </c>
      <c r="X50" s="171">
        <f t="shared" si="7"/>
        <v>116.08674535199499</v>
      </c>
      <c r="Z50" s="171">
        <v>-5.4</v>
      </c>
      <c r="AA50" s="171">
        <v>30.63</v>
      </c>
      <c r="AB50" s="176">
        <f t="shared" si="20"/>
        <v>30.734497290788681</v>
      </c>
      <c r="AC50" s="173">
        <v>54.354806341561314</v>
      </c>
      <c r="AD50" s="173" cm="1">
        <f t="array" ref="AD50">INDEX($AC$3:$AC$103,ROWS(AC50:AC$103))</f>
        <v>35.530804736102745</v>
      </c>
      <c r="AE50" s="173">
        <f t="shared" si="8"/>
        <v>115.605615409729</v>
      </c>
      <c r="AG50" s="171">
        <v>109</v>
      </c>
      <c r="AH50" s="171">
        <v>93.35</v>
      </c>
      <c r="AI50" s="172">
        <f t="shared" si="9"/>
        <v>48.866670156519916</v>
      </c>
      <c r="AK50" s="170">
        <v>-5.4</v>
      </c>
      <c r="AL50" s="171">
        <v>45.22</v>
      </c>
      <c r="AM50" s="173">
        <f t="shared" si="10"/>
        <v>45.470085470085472</v>
      </c>
      <c r="AN50" s="171">
        <v>72.287581699346404</v>
      </c>
      <c r="AO50" s="173" cm="1">
        <f t="array" ref="AO50">INDEX($AN$3:$AN$103,ROWS(AN50:AN$103))</f>
        <v>55.897435897435898</v>
      </c>
      <c r="AP50" s="173">
        <f t="shared" si="11"/>
        <v>122.93233082706767</v>
      </c>
      <c r="AR50" s="171">
        <v>5.3</v>
      </c>
      <c r="AS50" s="171">
        <v>28.36</v>
      </c>
      <c r="AT50" s="173">
        <f t="shared" si="12"/>
        <v>28.422529565043092</v>
      </c>
      <c r="AU50" s="176">
        <v>59.049909801563437</v>
      </c>
      <c r="AV50" s="173" cm="1">
        <f t="array" ref="AV50">INDEX($AU$3:$AU$103,ROWS(AU50:AU$103))</f>
        <v>41.461214672279013</v>
      </c>
      <c r="AW50" s="173">
        <f t="shared" si="19"/>
        <v>145.87447108603669</v>
      </c>
      <c r="AY50" s="171">
        <v>109</v>
      </c>
      <c r="AZ50" s="171">
        <v>53.26</v>
      </c>
      <c r="BA50" s="172">
        <f t="shared" si="13"/>
        <v>52.701365525430433</v>
      </c>
      <c r="BC50" s="170">
        <v>18.3</v>
      </c>
      <c r="BD50" s="171">
        <v>10.06</v>
      </c>
      <c r="BE50" s="173">
        <f t="shared" si="14"/>
        <v>10.101415804799679</v>
      </c>
      <c r="BF50" s="171">
        <v>99.51802389798172</v>
      </c>
      <c r="BG50" s="176" cm="1">
        <f t="array" ref="BG50">INDEX($BF$3:$BF$232,ROWS(BF50:BF$232))</f>
        <v>11.025203333668038</v>
      </c>
      <c r="BH50" s="173">
        <f t="shared" si="15"/>
        <v>109.14512922465207</v>
      </c>
      <c r="BJ50" s="171">
        <v>-18.399999999999999</v>
      </c>
      <c r="BK50" s="171">
        <v>8.49</v>
      </c>
      <c r="BL50" s="173">
        <f t="shared" si="16"/>
        <v>8.5292344786015679</v>
      </c>
      <c r="BM50" s="171">
        <v>99.437412095639942</v>
      </c>
      <c r="BN50" s="176" cm="1">
        <f t="array" ref="BN50">INDEX($BM$3:$BM$232,ROWS(BM50:BM$232))</f>
        <v>8.5895117540687167</v>
      </c>
      <c r="BO50" s="173">
        <f t="shared" si="17"/>
        <v>100.70671378091873</v>
      </c>
      <c r="BQ50" s="171">
        <v>109</v>
      </c>
      <c r="BR50" s="171">
        <v>51.97</v>
      </c>
      <c r="BS50" s="172">
        <f t="shared" si="18"/>
        <v>51.964803519648029</v>
      </c>
    </row>
    <row r="51" spans="1:71" x14ac:dyDescent="0.25">
      <c r="A51" s="170">
        <v>-4.2</v>
      </c>
      <c r="B51" s="171">
        <v>17.05</v>
      </c>
      <c r="C51" s="171">
        <f t="shared" si="1"/>
        <v>17.053410682136427</v>
      </c>
      <c r="D51" s="171">
        <v>10.352070414082815</v>
      </c>
      <c r="E51" s="173" cm="1">
        <f t="array" ref="E51">INDEX($D$3:$D$92,ROWS(D51:D$92))</f>
        <v>20.294058811762351</v>
      </c>
      <c r="F51" s="171">
        <f t="shared" si="2"/>
        <v>119.00293255131965</v>
      </c>
      <c r="H51" s="171">
        <v>-4.3</v>
      </c>
      <c r="I51" s="171">
        <v>9.7200000000000006</v>
      </c>
      <c r="J51" s="171">
        <f t="shared" si="3"/>
        <v>9.7404549554063546</v>
      </c>
      <c r="K51" s="171">
        <v>6.1829842669606165</v>
      </c>
      <c r="L51" s="173" cm="1">
        <f t="array" ref="L51">INDEX($K$3:$K$92,ROWS(K51:K$92))</f>
        <v>9.9909810602264759</v>
      </c>
      <c r="M51" s="171">
        <f t="shared" si="4"/>
        <v>102.57201646090535</v>
      </c>
      <c r="O51" s="171">
        <v>106</v>
      </c>
      <c r="P51" s="171">
        <v>48.77</v>
      </c>
      <c r="Q51" s="172">
        <f t="shared" si="5"/>
        <v>47.87944237188298</v>
      </c>
      <c r="S51" s="170">
        <v>5.3</v>
      </c>
      <c r="T51" s="171">
        <v>49.24</v>
      </c>
      <c r="U51" s="176">
        <f t="shared" si="6"/>
        <v>49.363408521303256</v>
      </c>
      <c r="V51" s="171">
        <v>63.61</v>
      </c>
      <c r="W51" s="171" cm="1">
        <f t="array" ref="W51">INDEX($V$3:$V$102,ROWS(V51:V$101))</f>
        <v>57.01</v>
      </c>
      <c r="X51" s="171">
        <f t="shared" si="7"/>
        <v>115.4904041429732</v>
      </c>
      <c r="Z51" s="171">
        <v>-5.3</v>
      </c>
      <c r="AA51" s="171">
        <v>33.42</v>
      </c>
      <c r="AB51" s="176">
        <f t="shared" si="20"/>
        <v>33.534015653220955</v>
      </c>
      <c r="AC51" s="173">
        <v>52.187437286775037</v>
      </c>
      <c r="AD51" s="173" cm="1">
        <f t="array" ref="AD51">INDEX($AC$3:$AC$103,ROWS(AC51:AC$103))</f>
        <v>39.664860525787681</v>
      </c>
      <c r="AE51" s="173">
        <f t="shared" si="8"/>
        <v>118.28246558946738</v>
      </c>
      <c r="AG51" s="171">
        <v>106.1</v>
      </c>
      <c r="AH51" s="171">
        <v>95.62</v>
      </c>
      <c r="AI51" s="172">
        <f t="shared" si="9"/>
        <v>50.054965188713815</v>
      </c>
      <c r="AK51" s="170">
        <v>-5.2</v>
      </c>
      <c r="AL51" s="171">
        <v>50.77</v>
      </c>
      <c r="AM51" s="173">
        <f t="shared" si="10"/>
        <v>51.0507792860734</v>
      </c>
      <c r="AN51" s="171">
        <v>69.381598793363494</v>
      </c>
      <c r="AO51" s="173" cm="1">
        <f t="array" ref="AO51">INDEX($AN$3:$AN$103,ROWS(AN51:AN$103))</f>
        <v>59.396681749622928</v>
      </c>
      <c r="AP51" s="173">
        <f t="shared" si="11"/>
        <v>116.34823714792202</v>
      </c>
      <c r="AR51" s="171">
        <v>5.2</v>
      </c>
      <c r="AS51" s="171">
        <v>30.82</v>
      </c>
      <c r="AT51" s="173">
        <f t="shared" si="12"/>
        <v>30.88795349769493</v>
      </c>
      <c r="AU51" s="176">
        <v>55.051112447384241</v>
      </c>
      <c r="AV51" s="173" cm="1">
        <f t="array" ref="AV51">INDEX($AU$3:$AU$103,ROWS(AU51:AU$103))</f>
        <v>42.142713970735613</v>
      </c>
      <c r="AW51" s="173">
        <f t="shared" si="19"/>
        <v>136.43737832576247</v>
      </c>
      <c r="AY51" s="171">
        <v>106</v>
      </c>
      <c r="AZ51" s="171">
        <v>54.27</v>
      </c>
      <c r="BA51" s="172">
        <f t="shared" si="13"/>
        <v>53.700771818721549</v>
      </c>
      <c r="BC51" s="170">
        <v>18.2</v>
      </c>
      <c r="BD51" s="171">
        <v>10.19</v>
      </c>
      <c r="BE51" s="173">
        <f t="shared" si="14"/>
        <v>10.231950999096293</v>
      </c>
      <c r="BF51" s="171">
        <v>99.53810623556582</v>
      </c>
      <c r="BG51" s="176" cm="1">
        <f t="array" ref="BG51">INDEX($BF$3:$BF$232,ROWS(BF51:BF$232))</f>
        <v>11.115573852796464</v>
      </c>
      <c r="BH51" s="173">
        <f t="shared" si="15"/>
        <v>108.63591756624143</v>
      </c>
      <c r="BJ51" s="171">
        <v>-18.2</v>
      </c>
      <c r="BK51" s="171">
        <v>8.67</v>
      </c>
      <c r="BL51" s="173">
        <f t="shared" si="16"/>
        <v>8.7100663050030125</v>
      </c>
      <c r="BM51" s="171">
        <v>99.477596945951362</v>
      </c>
      <c r="BN51" s="176" cm="1">
        <f t="array" ref="BN51">INDEX($BM$3:$BM$232,ROWS(BM51:BM$232))</f>
        <v>8.6196503918022902</v>
      </c>
      <c r="BO51" s="173">
        <f t="shared" si="17"/>
        <v>101.04895104895104</v>
      </c>
      <c r="BQ51" s="171">
        <v>106</v>
      </c>
      <c r="BR51" s="171">
        <v>53.23</v>
      </c>
      <c r="BS51" s="172">
        <f t="shared" si="18"/>
        <v>53.224677532246766</v>
      </c>
    </row>
    <row r="52" spans="1:71" x14ac:dyDescent="0.25">
      <c r="A52" s="170">
        <v>-4.2</v>
      </c>
      <c r="B52" s="171">
        <v>17.41</v>
      </c>
      <c r="C52" s="171">
        <f t="shared" si="1"/>
        <v>17.413482696539305</v>
      </c>
      <c r="D52" s="171">
        <v>9.1118223644728928</v>
      </c>
      <c r="E52" s="173" cm="1">
        <f t="array" ref="E52">INDEX($D$3:$D$92,ROWS(D52:D$92))</f>
        <v>20.584116823364671</v>
      </c>
      <c r="F52" s="171">
        <f t="shared" si="2"/>
        <v>118.20792647903504</v>
      </c>
      <c r="H52" s="171">
        <v>-4.2</v>
      </c>
      <c r="I52" s="171">
        <v>10.57</v>
      </c>
      <c r="J52" s="171">
        <f t="shared" si="3"/>
        <v>10.592243711794769</v>
      </c>
      <c r="K52" s="171">
        <v>5.641847880549153</v>
      </c>
      <c r="L52" s="173" cm="1">
        <f t="array" ref="L52">INDEX($K$3:$K$92,ROWS(K52:K$92))</f>
        <v>10.191401944082573</v>
      </c>
      <c r="M52" s="171">
        <f t="shared" si="4"/>
        <v>103.9331366764995</v>
      </c>
      <c r="O52" s="171">
        <v>103</v>
      </c>
      <c r="P52" s="171">
        <v>49.9</v>
      </c>
      <c r="Q52" s="172">
        <f t="shared" si="5"/>
        <v>48.988808168073831</v>
      </c>
      <c r="S52" s="170">
        <v>5.0999999999999996</v>
      </c>
      <c r="T52" s="171">
        <v>53.74</v>
      </c>
      <c r="U52" s="176">
        <f t="shared" si="6"/>
        <v>53.874686716791985</v>
      </c>
      <c r="V52" s="171">
        <v>57.74</v>
      </c>
      <c r="W52" s="171" cm="1">
        <f t="array" ref="W52">INDEX($V$3:$V$102,ROWS(V52:V$101))</f>
        <v>57.74</v>
      </c>
      <c r="X52" s="171">
        <f t="shared" si="7"/>
        <v>107.17463714179382</v>
      </c>
      <c r="Z52" s="171">
        <v>-5.2</v>
      </c>
      <c r="AA52" s="171">
        <v>36.26</v>
      </c>
      <c r="AB52" s="176">
        <f t="shared" si="20"/>
        <v>36.383704595625126</v>
      </c>
      <c r="AC52" s="173">
        <v>48.043347381095728</v>
      </c>
      <c r="AD52" s="173" cm="1">
        <f t="array" ref="AD52">INDEX($AC$3:$AC$103,ROWS(AC52:AC$103))</f>
        <v>41.902468392534622</v>
      </c>
      <c r="AE52" s="173">
        <f t="shared" si="8"/>
        <v>115.16822945394377</v>
      </c>
      <c r="AG52" s="171">
        <v>103</v>
      </c>
      <c r="AH52" s="171">
        <v>97.64</v>
      </c>
      <c r="AI52" s="172">
        <f t="shared" si="9"/>
        <v>51.112390723970059</v>
      </c>
      <c r="AK52" s="170">
        <v>-5.2</v>
      </c>
      <c r="AL52" s="171">
        <v>51.55</v>
      </c>
      <c r="AM52" s="173">
        <f t="shared" si="10"/>
        <v>51.835093011563593</v>
      </c>
      <c r="AN52" s="171">
        <v>67.099044746103573</v>
      </c>
      <c r="AO52" s="173" cm="1">
        <f t="array" ref="AO52">INDEX($AN$3:$AN$103,ROWS(AN52:AN$103))</f>
        <v>60.050276520864756</v>
      </c>
      <c r="AP52" s="173">
        <f t="shared" si="11"/>
        <v>115.84869059165858</v>
      </c>
      <c r="AR52" s="171">
        <v>5.0999999999999996</v>
      </c>
      <c r="AS52" s="171">
        <v>33.36</v>
      </c>
      <c r="AT52" s="173">
        <f t="shared" si="12"/>
        <v>33.433553818400483</v>
      </c>
      <c r="AU52" s="176">
        <v>53.467628783323306</v>
      </c>
      <c r="AV52" s="173" cm="1">
        <f t="array" ref="AV52">INDEX($AU$3:$AU$103,ROWS(AU52:AU$103))</f>
        <v>47.213870515133294</v>
      </c>
      <c r="AW52" s="173">
        <f t="shared" si="19"/>
        <v>141.21702637889689</v>
      </c>
      <c r="AY52" s="171">
        <v>103</v>
      </c>
      <c r="AZ52" s="171">
        <v>55.45</v>
      </c>
      <c r="BA52" s="172">
        <f t="shared" si="13"/>
        <v>54.868395012863644</v>
      </c>
      <c r="BC52" s="170">
        <v>18.100000000000001</v>
      </c>
      <c r="BD52" s="171">
        <v>10.64</v>
      </c>
      <c r="BE52" s="173">
        <f t="shared" si="14"/>
        <v>10.683803594738428</v>
      </c>
      <c r="BF52" s="171">
        <v>99.437694547645336</v>
      </c>
      <c r="BG52" s="176" cm="1">
        <f t="array" ref="BG52">INDEX($BF$3:$BF$232,ROWS(BF52:BF$232))</f>
        <v>11.637714629982931</v>
      </c>
      <c r="BH52" s="173">
        <f t="shared" si="15"/>
        <v>108.92857142857142</v>
      </c>
      <c r="BJ52" s="171">
        <v>-18.2</v>
      </c>
      <c r="BK52" s="171">
        <v>8.83</v>
      </c>
      <c r="BL52" s="173">
        <f t="shared" si="16"/>
        <v>8.8708057062487438</v>
      </c>
      <c r="BM52" s="171">
        <v>99.437412095639942</v>
      </c>
      <c r="BN52" s="176" cm="1">
        <f t="array" ref="BN52">INDEX($BM$3:$BM$232,ROWS(BM52:BM$232))</f>
        <v>8.9210367691380359</v>
      </c>
      <c r="BO52" s="173">
        <f t="shared" si="17"/>
        <v>100.56625141562856</v>
      </c>
      <c r="BQ52" s="171">
        <v>103</v>
      </c>
      <c r="BR52" s="171">
        <v>54.34</v>
      </c>
      <c r="BS52" s="172">
        <f t="shared" si="18"/>
        <v>54.334566543345666</v>
      </c>
    </row>
    <row r="53" spans="1:71" x14ac:dyDescent="0.25">
      <c r="A53" s="170">
        <v>-4</v>
      </c>
      <c r="B53" s="171">
        <v>19.73</v>
      </c>
      <c r="C53" s="171">
        <f t="shared" si="1"/>
        <v>19.733946789357869</v>
      </c>
      <c r="D53" s="171">
        <v>8.8917783556711338</v>
      </c>
      <c r="E53" s="173" cm="1">
        <f t="array" ref="E53">INDEX($D$3:$D$92,ROWS(D53:D$92))</f>
        <v>24.494898979795956</v>
      </c>
      <c r="F53" s="171">
        <f t="shared" si="2"/>
        <v>124.12569690826152</v>
      </c>
      <c r="H53" s="171">
        <v>-4</v>
      </c>
      <c r="I53" s="171">
        <v>11.7</v>
      </c>
      <c r="J53" s="171">
        <f t="shared" si="3"/>
        <v>11.72462170558172</v>
      </c>
      <c r="K53" s="171">
        <v>5.5015532618498852</v>
      </c>
      <c r="L53" s="173" cm="1">
        <f t="array" ref="L53">INDEX($K$3:$K$92,ROWS(K53:K$92))</f>
        <v>12.125463473293916</v>
      </c>
      <c r="M53" s="171">
        <f t="shared" si="4"/>
        <v>103.41880341880344</v>
      </c>
      <c r="O53" s="171">
        <v>100</v>
      </c>
      <c r="P53" s="171">
        <v>50.97</v>
      </c>
      <c r="Q53" s="172">
        <f t="shared" si="5"/>
        <v>50.039269585705867</v>
      </c>
      <c r="S53" s="170">
        <v>5.0999999999999996</v>
      </c>
      <c r="T53" s="171">
        <v>56.3</v>
      </c>
      <c r="U53" s="176">
        <f t="shared" si="6"/>
        <v>56.441102756892228</v>
      </c>
      <c r="V53" s="171">
        <v>57.01</v>
      </c>
      <c r="W53" s="171" cm="1">
        <f t="array" ref="W53">INDEX($V$3:$V$102,ROWS(V53:V$101))</f>
        <v>63.61</v>
      </c>
      <c r="X53" s="171">
        <f t="shared" si="7"/>
        <v>112.70155417406751</v>
      </c>
      <c r="Z53" s="171">
        <v>-5</v>
      </c>
      <c r="AA53" s="171">
        <v>39.24</v>
      </c>
      <c r="AB53" s="176">
        <f t="shared" si="20"/>
        <v>39.373871161950632</v>
      </c>
      <c r="AC53" s="173">
        <v>42.484447120208713</v>
      </c>
      <c r="AD53" s="173" cm="1">
        <f t="array" ref="AD53">INDEX($AC$3:$AC$103,ROWS(AC53:AC$103))</f>
        <v>42.484447120208713</v>
      </c>
      <c r="AE53" s="173">
        <f t="shared" si="8"/>
        <v>107.9001019367992</v>
      </c>
      <c r="AG53" s="171">
        <v>100</v>
      </c>
      <c r="AH53" s="171">
        <v>99.82</v>
      </c>
      <c r="AI53" s="172">
        <f t="shared" si="9"/>
        <v>52.253572737266396</v>
      </c>
      <c r="AK53" s="170">
        <v>-4.9000000000000004</v>
      </c>
      <c r="AL53" s="171">
        <v>57.49</v>
      </c>
      <c r="AM53" s="173">
        <f t="shared" si="10"/>
        <v>57.807943690296639</v>
      </c>
      <c r="AN53" s="171">
        <v>64.615384615384613</v>
      </c>
      <c r="AO53" s="173" cm="1">
        <f t="array" ref="AO53">INDEX($AN$3:$AN$103,ROWS(AN53:AN$103))</f>
        <v>64.615384615384613</v>
      </c>
      <c r="AP53" s="173">
        <f t="shared" si="11"/>
        <v>111.77596103670201</v>
      </c>
      <c r="AR53" s="171">
        <v>5</v>
      </c>
      <c r="AS53" s="171">
        <v>35.840000000000003</v>
      </c>
      <c r="AT53" s="173">
        <f t="shared" si="12"/>
        <v>35.919021848065746</v>
      </c>
      <c r="AU53" s="176">
        <v>50.290639406694723</v>
      </c>
      <c r="AV53" s="173" cm="1">
        <f t="array" ref="AV53">INDEX($AU$3:$AU$103,ROWS(AU53:AU$103))</f>
        <v>50.290639406694723</v>
      </c>
      <c r="AW53" s="173">
        <f t="shared" si="19"/>
        <v>140.01116071428569</v>
      </c>
      <c r="AY53" s="171">
        <v>100</v>
      </c>
      <c r="AZ53" s="171">
        <v>56.61</v>
      </c>
      <c r="BA53" s="172">
        <f t="shared" si="13"/>
        <v>56.016227983376211</v>
      </c>
      <c r="BC53" s="170">
        <v>17.899999999999999</v>
      </c>
      <c r="BD53" s="171">
        <v>11.28</v>
      </c>
      <c r="BE53" s="173">
        <f t="shared" si="14"/>
        <v>11.32643839742946</v>
      </c>
      <c r="BF53" s="171">
        <v>99.598353248318091</v>
      </c>
      <c r="BG53" s="176" cm="1">
        <f t="array" ref="BG53">INDEX($BF$3:$BF$232,ROWS(BF53:BF$232))</f>
        <v>12.260267095089869</v>
      </c>
      <c r="BH53" s="173">
        <f t="shared" si="15"/>
        <v>108.24468085106385</v>
      </c>
      <c r="BJ53" s="171">
        <v>-18.100000000000001</v>
      </c>
      <c r="BK53" s="171">
        <v>9.0500000000000007</v>
      </c>
      <c r="BL53" s="173">
        <f t="shared" si="16"/>
        <v>9.0918223829616238</v>
      </c>
      <c r="BM53" s="171">
        <v>99.397227245328494</v>
      </c>
      <c r="BN53" s="176" cm="1">
        <f t="array" ref="BN53">INDEX($BM$3:$BM$232,ROWS(BM53:BM$232))</f>
        <v>9.2726542093630702</v>
      </c>
      <c r="BO53" s="173">
        <f t="shared" si="17"/>
        <v>101.98895027624309</v>
      </c>
      <c r="BQ53" s="171">
        <v>100.1</v>
      </c>
      <c r="BR53" s="171">
        <v>55.43</v>
      </c>
      <c r="BS53" s="172">
        <f t="shared" si="18"/>
        <v>55.424457554244576</v>
      </c>
    </row>
    <row r="54" spans="1:71" x14ac:dyDescent="0.25">
      <c r="A54" s="170">
        <v>-4</v>
      </c>
      <c r="B54" s="171">
        <v>20.27</v>
      </c>
      <c r="C54" s="171">
        <f t="shared" si="1"/>
        <v>20.274054810962191</v>
      </c>
      <c r="D54" s="171">
        <v>8.3316663332666536</v>
      </c>
      <c r="E54" s="173" cm="1">
        <f t="array" ref="E54">INDEX($D$3:$D$92,ROWS(D54:D$92))</f>
        <v>25.85517103420684</v>
      </c>
      <c r="F54" s="171">
        <f t="shared" si="2"/>
        <v>127.52836704489394</v>
      </c>
      <c r="H54" s="171">
        <v>-4</v>
      </c>
      <c r="I54" s="171">
        <v>12.61</v>
      </c>
      <c r="J54" s="171">
        <f t="shared" si="3"/>
        <v>12.636536727126964</v>
      </c>
      <c r="K54" s="171">
        <v>5.1207535825232995</v>
      </c>
      <c r="L54" s="173" cm="1">
        <f t="array" ref="L54">INDEX($K$3:$K$92,ROWS(K54:K$92))</f>
        <v>12.806894478404649</v>
      </c>
      <c r="M54" s="171">
        <f t="shared" si="4"/>
        <v>101.34813639968282</v>
      </c>
      <c r="O54" s="171">
        <v>97</v>
      </c>
      <c r="P54" s="171">
        <v>52.21</v>
      </c>
      <c r="Q54" s="172">
        <f t="shared" si="5"/>
        <v>51.256626742587862</v>
      </c>
      <c r="S54" s="170">
        <v>5</v>
      </c>
      <c r="T54" s="171">
        <v>58.75</v>
      </c>
      <c r="U54" s="176">
        <f t="shared" si="6"/>
        <v>58.897243107769427</v>
      </c>
      <c r="V54" s="171">
        <v>55.71</v>
      </c>
      <c r="W54" s="171" cm="1">
        <f t="array" ref="W54">INDEX($V$3:$V$102,ROWS(V54:V$101))</f>
        <v>67.989999999999995</v>
      </c>
      <c r="X54" s="171">
        <f t="shared" si="7"/>
        <v>115.43834042553189</v>
      </c>
      <c r="Z54" s="171">
        <v>-5</v>
      </c>
      <c r="AA54" s="171">
        <v>42.01</v>
      </c>
      <c r="AB54" s="176">
        <f t="shared" si="20"/>
        <v>42.153321292394139</v>
      </c>
      <c r="AC54" s="173">
        <v>41.902468392534622</v>
      </c>
      <c r="AD54" s="173" cm="1">
        <f t="array" ref="AD54">INDEX($AC$3:$AC$103,ROWS(AC54:AC$103))</f>
        <v>48.043347381095728</v>
      </c>
      <c r="AE54" s="173">
        <f t="shared" si="8"/>
        <v>113.97286360390385</v>
      </c>
      <c r="AG54" s="171">
        <v>97</v>
      </c>
      <c r="AH54" s="171">
        <v>101.91</v>
      </c>
      <c r="AI54" s="172">
        <f t="shared" si="9"/>
        <v>53.347641731665185</v>
      </c>
      <c r="AK54" s="170">
        <v>-4.9000000000000004</v>
      </c>
      <c r="AL54" s="171">
        <v>57.6</v>
      </c>
      <c r="AM54" s="173">
        <f t="shared" si="10"/>
        <v>57.918552036199102</v>
      </c>
      <c r="AN54" s="171">
        <v>60.050276520864756</v>
      </c>
      <c r="AO54" s="173" cm="1">
        <f t="array" ref="AO54">INDEX($AN$3:$AN$103,ROWS(AN54:AN$103))</f>
        <v>67.099044746103573</v>
      </c>
      <c r="AP54" s="173">
        <f t="shared" si="11"/>
        <v>115.85069444444443</v>
      </c>
      <c r="AR54" s="171">
        <v>4.9000000000000004</v>
      </c>
      <c r="AS54" s="171">
        <v>38.619999999999997</v>
      </c>
      <c r="AT54" s="173">
        <f t="shared" si="12"/>
        <v>38.705151332932445</v>
      </c>
      <c r="AU54" s="176">
        <v>47.213870515133294</v>
      </c>
      <c r="AV54" s="173" cm="1">
        <f t="array" ref="AV54">INDEX($AU$3:$AU$103,ROWS(AU54:AU$103))</f>
        <v>53.467628783323306</v>
      </c>
      <c r="AW54" s="173">
        <f t="shared" si="19"/>
        <v>138.1408596582082</v>
      </c>
      <c r="AY54" s="171">
        <v>97</v>
      </c>
      <c r="AZ54" s="171">
        <v>57.73</v>
      </c>
      <c r="BA54" s="172">
        <f t="shared" si="13"/>
        <v>57.124480506629716</v>
      </c>
      <c r="BC54" s="170">
        <v>17.899999999999999</v>
      </c>
      <c r="BD54" s="171">
        <v>11.32</v>
      </c>
      <c r="BE54" s="173">
        <f t="shared" si="14"/>
        <v>11.36660307259765</v>
      </c>
      <c r="BF54" s="171">
        <v>99.387488703685108</v>
      </c>
      <c r="BG54" s="176" cm="1">
        <f t="array" ref="BG54">INDEX($BF$3:$BF$232,ROWS(BF54:BF$232))</f>
        <v>12.350637614218295</v>
      </c>
      <c r="BH54" s="173">
        <f t="shared" si="15"/>
        <v>108.65724381625441</v>
      </c>
      <c r="BJ54" s="171">
        <v>-18</v>
      </c>
      <c r="BK54" s="171">
        <v>9.34</v>
      </c>
      <c r="BL54" s="173">
        <f t="shared" si="16"/>
        <v>9.3831625477195093</v>
      </c>
      <c r="BM54" s="171">
        <v>99.306811332127779</v>
      </c>
      <c r="BN54" s="176" cm="1">
        <f t="array" ref="BN54">INDEX($BM$3:$BM$232,ROWS(BM54:BM$232))</f>
        <v>9.5238095238095237</v>
      </c>
      <c r="BO54" s="173">
        <f t="shared" si="17"/>
        <v>101.49892933618845</v>
      </c>
      <c r="BQ54" s="171">
        <v>97</v>
      </c>
      <c r="BR54" s="171">
        <v>56.65</v>
      </c>
      <c r="BS54" s="172">
        <f t="shared" si="18"/>
        <v>56.644335566443345</v>
      </c>
    </row>
    <row r="55" spans="1:71" x14ac:dyDescent="0.25">
      <c r="A55" s="170">
        <v>-3.8</v>
      </c>
      <c r="B55" s="171">
        <v>23.22</v>
      </c>
      <c r="C55" s="171">
        <f t="shared" si="1"/>
        <v>23.224644928985796</v>
      </c>
      <c r="D55" s="171">
        <v>7.5015003000600116</v>
      </c>
      <c r="E55" s="173" cm="1">
        <f t="array" ref="E55">INDEX($D$3:$D$92,ROWS(D55:D$92))</f>
        <v>28.175635127025405</v>
      </c>
      <c r="F55" s="171">
        <f t="shared" si="2"/>
        <v>121.31782945736434</v>
      </c>
      <c r="H55" s="171">
        <v>-3.9</v>
      </c>
      <c r="I55" s="171">
        <v>13.75</v>
      </c>
      <c r="J55" s="171">
        <f t="shared" si="3"/>
        <v>13.778935765106723</v>
      </c>
      <c r="K55" s="171">
        <v>4.7900591241607371</v>
      </c>
      <c r="L55" s="173" cm="1">
        <f t="array" ref="L55">INDEX($K$3:$K$92,ROWS(K55:K$92))</f>
        <v>14.450345726024652</v>
      </c>
      <c r="M55" s="171">
        <f t="shared" si="4"/>
        <v>104.87272727272727</v>
      </c>
      <c r="O55" s="171">
        <v>94</v>
      </c>
      <c r="P55" s="171">
        <v>53.27</v>
      </c>
      <c r="Q55" s="172">
        <f t="shared" si="5"/>
        <v>52.297270763793449</v>
      </c>
      <c r="S55" s="170">
        <v>4.9000000000000004</v>
      </c>
      <c r="T55" s="171">
        <v>61.75</v>
      </c>
      <c r="U55" s="176">
        <f t="shared" si="6"/>
        <v>61.904761904761905</v>
      </c>
      <c r="V55" s="171">
        <v>52.68</v>
      </c>
      <c r="W55" s="171" cm="1">
        <f t="array" ref="W55">INDEX($V$3:$V$102,ROWS(V55:V$101))</f>
        <v>69.64</v>
      </c>
      <c r="X55" s="171">
        <f t="shared" si="7"/>
        <v>112.49538461538462</v>
      </c>
      <c r="Z55" s="171">
        <v>-4.8</v>
      </c>
      <c r="AA55" s="171">
        <v>45.4</v>
      </c>
      <c r="AB55" s="176">
        <f t="shared" si="20"/>
        <v>45.554886614489263</v>
      </c>
      <c r="AC55" s="173">
        <v>39.664860525787681</v>
      </c>
      <c r="AD55" s="173" cm="1">
        <f t="array" ref="AD55">INDEX($AC$3:$AC$103,ROWS(AC55:AC$103))</f>
        <v>52.187437286775037</v>
      </c>
      <c r="AE55" s="173">
        <f t="shared" si="8"/>
        <v>114.55947136563877</v>
      </c>
      <c r="AG55" s="171">
        <v>94</v>
      </c>
      <c r="AH55" s="171">
        <v>104.22</v>
      </c>
      <c r="AI55" s="172">
        <f t="shared" si="9"/>
        <v>54.556875883369102</v>
      </c>
      <c r="AK55" s="170">
        <v>-4.8</v>
      </c>
      <c r="AL55" s="171">
        <v>60.52</v>
      </c>
      <c r="AM55" s="173">
        <f t="shared" si="10"/>
        <v>60.854700854700859</v>
      </c>
      <c r="AN55" s="171">
        <v>59.396681749622928</v>
      </c>
      <c r="AO55" s="173" cm="1">
        <f t="array" ref="AO55">INDEX($AN$3:$AN$103,ROWS(AN55:AN$103))</f>
        <v>69.381598793363494</v>
      </c>
      <c r="AP55" s="173">
        <f t="shared" si="11"/>
        <v>114.01189689358888</v>
      </c>
      <c r="AR55" s="171">
        <v>4.8</v>
      </c>
      <c r="AS55" s="171">
        <v>42</v>
      </c>
      <c r="AT55" s="173">
        <f t="shared" si="12"/>
        <v>42.092603728202043</v>
      </c>
      <c r="AU55" s="176">
        <v>42.142713970735613</v>
      </c>
      <c r="AV55" s="173" cm="1">
        <f t="array" ref="AV55">INDEX($AU$3:$AU$103,ROWS(AU55:AU$103))</f>
        <v>55.051112447384241</v>
      </c>
      <c r="AW55" s="173">
        <f t="shared" si="19"/>
        <v>130.78571428571428</v>
      </c>
      <c r="AY55" s="171">
        <v>94</v>
      </c>
      <c r="AZ55" s="171">
        <v>58.87</v>
      </c>
      <c r="BA55" s="172">
        <f t="shared" si="13"/>
        <v>58.252523253512756</v>
      </c>
      <c r="BC55" s="170">
        <v>17.899999999999999</v>
      </c>
      <c r="BD55" s="171">
        <v>11.56</v>
      </c>
      <c r="BE55" s="173">
        <f t="shared" si="14"/>
        <v>11.607591123606788</v>
      </c>
      <c r="BF55" s="171">
        <v>99.487900391605578</v>
      </c>
      <c r="BG55" s="176" cm="1">
        <f t="array" ref="BG55">INDEX($BF$3:$BF$232,ROWS(BF55:BF$232))</f>
        <v>13.244301636710512</v>
      </c>
      <c r="BH55" s="173">
        <f t="shared" si="15"/>
        <v>114.10034602076122</v>
      </c>
      <c r="BJ55" s="171">
        <v>-17.899999999999999</v>
      </c>
      <c r="BK55" s="171">
        <v>9.5299999999999994</v>
      </c>
      <c r="BL55" s="173">
        <f t="shared" si="16"/>
        <v>9.5740405866988141</v>
      </c>
      <c r="BM55" s="171">
        <v>99.42736588306208</v>
      </c>
      <c r="BN55" s="176" cm="1">
        <f t="array" ref="BN55">INDEX($BM$3:$BM$232,ROWS(BM55:BM$232))</f>
        <v>9.8151496885674092</v>
      </c>
      <c r="BO55" s="173">
        <f t="shared" si="17"/>
        <v>102.51836306400838</v>
      </c>
      <c r="BQ55" s="171">
        <v>94</v>
      </c>
      <c r="BR55" s="171">
        <v>57.86</v>
      </c>
      <c r="BS55" s="172">
        <f t="shared" si="18"/>
        <v>57.854214578542141</v>
      </c>
    </row>
    <row r="56" spans="1:71" x14ac:dyDescent="0.25">
      <c r="A56" s="170">
        <v>-3.7</v>
      </c>
      <c r="B56" s="171">
        <v>25.87</v>
      </c>
      <c r="C56" s="171">
        <f t="shared" si="1"/>
        <v>25.875175035007004</v>
      </c>
      <c r="D56" s="171">
        <v>6.5713142628525709</v>
      </c>
      <c r="E56" s="173" cm="1">
        <f t="array" ref="E56">INDEX($D$3:$D$92,ROWS(D56:D$92))</f>
        <v>32.316463292658533</v>
      </c>
      <c r="F56" s="171">
        <f t="shared" si="2"/>
        <v>124.89369926555855</v>
      </c>
      <c r="H56" s="171">
        <v>-3.8</v>
      </c>
      <c r="I56" s="171">
        <v>14.93</v>
      </c>
      <c r="J56" s="171">
        <f t="shared" si="3"/>
        <v>14.961418979857699</v>
      </c>
      <c r="K56" s="171">
        <v>4.5996592844974442</v>
      </c>
      <c r="L56" s="173" cm="1">
        <f t="array" ref="L56">INDEX($K$3:$K$92,ROWS(K56:K$92))</f>
        <v>15.041587333400139</v>
      </c>
      <c r="M56" s="171">
        <f t="shared" si="4"/>
        <v>100.53583389149365</v>
      </c>
      <c r="O56" s="171">
        <v>91.1</v>
      </c>
      <c r="P56" s="171">
        <v>54.64</v>
      </c>
      <c r="Q56" s="172">
        <f t="shared" si="5"/>
        <v>53.642254074219522</v>
      </c>
      <c r="S56" s="170">
        <v>4.8</v>
      </c>
      <c r="T56" s="171">
        <v>64.2</v>
      </c>
      <c r="U56" s="176">
        <f t="shared" si="6"/>
        <v>64.36090225563909</v>
      </c>
      <c r="V56" s="171">
        <v>49.7</v>
      </c>
      <c r="W56" s="171" cm="1">
        <f t="array" ref="W56">INDEX($V$3:$V$102,ROWS(V56:V$101))</f>
        <v>73.61</v>
      </c>
      <c r="X56" s="171">
        <f t="shared" si="7"/>
        <v>114.37067757009348</v>
      </c>
      <c r="Z56" s="171">
        <v>-4.7</v>
      </c>
      <c r="AA56" s="171">
        <v>48.64</v>
      </c>
      <c r="AB56" s="176">
        <f t="shared" si="20"/>
        <v>48.805940196668672</v>
      </c>
      <c r="AC56" s="173">
        <v>35.530804736102745</v>
      </c>
      <c r="AD56" s="173" cm="1">
        <f t="array" ref="AD56">INDEX($AC$3:$AC$103,ROWS(AC56:AC$103))</f>
        <v>54.354806341561314</v>
      </c>
      <c r="AE56" s="173">
        <f t="shared" si="8"/>
        <v>111.36924342105266</v>
      </c>
      <c r="AG56" s="171">
        <v>91.1</v>
      </c>
      <c r="AH56" s="171">
        <v>106.42</v>
      </c>
      <c r="AI56" s="172">
        <f t="shared" si="9"/>
        <v>55.708527456420455</v>
      </c>
      <c r="AK56" s="170">
        <v>-4.7</v>
      </c>
      <c r="AL56" s="171">
        <v>63.07</v>
      </c>
      <c r="AM56" s="173">
        <f t="shared" si="10"/>
        <v>63.418803418803414</v>
      </c>
      <c r="AN56" s="171">
        <v>55.897435897435898</v>
      </c>
      <c r="AO56" s="173" cm="1">
        <f t="array" ref="AO56">INDEX($AN$3:$AN$103,ROWS(AN56:AN$103))</f>
        <v>72.287581699346404</v>
      </c>
      <c r="AP56" s="173">
        <f t="shared" si="11"/>
        <v>113.984461709212</v>
      </c>
      <c r="AR56" s="171">
        <v>4.7</v>
      </c>
      <c r="AS56" s="171">
        <v>44.43</v>
      </c>
      <c r="AT56" s="173">
        <f t="shared" si="12"/>
        <v>44.527961515333736</v>
      </c>
      <c r="AU56" s="176">
        <v>41.461214672279013</v>
      </c>
      <c r="AV56" s="173" cm="1">
        <f t="array" ref="AV56">INDEX($AU$3:$AU$103,ROWS(AU56:AU$103))</f>
        <v>59.049909801563437</v>
      </c>
      <c r="AW56" s="173">
        <f t="shared" si="19"/>
        <v>132.6130992572586</v>
      </c>
      <c r="AY56" s="171">
        <v>91.1</v>
      </c>
      <c r="AZ56" s="171">
        <v>59.99</v>
      </c>
      <c r="BA56" s="172">
        <f t="shared" si="13"/>
        <v>59.360775776766282</v>
      </c>
      <c r="BC56" s="170">
        <v>17.7</v>
      </c>
      <c r="BD56" s="171">
        <v>12.1</v>
      </c>
      <c r="BE56" s="173">
        <f t="shared" si="14"/>
        <v>12.149814238377346</v>
      </c>
      <c r="BF56" s="171">
        <v>99.487900391605578</v>
      </c>
      <c r="BG56" s="176" cm="1">
        <f t="array" ref="BG56">INDEX($BF$3:$BF$232,ROWS(BF56:BF$232))</f>
        <v>13.917059945777687</v>
      </c>
      <c r="BH56" s="173">
        <f t="shared" si="15"/>
        <v>114.54545454545455</v>
      </c>
      <c r="BJ56" s="171">
        <v>-17.600000000000001</v>
      </c>
      <c r="BK56" s="171">
        <v>10.23</v>
      </c>
      <c r="BL56" s="173">
        <f t="shared" si="16"/>
        <v>10.277275467148884</v>
      </c>
      <c r="BM56" s="171">
        <v>99.146071930882044</v>
      </c>
      <c r="BN56" s="176" cm="1">
        <f t="array" ref="BN56">INDEX($BM$3:$BM$232,ROWS(BM56:BM$232))</f>
        <v>10.056258790436006</v>
      </c>
      <c r="BO56" s="173">
        <f t="shared" si="17"/>
        <v>102.19780219780219</v>
      </c>
      <c r="BQ56" s="171">
        <v>91.1</v>
      </c>
      <c r="BR56" s="171">
        <v>59.2</v>
      </c>
      <c r="BS56" s="172">
        <f t="shared" si="18"/>
        <v>59.194080591940804</v>
      </c>
    </row>
    <row r="57" spans="1:71" x14ac:dyDescent="0.25">
      <c r="A57" s="170">
        <v>-3.7</v>
      </c>
      <c r="B57" s="171">
        <v>26.16</v>
      </c>
      <c r="C57" s="171">
        <f t="shared" si="1"/>
        <v>26.16523304660932</v>
      </c>
      <c r="D57" s="171">
        <v>6.5013002600520107</v>
      </c>
      <c r="E57" s="173" cm="1">
        <f t="array" ref="E57">INDEX($D$3:$D$92,ROWS(D57:D$92))</f>
        <v>35.207041408281661</v>
      </c>
      <c r="F57" s="171">
        <f t="shared" si="2"/>
        <v>134.55657492354743</v>
      </c>
      <c r="H57" s="171">
        <v>-3.7</v>
      </c>
      <c r="I57" s="171">
        <v>16.55</v>
      </c>
      <c r="J57" s="171">
        <f t="shared" si="3"/>
        <v>16.584828139092092</v>
      </c>
      <c r="K57" s="171">
        <v>4.2689648261348827</v>
      </c>
      <c r="L57" s="173" cm="1">
        <f t="array" ref="L57">INDEX($K$3:$K$92,ROWS(K57:K$92))</f>
        <v>15.452450145305141</v>
      </c>
      <c r="M57" s="171">
        <f t="shared" si="4"/>
        <v>107.32814526588845</v>
      </c>
      <c r="O57" s="171">
        <v>88</v>
      </c>
      <c r="P57" s="171">
        <v>55.87</v>
      </c>
      <c r="Q57" s="172">
        <f t="shared" si="5"/>
        <v>54.84979383467504</v>
      </c>
      <c r="S57" s="170">
        <v>4.5</v>
      </c>
      <c r="T57" s="171">
        <v>72.45</v>
      </c>
      <c r="U57" s="176">
        <f t="shared" si="6"/>
        <v>72.631578947368425</v>
      </c>
      <c r="V57" s="171">
        <v>45.05</v>
      </c>
      <c r="W57" s="171" cm="1">
        <f t="array" ref="W57">INDEX($V$3:$V$102,ROWS(V57:V$101))</f>
        <v>74.19</v>
      </c>
      <c r="X57" s="171">
        <f t="shared" si="7"/>
        <v>102.14565217391302</v>
      </c>
      <c r="Z57" s="171">
        <v>-4.5999999999999996</v>
      </c>
      <c r="AA57" s="171">
        <v>51.54</v>
      </c>
      <c r="AB57" s="176">
        <f t="shared" si="20"/>
        <v>51.715833835039135</v>
      </c>
      <c r="AC57" s="173">
        <v>34.015653220951236</v>
      </c>
      <c r="AD57" s="173" cm="1">
        <f t="array" ref="AD57">INDEX($AC$3:$AC$103,ROWS(AC57:AC$103))</f>
        <v>55.277945013044359</v>
      </c>
      <c r="AE57" s="173">
        <f t="shared" si="8"/>
        <v>106.88785409390766</v>
      </c>
      <c r="AG57" s="171">
        <v>88</v>
      </c>
      <c r="AH57" s="171">
        <v>108.88</v>
      </c>
      <c r="AI57" s="172">
        <f t="shared" si="9"/>
        <v>56.996283306286969</v>
      </c>
      <c r="AK57" s="170">
        <v>-4.5999999999999996</v>
      </c>
      <c r="AL57" s="171">
        <v>68.37</v>
      </c>
      <c r="AM57" s="173">
        <f t="shared" si="10"/>
        <v>68.748114630467569</v>
      </c>
      <c r="AN57" s="171">
        <v>52.760180995475118</v>
      </c>
      <c r="AO57" s="173" cm="1">
        <f t="array" ref="AO57">INDEX($AN$3:$AN$103,ROWS(AN57:AN$103))</f>
        <v>72.659627953745613</v>
      </c>
      <c r="AP57" s="173">
        <f t="shared" si="11"/>
        <v>105.6896299546585</v>
      </c>
      <c r="AR57" s="171">
        <v>4.5999999999999996</v>
      </c>
      <c r="AS57" s="171">
        <v>46.9</v>
      </c>
      <c r="AT57" s="173">
        <f t="shared" si="12"/>
        <v>47.003407496492287</v>
      </c>
      <c r="AU57" s="176">
        <v>38.133894568049712</v>
      </c>
      <c r="AV57" s="173" cm="1">
        <f t="array" ref="AV57">INDEX($AU$3:$AU$103,ROWS(AU57:AU$103))</f>
        <v>61.324914812587693</v>
      </c>
      <c r="AW57" s="173">
        <f t="shared" si="19"/>
        <v>130.46908315565031</v>
      </c>
      <c r="AY57" s="171">
        <v>88</v>
      </c>
      <c r="AZ57" s="171">
        <v>61.28</v>
      </c>
      <c r="BA57" s="172">
        <f t="shared" si="13"/>
        <v>60.637245200870773</v>
      </c>
      <c r="BC57" s="170">
        <v>17.7</v>
      </c>
      <c r="BD57" s="171">
        <v>12.42</v>
      </c>
      <c r="BE57" s="173">
        <f t="shared" si="14"/>
        <v>12.471131639722863</v>
      </c>
      <c r="BF57" s="171">
        <v>99.266994678180538</v>
      </c>
      <c r="BG57" s="176" cm="1">
        <f t="array" ref="BG57">INDEX($BF$3:$BF$232,ROWS(BF57:BF$232))</f>
        <v>13.927101114569734</v>
      </c>
      <c r="BH57" s="173">
        <f t="shared" si="15"/>
        <v>111.67471819645731</v>
      </c>
      <c r="BJ57" s="171">
        <v>-17.600000000000001</v>
      </c>
      <c r="BK57" s="171">
        <v>10.210000000000001</v>
      </c>
      <c r="BL57" s="173">
        <f t="shared" si="16"/>
        <v>10.257183041993169</v>
      </c>
      <c r="BM57" s="171">
        <v>99.26662648181636</v>
      </c>
      <c r="BN57" s="176" cm="1">
        <f t="array" ref="BN57">INDEX($BM$3:$BM$232,ROWS(BM57:BM$232))</f>
        <v>10.086397428169578</v>
      </c>
      <c r="BO57" s="173">
        <f t="shared" si="17"/>
        <v>101.69322709163349</v>
      </c>
      <c r="BQ57" s="171">
        <v>88</v>
      </c>
      <c r="BR57" s="171">
        <v>60.44</v>
      </c>
      <c r="BS57" s="172">
        <f t="shared" si="18"/>
        <v>60.433956604339556</v>
      </c>
    </row>
    <row r="58" spans="1:71" x14ac:dyDescent="0.25">
      <c r="A58" s="170">
        <v>-3.5</v>
      </c>
      <c r="B58" s="171">
        <v>28.6</v>
      </c>
      <c r="C58" s="171">
        <f t="shared" si="1"/>
        <v>28.605721144228845</v>
      </c>
      <c r="D58" s="171">
        <v>6.0612122424484891</v>
      </c>
      <c r="E58" s="173" cm="1">
        <f t="array" ref="E58">INDEX($D$3:$D$92,ROWS(D58:D$92))</f>
        <v>34.916983396679328</v>
      </c>
      <c r="F58" s="171">
        <f t="shared" si="2"/>
        <v>122.06293706293705</v>
      </c>
      <c r="H58" s="171">
        <v>-3.6</v>
      </c>
      <c r="I58" s="171">
        <v>17.96</v>
      </c>
      <c r="J58" s="171">
        <f t="shared" si="3"/>
        <v>17.997795370277583</v>
      </c>
      <c r="K58" s="171">
        <v>4.128670207435615</v>
      </c>
      <c r="L58" s="173" cm="1">
        <f t="array" ref="L58">INDEX($K$3:$K$92,ROWS(K58:K$92))</f>
        <v>18.218258342519288</v>
      </c>
      <c r="M58" s="171">
        <f t="shared" si="4"/>
        <v>101.22494432071267</v>
      </c>
      <c r="O58" s="171">
        <v>85</v>
      </c>
      <c r="P58" s="171">
        <v>57.21</v>
      </c>
      <c r="Q58" s="172">
        <f t="shared" si="5"/>
        <v>56.165324955821717</v>
      </c>
      <c r="S58" s="170">
        <v>4.5999999999999996</v>
      </c>
      <c r="T58" s="171">
        <v>71.010000000000005</v>
      </c>
      <c r="U58" s="176">
        <f t="shared" si="6"/>
        <v>71.187969924812037</v>
      </c>
      <c r="V58" s="171">
        <v>44.24</v>
      </c>
      <c r="W58" s="171" cm="1">
        <f t="array" ref="W58">INDEX($V$3:$V$102,ROWS(V58:V$101))</f>
        <v>77.010000000000005</v>
      </c>
      <c r="X58" s="171">
        <f t="shared" si="7"/>
        <v>108.17839036755386</v>
      </c>
      <c r="Z58" s="171">
        <v>-4.5</v>
      </c>
      <c r="AA58" s="171">
        <v>54.63</v>
      </c>
      <c r="AB58" s="176">
        <f t="shared" si="20"/>
        <v>54.81637567730283</v>
      </c>
      <c r="AC58" s="173">
        <v>31.547260686333534</v>
      </c>
      <c r="AD58" s="173" cm="1">
        <f t="array" ref="AD58">INDEX($AC$3:$AC$103,ROWS(AC58:AC$103))</f>
        <v>61.479028697571749</v>
      </c>
      <c r="AE58" s="173">
        <f t="shared" si="8"/>
        <v>112.1544938678382</v>
      </c>
      <c r="AG58" s="171">
        <v>85</v>
      </c>
      <c r="AH58" s="171">
        <v>111.33</v>
      </c>
      <c r="AI58" s="172">
        <f t="shared" si="9"/>
        <v>58.278804376275971</v>
      </c>
      <c r="AK58" s="170">
        <v>-4.5999999999999996</v>
      </c>
      <c r="AL58" s="171">
        <v>67.77</v>
      </c>
      <c r="AM58" s="173">
        <f t="shared" si="10"/>
        <v>68.144796380090483</v>
      </c>
      <c r="AN58" s="171">
        <v>52.056309703368534</v>
      </c>
      <c r="AO58" s="173" cm="1">
        <f t="array" ref="AO58">INDEX($AN$3:$AN$103,ROWS(AN58:AN$103))</f>
        <v>74.901960784313715</v>
      </c>
      <c r="AP58" s="173">
        <f t="shared" si="11"/>
        <v>109.91589198760514</v>
      </c>
      <c r="AR58" s="171">
        <v>4.5</v>
      </c>
      <c r="AS58" s="171">
        <v>49.98</v>
      </c>
      <c r="AT58" s="173">
        <f t="shared" si="12"/>
        <v>50.090198436560428</v>
      </c>
      <c r="AU58" s="176">
        <v>35.267588695129284</v>
      </c>
      <c r="AV58" s="173" cm="1">
        <f t="array" ref="AV58">INDEX($AU$3:$AU$103,ROWS(AU58:AU$103))</f>
        <v>65.433954700340763</v>
      </c>
      <c r="AW58" s="173">
        <f t="shared" si="19"/>
        <v>130.63225290116048</v>
      </c>
      <c r="AY58" s="171">
        <v>85</v>
      </c>
      <c r="AZ58" s="171">
        <v>62.38</v>
      </c>
      <c r="BA58" s="172">
        <f t="shared" si="13"/>
        <v>61.72570750049475</v>
      </c>
      <c r="BC58" s="170">
        <v>17.5</v>
      </c>
      <c r="BD58" s="171">
        <v>13.07</v>
      </c>
      <c r="BE58" s="173">
        <f t="shared" si="14"/>
        <v>13.123807611205946</v>
      </c>
      <c r="BF58" s="171">
        <v>99.29711818455668</v>
      </c>
      <c r="BG58" s="176" cm="1">
        <f t="array" ref="BG58">INDEX($BF$3:$BF$232,ROWS(BF58:BF$232))</f>
        <v>13.71623656993674</v>
      </c>
      <c r="BH58" s="173">
        <f t="shared" si="15"/>
        <v>104.51415455241009</v>
      </c>
      <c r="BJ58" s="171">
        <v>-17.5</v>
      </c>
      <c r="BK58" s="171">
        <v>10.53</v>
      </c>
      <c r="BL58" s="173">
        <f t="shared" si="16"/>
        <v>10.578661844484628</v>
      </c>
      <c r="BM58" s="171">
        <v>99.286718906972055</v>
      </c>
      <c r="BN58" s="176" cm="1">
        <f t="array" ref="BN58">INDEX($BM$3:$BM$232,ROWS(BM58:BM$232))</f>
        <v>10.819770946353223</v>
      </c>
      <c r="BO58" s="173">
        <f t="shared" si="17"/>
        <v>102.27920227920228</v>
      </c>
      <c r="BQ58" s="171">
        <v>85</v>
      </c>
      <c r="BR58" s="171">
        <v>61.83</v>
      </c>
      <c r="BS58" s="172">
        <f t="shared" si="18"/>
        <v>61.823817618238174</v>
      </c>
    </row>
    <row r="59" spans="1:71" x14ac:dyDescent="0.25">
      <c r="A59" s="170">
        <v>-3.5</v>
      </c>
      <c r="B59" s="171">
        <v>30.56</v>
      </c>
      <c r="C59" s="171">
        <f t="shared" si="1"/>
        <v>30.566113222644525</v>
      </c>
      <c r="D59" s="171">
        <v>5.6811362272454486</v>
      </c>
      <c r="E59" s="173" cm="1">
        <f t="array" ref="E59">INDEX($D$3:$D$92,ROWS(D59:D$92))</f>
        <v>40.598119623924788</v>
      </c>
      <c r="F59" s="171">
        <f t="shared" si="2"/>
        <v>132.82068062827227</v>
      </c>
      <c r="H59" s="171">
        <v>-3.5</v>
      </c>
      <c r="I59" s="171">
        <v>19.71</v>
      </c>
      <c r="J59" s="171">
        <f t="shared" si="3"/>
        <v>19.751478104018439</v>
      </c>
      <c r="K59" s="171">
        <v>3.8581020142298827</v>
      </c>
      <c r="L59" s="173" cm="1">
        <f t="array" ref="L59">INDEX($K$3:$K$92,ROWS(K59:K$92))</f>
        <v>21.29471890971039</v>
      </c>
      <c r="M59" s="171">
        <f t="shared" si="4"/>
        <v>107.81329274479958</v>
      </c>
      <c r="O59" s="171">
        <v>82</v>
      </c>
      <c r="P59" s="171">
        <v>58.39</v>
      </c>
      <c r="Q59" s="172">
        <f t="shared" si="5"/>
        <v>57.323777734144912</v>
      </c>
      <c r="S59" s="170">
        <v>4.5</v>
      </c>
      <c r="T59" s="171">
        <v>71.760000000000005</v>
      </c>
      <c r="U59" s="176">
        <f t="shared" si="6"/>
        <v>71.939849624060159</v>
      </c>
      <c r="V59" s="171">
        <v>40.25</v>
      </c>
      <c r="W59" s="171" cm="1">
        <f t="array" ref="W59">INDEX($V$3:$V$102,ROWS(V59:V$101))</f>
        <v>80.489999999999995</v>
      </c>
      <c r="X59" s="171">
        <f t="shared" si="7"/>
        <v>111.88513795986621</v>
      </c>
      <c r="Z59" s="171">
        <v>-4.5</v>
      </c>
      <c r="AA59" s="171">
        <v>57.58</v>
      </c>
      <c r="AB59" s="176">
        <f t="shared" si="20"/>
        <v>57.77643989564519</v>
      </c>
      <c r="AC59" s="173">
        <v>28.346377684126029</v>
      </c>
      <c r="AD59" s="173" cm="1">
        <f t="array" ref="AD59">INDEX($AC$3:$AC$103,ROWS(AC59:AC$103))</f>
        <v>63.495886012442305</v>
      </c>
      <c r="AE59" s="173">
        <f t="shared" si="8"/>
        <v>109.89927058006252</v>
      </c>
      <c r="AG59" s="171">
        <v>82.1</v>
      </c>
      <c r="AH59" s="171">
        <v>113.88</v>
      </c>
      <c r="AI59" s="172">
        <f t="shared" si="9"/>
        <v>59.613673245040047</v>
      </c>
      <c r="AK59" s="170">
        <v>-4.4000000000000004</v>
      </c>
      <c r="AL59" s="171">
        <v>71.2</v>
      </c>
      <c r="AM59" s="173">
        <f t="shared" si="10"/>
        <v>71.593765711412772</v>
      </c>
      <c r="AN59" s="171">
        <v>47.621920563097028</v>
      </c>
      <c r="AO59" s="173" cm="1">
        <f t="array" ref="AO59">INDEX($AN$3:$AN$103,ROWS(AN59:AN$103))</f>
        <v>77.566616390145811</v>
      </c>
      <c r="AP59" s="173">
        <f t="shared" si="11"/>
        <v>108.34269662921349</v>
      </c>
      <c r="AR59" s="171">
        <v>4.4000000000000004</v>
      </c>
      <c r="AS59" s="171">
        <v>52.94</v>
      </c>
      <c r="AT59" s="173">
        <f t="shared" si="12"/>
        <v>53.056724794548003</v>
      </c>
      <c r="AU59" s="176">
        <v>32.090599318500708</v>
      </c>
      <c r="AV59" s="173" cm="1">
        <f t="array" ref="AV59">INDEX($AU$3:$AU$103,ROWS(AU59:AU$103))</f>
        <v>67.328121868109847</v>
      </c>
      <c r="AW59" s="173">
        <f t="shared" si="19"/>
        <v>126.898375519456</v>
      </c>
      <c r="AY59" s="171">
        <v>82.1</v>
      </c>
      <c r="AZ59" s="171">
        <v>63.81</v>
      </c>
      <c r="BA59" s="172">
        <f t="shared" si="13"/>
        <v>63.140708490005935</v>
      </c>
      <c r="BC59" s="170">
        <v>17.5</v>
      </c>
      <c r="BD59" s="171">
        <v>13.55</v>
      </c>
      <c r="BE59" s="173">
        <f t="shared" si="14"/>
        <v>13.60578371322422</v>
      </c>
      <c r="BF59" s="171">
        <v>99.367406366101008</v>
      </c>
      <c r="BG59" s="176" cm="1">
        <f t="array" ref="BG59">INDEX($BF$3:$BF$232,ROWS(BF59:BF$232))</f>
        <v>15.885129029018977</v>
      </c>
      <c r="BH59" s="173">
        <f t="shared" si="15"/>
        <v>116.75276752767527</v>
      </c>
      <c r="BJ59" s="171">
        <v>-17.399999999999999</v>
      </c>
      <c r="BK59" s="171">
        <v>10.87</v>
      </c>
      <c r="BL59" s="173">
        <f t="shared" si="16"/>
        <v>10.920233072131804</v>
      </c>
      <c r="BM59" s="171">
        <v>99.125979505726335</v>
      </c>
      <c r="BN59" s="176" cm="1">
        <f t="array" ref="BN59">INDEX($BM$3:$BM$232,ROWS(BM59:BM$232))</f>
        <v>11.131203536266828</v>
      </c>
      <c r="BO59" s="173">
        <f t="shared" si="17"/>
        <v>101.93192272309111</v>
      </c>
      <c r="BQ59" s="171">
        <v>82</v>
      </c>
      <c r="BR59" s="171">
        <v>63.17</v>
      </c>
      <c r="BS59" s="172">
        <f t="shared" si="18"/>
        <v>63.163683631636836</v>
      </c>
    </row>
    <row r="60" spans="1:71" x14ac:dyDescent="0.25">
      <c r="A60" s="170">
        <v>-3.3</v>
      </c>
      <c r="B60" s="171">
        <v>36.61</v>
      </c>
      <c r="C60" s="171">
        <f t="shared" si="1"/>
        <v>36.617323464692937</v>
      </c>
      <c r="D60" s="171">
        <v>5.2210442088417679</v>
      </c>
      <c r="E60" s="173" cm="1">
        <f t="array" ref="E60">INDEX($D$3:$D$92,ROWS(D60:D$92))</f>
        <v>43.19863972794559</v>
      </c>
      <c r="F60" s="171">
        <f t="shared" si="2"/>
        <v>117.97323135755258</v>
      </c>
      <c r="H60" s="171">
        <v>-3.3</v>
      </c>
      <c r="I60" s="171">
        <v>22.05</v>
      </c>
      <c r="J60" s="171">
        <f t="shared" si="3"/>
        <v>22.096402445134782</v>
      </c>
      <c r="K60" s="171">
        <v>3.6576811303737848</v>
      </c>
      <c r="L60" s="173" cm="1">
        <f t="array" ref="L60">INDEX($K$3:$K$92,ROWS(K60:K$92))</f>
        <v>22.617496743160636</v>
      </c>
      <c r="M60" s="171">
        <f t="shared" si="4"/>
        <v>102.35827664399093</v>
      </c>
      <c r="O60" s="171">
        <v>79</v>
      </c>
      <c r="P60" s="171">
        <v>59.87</v>
      </c>
      <c r="Q60" s="172">
        <f t="shared" si="5"/>
        <v>58.776752405262123</v>
      </c>
      <c r="S60" s="170">
        <v>4.3</v>
      </c>
      <c r="T60" s="171">
        <v>74.3</v>
      </c>
      <c r="U60" s="176">
        <f t="shared" si="6"/>
        <v>74.486215538847105</v>
      </c>
      <c r="V60" s="171">
        <v>37.79</v>
      </c>
      <c r="W60" s="171" cm="1">
        <f t="array" ref="W60">INDEX($V$3:$V$102,ROWS(V60:V$101))</f>
        <v>81.3</v>
      </c>
      <c r="X60" s="171">
        <f t="shared" si="7"/>
        <v>109.14771197846569</v>
      </c>
      <c r="Z60" s="171">
        <v>-4.3</v>
      </c>
      <c r="AA60" s="171">
        <v>61.06</v>
      </c>
      <c r="AB60" s="176">
        <f t="shared" si="20"/>
        <v>61.268312261689751</v>
      </c>
      <c r="AC60" s="173">
        <v>26.118803933373474</v>
      </c>
      <c r="AD60" s="173" cm="1">
        <f t="array" ref="AD60">INDEX($AC$3:$AC$103,ROWS(AC60:AC$103))</f>
        <v>66.857314870559904</v>
      </c>
      <c r="AE60" s="173">
        <f t="shared" si="8"/>
        <v>109.12217490992467</v>
      </c>
      <c r="AG60" s="171">
        <v>79</v>
      </c>
      <c r="AH60" s="171">
        <v>116.33</v>
      </c>
      <c r="AI60" s="172">
        <f t="shared" si="9"/>
        <v>60.896194315029049</v>
      </c>
      <c r="AK60" s="170">
        <v>-4.3</v>
      </c>
      <c r="AL60" s="171">
        <v>73.55</v>
      </c>
      <c r="AM60" s="173">
        <f t="shared" si="10"/>
        <v>73.956762192056303</v>
      </c>
      <c r="AN60" s="171">
        <v>45.279034690799399</v>
      </c>
      <c r="AO60" s="173" cm="1">
        <f t="array" ref="AO60">INDEX($AN$3:$AN$103,ROWS(AN60:AN$103))</f>
        <v>79.386626445449977</v>
      </c>
      <c r="AP60" s="173">
        <f t="shared" si="11"/>
        <v>107.34194425560844</v>
      </c>
      <c r="AR60" s="171">
        <v>4.3</v>
      </c>
      <c r="AS60" s="171">
        <v>55.7</v>
      </c>
      <c r="AT60" s="173">
        <f t="shared" si="12"/>
        <v>55.822810182401284</v>
      </c>
      <c r="AU60" s="176">
        <v>30.968129885748645</v>
      </c>
      <c r="AV60" s="173" cm="1">
        <f t="array" ref="AV60">INDEX($AU$3:$AU$103,ROWS(AU60:AU$103))</f>
        <v>70.875927039486868</v>
      </c>
      <c r="AW60" s="173">
        <f t="shared" si="19"/>
        <v>126.96588868940752</v>
      </c>
      <c r="AY60" s="171">
        <v>79</v>
      </c>
      <c r="AZ60" s="171">
        <v>65.17</v>
      </c>
      <c r="BA60" s="172">
        <f t="shared" si="13"/>
        <v>64.48644369681378</v>
      </c>
      <c r="BC60" s="170">
        <v>17.3</v>
      </c>
      <c r="BD60" s="171">
        <v>14.41</v>
      </c>
      <c r="BE60" s="173">
        <f t="shared" si="14"/>
        <v>14.469324229340295</v>
      </c>
      <c r="BF60" s="171">
        <v>99.287077015764623</v>
      </c>
      <c r="BG60" s="176" cm="1">
        <f t="array" ref="BG60">INDEX($BF$3:$BF$232,ROWS(BF60:BF$232))</f>
        <v>16.397228637413392</v>
      </c>
      <c r="BH60" s="173">
        <f t="shared" si="15"/>
        <v>113.32408049965299</v>
      </c>
      <c r="BJ60" s="171">
        <v>-17.3</v>
      </c>
      <c r="BK60" s="171">
        <v>11.6</v>
      </c>
      <c r="BL60" s="173">
        <f t="shared" si="16"/>
        <v>11.65360659031545</v>
      </c>
      <c r="BM60" s="171">
        <v>99.236487844082774</v>
      </c>
      <c r="BN60" s="176" cm="1">
        <f t="array" ref="BN60">INDEX($BM$3:$BM$232,ROWS(BM60:BM$232))</f>
        <v>11.44263612618043</v>
      </c>
      <c r="BO60" s="173">
        <f t="shared" si="17"/>
        <v>101.84372256365231</v>
      </c>
      <c r="BQ60" s="171">
        <v>79</v>
      </c>
      <c r="BR60" s="171">
        <v>64.5</v>
      </c>
      <c r="BS60" s="172">
        <f t="shared" si="18"/>
        <v>64.49355064493551</v>
      </c>
    </row>
    <row r="61" spans="1:71" x14ac:dyDescent="0.25">
      <c r="A61" s="170">
        <v>-3.3</v>
      </c>
      <c r="B61" s="171">
        <v>36.43</v>
      </c>
      <c r="C61" s="171">
        <f t="shared" si="1"/>
        <v>36.437287457491493</v>
      </c>
      <c r="D61" s="171">
        <v>5.001000200040008</v>
      </c>
      <c r="E61" s="173" cm="1">
        <f t="array" ref="E61">INDEX($D$3:$D$92,ROWS(D61:D$92))</f>
        <v>45.759151830366072</v>
      </c>
      <c r="F61" s="171">
        <f t="shared" si="2"/>
        <v>125.58331045841339</v>
      </c>
      <c r="H61" s="171">
        <v>-3.3</v>
      </c>
      <c r="I61" s="171">
        <v>23.65</v>
      </c>
      <c r="J61" s="171">
        <f t="shared" si="3"/>
        <v>23.699769515983562</v>
      </c>
      <c r="K61" s="171">
        <v>3.2869024952400037</v>
      </c>
      <c r="L61" s="173" cm="1">
        <f t="array" ref="L61">INDEX($K$3:$K$92,ROWS(K61:K$92))</f>
        <v>23.068443731836854</v>
      </c>
      <c r="M61" s="171">
        <f t="shared" si="4"/>
        <v>102.7367506516073</v>
      </c>
      <c r="O61" s="171">
        <v>76</v>
      </c>
      <c r="P61" s="171">
        <v>61.19</v>
      </c>
      <c r="Q61" s="172">
        <f t="shared" si="5"/>
        <v>60.072648733555859</v>
      </c>
      <c r="S61" s="170">
        <v>4.3</v>
      </c>
      <c r="T61" s="171">
        <v>76.42</v>
      </c>
      <c r="U61" s="176">
        <f t="shared" si="6"/>
        <v>76.611528822055135</v>
      </c>
      <c r="V61" s="171">
        <v>35.69</v>
      </c>
      <c r="W61" s="171" cm="1">
        <f t="array" ref="W61">INDEX($V$3:$V$102,ROWS(V61:V$101))</f>
        <v>83.92</v>
      </c>
      <c r="X61" s="171">
        <f t="shared" si="7"/>
        <v>109.5396493064643</v>
      </c>
      <c r="Z61" s="171">
        <v>-4.2</v>
      </c>
      <c r="AA61" s="171">
        <v>63.84</v>
      </c>
      <c r="AB61" s="176">
        <f t="shared" si="20"/>
        <v>64.057796508127637</v>
      </c>
      <c r="AC61" s="173">
        <v>23.590206702789487</v>
      </c>
      <c r="AD61" s="173" cm="1">
        <f t="array" ref="AD61">INDEX($AC$3:$AC$103,ROWS(AC61:AC$103))</f>
        <v>70.1184025687337</v>
      </c>
      <c r="AE61" s="173">
        <f t="shared" si="8"/>
        <v>109.46115288220552</v>
      </c>
      <c r="AG61" s="171">
        <v>76</v>
      </c>
      <c r="AH61" s="171">
        <v>119.11</v>
      </c>
      <c r="AI61" s="172">
        <f t="shared" si="9"/>
        <v>62.351463120975758</v>
      </c>
      <c r="AK61" s="170">
        <v>-4.2</v>
      </c>
      <c r="AL61" s="171">
        <v>77.67</v>
      </c>
      <c r="AM61" s="173">
        <f t="shared" si="10"/>
        <v>78.099547511312224</v>
      </c>
      <c r="AN61" s="171">
        <v>42.644544997486165</v>
      </c>
      <c r="AO61" s="173" cm="1">
        <f t="array" ref="AO61">INDEX($AN$3:$AN$103,ROWS(AN61:AN$103))</f>
        <v>80.593262946204121</v>
      </c>
      <c r="AP61" s="173">
        <f t="shared" si="11"/>
        <v>103.19299600875497</v>
      </c>
      <c r="AR61" s="171">
        <v>4.2</v>
      </c>
      <c r="AS61" s="171">
        <v>58.43</v>
      </c>
      <c r="AT61" s="173">
        <f t="shared" si="12"/>
        <v>58.558829424734412</v>
      </c>
      <c r="AU61" s="176">
        <v>25.085187412307075</v>
      </c>
      <c r="AV61" s="173" cm="1">
        <f t="array" ref="AV61">INDEX($AU$3:$AU$103,ROWS(AU61:AU$103))</f>
        <v>72.248947684906796</v>
      </c>
      <c r="AW61" s="173">
        <f t="shared" si="19"/>
        <v>123.37840150607566</v>
      </c>
      <c r="AY61" s="171">
        <v>76</v>
      </c>
      <c r="AZ61" s="171">
        <v>66.53</v>
      </c>
      <c r="BA61" s="172">
        <f t="shared" si="13"/>
        <v>65.83217890362161</v>
      </c>
      <c r="BC61" s="170">
        <v>17.3</v>
      </c>
      <c r="BD61" s="171">
        <v>14.75</v>
      </c>
      <c r="BE61" s="173">
        <f t="shared" si="14"/>
        <v>14.810723968269906</v>
      </c>
      <c r="BF61" s="171">
        <v>99.116377146299811</v>
      </c>
      <c r="BG61" s="176" cm="1">
        <f t="array" ref="BG61">INDEX($BF$3:$BF$232,ROWS(BF61:BF$232))</f>
        <v>16.497640325333869</v>
      </c>
      <c r="BH61" s="173">
        <f t="shared" si="15"/>
        <v>111.38983050847457</v>
      </c>
      <c r="BJ61" s="171">
        <v>-17.2</v>
      </c>
      <c r="BK61" s="171">
        <v>11.71</v>
      </c>
      <c r="BL61" s="173">
        <f t="shared" si="16"/>
        <v>11.764114928671891</v>
      </c>
      <c r="BM61" s="171">
        <v>99.176210568615616</v>
      </c>
      <c r="BN61" s="176" cm="1">
        <f t="array" ref="BN61">INDEX($BM$3:$BM$232,ROWS(BM61:BM$232))</f>
        <v>11.774161141249749</v>
      </c>
      <c r="BO61" s="173">
        <f t="shared" si="17"/>
        <v>100.08539709649872</v>
      </c>
      <c r="BQ61" s="171">
        <v>76</v>
      </c>
      <c r="BR61" s="171">
        <v>65.849999999999994</v>
      </c>
      <c r="BS61" s="172">
        <f t="shared" si="18"/>
        <v>65.843415658434139</v>
      </c>
    </row>
    <row r="62" spans="1:71" x14ac:dyDescent="0.25">
      <c r="A62" s="170">
        <v>-3</v>
      </c>
      <c r="B62" s="171">
        <v>42.64</v>
      </c>
      <c r="C62" s="171">
        <f t="shared" si="1"/>
        <v>42.648529705941186</v>
      </c>
      <c r="D62" s="171">
        <v>4.5309061812362472</v>
      </c>
      <c r="E62" s="173" cm="1">
        <f t="array" ref="E62">INDEX($D$3:$D$92,ROWS(D62:D$92))</f>
        <v>45.439087817563511</v>
      </c>
      <c r="F62" s="171">
        <f t="shared" si="2"/>
        <v>106.54315196998124</v>
      </c>
      <c r="H62" s="171">
        <v>-3.1</v>
      </c>
      <c r="I62" s="171">
        <v>28.26</v>
      </c>
      <c r="J62" s="171">
        <f t="shared" si="3"/>
        <v>28.319470888866622</v>
      </c>
      <c r="K62" s="171">
        <v>3.2869024952400037</v>
      </c>
      <c r="L62" s="173" cm="1">
        <f t="array" ref="L62">INDEX($K$3:$K$92,ROWS(K62:K$92))</f>
        <v>28.279386712095402</v>
      </c>
      <c r="M62" s="171">
        <f t="shared" si="4"/>
        <v>100.1417434443657</v>
      </c>
      <c r="O62" s="171">
        <v>73</v>
      </c>
      <c r="P62" s="171">
        <v>62.76</v>
      </c>
      <c r="Q62" s="172">
        <f t="shared" si="5"/>
        <v>61.613979972511288</v>
      </c>
      <c r="S62" s="170">
        <v>4.2</v>
      </c>
      <c r="T62" s="171">
        <v>78.66</v>
      </c>
      <c r="U62" s="176">
        <f t="shared" si="6"/>
        <v>78.857142857142861</v>
      </c>
      <c r="V62" s="171">
        <v>32.22</v>
      </c>
      <c r="W62" s="171" cm="1">
        <f t="array" ref="W62">INDEX($V$3:$V$102,ROWS(V62:V$101))</f>
        <v>84.31</v>
      </c>
      <c r="X62" s="171">
        <f t="shared" si="7"/>
        <v>106.91485507246377</v>
      </c>
      <c r="Z62" s="171">
        <v>-4.2</v>
      </c>
      <c r="AA62" s="171">
        <v>66.31</v>
      </c>
      <c r="AB62" s="176">
        <f t="shared" si="20"/>
        <v>66.536223158739716</v>
      </c>
      <c r="AC62" s="173">
        <v>22.677102147300825</v>
      </c>
      <c r="AD62" s="173" cm="1">
        <f t="array" ref="AD62">INDEX($AC$3:$AC$103,ROWS(AC62:AC$103))</f>
        <v>72.155328115593022</v>
      </c>
      <c r="AE62" s="173">
        <f t="shared" si="8"/>
        <v>108.44518172221385</v>
      </c>
      <c r="AG62" s="171">
        <v>73</v>
      </c>
      <c r="AH62" s="171">
        <v>121.78</v>
      </c>
      <c r="AI62" s="172">
        <f t="shared" si="9"/>
        <v>63.74914934826991</v>
      </c>
      <c r="AK62" s="170">
        <v>-4.0999999999999996</v>
      </c>
      <c r="AL62" s="171">
        <v>78.239999999999995</v>
      </c>
      <c r="AM62" s="173">
        <f t="shared" si="10"/>
        <v>78.672699849170442</v>
      </c>
      <c r="AN62" s="171">
        <v>39.145299145299148</v>
      </c>
      <c r="AO62" s="173" cm="1">
        <f t="array" ref="AO62">INDEX($AN$3:$AN$103,ROWS(AN62:AN$103))</f>
        <v>81.669180492709899</v>
      </c>
      <c r="AP62" s="173">
        <f t="shared" si="11"/>
        <v>103.80879345603272</v>
      </c>
      <c r="AR62" s="171">
        <v>4.0999999999999996</v>
      </c>
      <c r="AS62" s="171">
        <v>61.62</v>
      </c>
      <c r="AT62" s="173">
        <f t="shared" si="12"/>
        <v>61.755862898376421</v>
      </c>
      <c r="AU62" s="176">
        <v>25.055121266786927</v>
      </c>
      <c r="AV62" s="173" cm="1">
        <f t="array" ref="AV62">INDEX($AU$3:$AU$103,ROWS(AU62:AU$103))</f>
        <v>76.097414311485281</v>
      </c>
      <c r="AW62" s="173">
        <f t="shared" si="19"/>
        <v>123.22297955209352</v>
      </c>
      <c r="AY62" s="171">
        <v>73</v>
      </c>
      <c r="AZ62" s="171">
        <v>67.97</v>
      </c>
      <c r="BA62" s="172">
        <f t="shared" si="13"/>
        <v>67.257075004947552</v>
      </c>
      <c r="BC62" s="170">
        <v>17.2</v>
      </c>
      <c r="BD62" s="171">
        <v>15.58</v>
      </c>
      <c r="BE62" s="173">
        <f t="shared" si="14"/>
        <v>15.64414097800984</v>
      </c>
      <c r="BF62" s="171">
        <v>99.307159353348723</v>
      </c>
      <c r="BG62" s="176" cm="1">
        <f t="array" ref="BG62">INDEX($BF$3:$BF$232,ROWS(BF62:BF$232))</f>
        <v>16.417310974997491</v>
      </c>
      <c r="BH62" s="173">
        <f t="shared" si="15"/>
        <v>104.94223363286265</v>
      </c>
      <c r="BJ62" s="171">
        <v>-17.2</v>
      </c>
      <c r="BK62" s="171">
        <v>11.93</v>
      </c>
      <c r="BL62" s="173">
        <f t="shared" si="16"/>
        <v>11.985131605384769</v>
      </c>
      <c r="BM62" s="171">
        <v>99.045609805103467</v>
      </c>
      <c r="BN62" s="176" cm="1">
        <f t="array" ref="BN62">INDEX($BM$3:$BM$232,ROWS(BM62:BM$232))</f>
        <v>12.296564195298371</v>
      </c>
      <c r="BO62" s="173">
        <f t="shared" si="17"/>
        <v>102.59849119865885</v>
      </c>
      <c r="BQ62" s="171">
        <v>73</v>
      </c>
      <c r="BR62" s="171">
        <v>67.33</v>
      </c>
      <c r="BS62" s="172">
        <f t="shared" si="18"/>
        <v>67.323267673232664</v>
      </c>
    </row>
    <row r="63" spans="1:71" x14ac:dyDescent="0.25">
      <c r="A63" s="170">
        <v>-3</v>
      </c>
      <c r="B63" s="171">
        <v>42.6</v>
      </c>
      <c r="C63" s="171">
        <f t="shared" si="1"/>
        <v>42.608521704340866</v>
      </c>
      <c r="D63" s="171">
        <v>4.460892178435687</v>
      </c>
      <c r="E63" s="173" cm="1">
        <f t="array" ref="E63">INDEX($D$3:$D$92,ROWS(D63:D$92))</f>
        <v>54.510902180436084</v>
      </c>
      <c r="F63" s="171">
        <f t="shared" si="2"/>
        <v>127.93427230046947</v>
      </c>
      <c r="H63" s="171">
        <v>-3</v>
      </c>
      <c r="I63" s="171">
        <v>29.99</v>
      </c>
      <c r="J63" s="171">
        <f t="shared" si="3"/>
        <v>30.053111534221859</v>
      </c>
      <c r="K63" s="171">
        <v>3.0965026555767108</v>
      </c>
      <c r="L63" s="173" cm="1">
        <f t="array" ref="L63">INDEX($K$3:$K$92,ROWS(K63:K$92))</f>
        <v>30.103216755185887</v>
      </c>
      <c r="M63" s="171">
        <f t="shared" si="4"/>
        <v>100.16672224074692</v>
      </c>
      <c r="O63" s="171">
        <v>70</v>
      </c>
      <c r="P63" s="171">
        <v>63.99</v>
      </c>
      <c r="Q63" s="172">
        <f t="shared" si="5"/>
        <v>62.821519732966827</v>
      </c>
      <c r="S63" s="170">
        <v>4</v>
      </c>
      <c r="T63" s="171">
        <v>80.72</v>
      </c>
      <c r="U63" s="176">
        <f t="shared" si="6"/>
        <v>80.922305764411036</v>
      </c>
      <c r="V63" s="171">
        <v>31.2</v>
      </c>
      <c r="W63" s="171" cm="1">
        <f t="array" ref="W63">INDEX($V$3:$V$102,ROWS(V63:V$101))</f>
        <v>87.63</v>
      </c>
      <c r="X63" s="171">
        <f t="shared" si="7"/>
        <v>108.28905475718531</v>
      </c>
      <c r="Z63" s="171">
        <v>-4.0999999999999996</v>
      </c>
      <c r="AA63" s="171">
        <v>69.16</v>
      </c>
      <c r="AB63" s="176">
        <f t="shared" si="20"/>
        <v>69.395946217138274</v>
      </c>
      <c r="AC63" s="173">
        <v>20.469596628537026</v>
      </c>
      <c r="AD63" s="173" cm="1">
        <f t="array" ref="AD63">INDEX($AC$3:$AC$103,ROWS(AC63:AC$103))</f>
        <v>74.714027694160151</v>
      </c>
      <c r="AE63" s="173">
        <f t="shared" si="8"/>
        <v>107.66338924233661</v>
      </c>
      <c r="AG63" s="171">
        <v>70</v>
      </c>
      <c r="AH63" s="171">
        <v>124.48</v>
      </c>
      <c r="AI63" s="172">
        <f t="shared" si="9"/>
        <v>65.162539915196575</v>
      </c>
      <c r="AK63" s="170">
        <v>-4</v>
      </c>
      <c r="AL63" s="171">
        <v>80.61</v>
      </c>
      <c r="AM63" s="173">
        <f t="shared" si="10"/>
        <v>81.055806938159876</v>
      </c>
      <c r="AN63" s="171">
        <v>36.400201106083465</v>
      </c>
      <c r="AO63" s="173" cm="1">
        <f t="array" ref="AO63">INDEX($AN$3:$AN$103,ROWS(AN63:AN$103))</f>
        <v>83.459024635495211</v>
      </c>
      <c r="AP63" s="173">
        <f t="shared" si="11"/>
        <v>102.96489269321422</v>
      </c>
      <c r="AR63" s="171">
        <v>4.0999999999999996</v>
      </c>
      <c r="AS63" s="171">
        <v>64.62</v>
      </c>
      <c r="AT63" s="173">
        <f t="shared" si="12"/>
        <v>64.762477450390861</v>
      </c>
      <c r="AU63" s="176">
        <v>21.41711765884947</v>
      </c>
      <c r="AV63" s="173" cm="1">
        <f t="array" ref="AV63">INDEX($AU$3:$AU$103,ROWS(AU63:AU$103))</f>
        <v>77.450390859891755</v>
      </c>
      <c r="AW63" s="173">
        <f t="shared" si="19"/>
        <v>119.59145775301762</v>
      </c>
      <c r="AY63" s="171">
        <v>70</v>
      </c>
      <c r="AZ63" s="171">
        <v>69.3</v>
      </c>
      <c r="BA63" s="172">
        <f t="shared" si="13"/>
        <v>68.573124876311098</v>
      </c>
      <c r="BC63" s="170">
        <v>17.100000000000001</v>
      </c>
      <c r="BD63" s="171">
        <v>16.440000000000001</v>
      </c>
      <c r="BE63" s="173">
        <f t="shared" si="14"/>
        <v>16.507681494125919</v>
      </c>
      <c r="BF63" s="171">
        <v>99.266994678180538</v>
      </c>
      <c r="BG63" s="176" cm="1">
        <f t="array" ref="BG63">INDEX($BF$3:$BF$232,ROWS(BF63:BF$232))</f>
        <v>19.279044080730994</v>
      </c>
      <c r="BH63" s="173">
        <f t="shared" si="15"/>
        <v>116.78832116788318</v>
      </c>
      <c r="BJ63" s="171">
        <v>-17.100000000000001</v>
      </c>
      <c r="BK63" s="171">
        <v>12.42</v>
      </c>
      <c r="BL63" s="173">
        <f t="shared" si="16"/>
        <v>12.477396021699819</v>
      </c>
      <c r="BM63" s="171">
        <v>99.045609805103467</v>
      </c>
      <c r="BN63" s="176" cm="1">
        <f t="array" ref="BN63">INDEX($BM$3:$BM$232,ROWS(BM63:BM$232))</f>
        <v>12.658227848101264</v>
      </c>
      <c r="BO63" s="173">
        <f t="shared" si="17"/>
        <v>101.44927536231883</v>
      </c>
      <c r="BQ63" s="171">
        <v>70</v>
      </c>
      <c r="BR63" s="171">
        <v>68.81</v>
      </c>
      <c r="BS63" s="172">
        <f t="shared" si="18"/>
        <v>68.803119688031202</v>
      </c>
    </row>
    <row r="64" spans="1:71" x14ac:dyDescent="0.25">
      <c r="A64" s="170">
        <v>-2.8</v>
      </c>
      <c r="B64" s="171">
        <v>49.57</v>
      </c>
      <c r="C64" s="171">
        <f t="shared" si="1"/>
        <v>49.579915983196635</v>
      </c>
      <c r="D64" s="171">
        <v>4.0708141628325665</v>
      </c>
      <c r="E64" s="173" cm="1">
        <f t="array" ref="E64">INDEX($D$3:$D$92,ROWS(D64:D$92))</f>
        <v>54.850970194038808</v>
      </c>
      <c r="F64" s="171">
        <f t="shared" si="2"/>
        <v>110.63143030058504</v>
      </c>
      <c r="H64" s="171">
        <v>-2.9</v>
      </c>
      <c r="I64" s="171">
        <v>31.66</v>
      </c>
      <c r="J64" s="171">
        <f t="shared" si="3"/>
        <v>31.726625914420282</v>
      </c>
      <c r="K64" s="171">
        <v>3.0363763904198815</v>
      </c>
      <c r="L64" s="173" cm="1">
        <f t="array" ref="L64">INDEX($K$3:$K$92,ROWS(K64:K$92))</f>
        <v>30.965026555767107</v>
      </c>
      <c r="M64" s="171">
        <f t="shared" si="4"/>
        <v>102.45954692556636</v>
      </c>
      <c r="O64" s="171">
        <v>67</v>
      </c>
      <c r="P64" s="171">
        <v>65.63</v>
      </c>
      <c r="Q64" s="172">
        <f t="shared" si="5"/>
        <v>64.43157274690752</v>
      </c>
      <c r="S64" s="170">
        <v>3.9</v>
      </c>
      <c r="T64" s="171">
        <v>82.56</v>
      </c>
      <c r="U64" s="176">
        <f t="shared" si="6"/>
        <v>82.766917293233092</v>
      </c>
      <c r="V64" s="171">
        <v>27.87</v>
      </c>
      <c r="W64" s="171" cm="1">
        <f t="array" ref="W64">INDEX($V$3:$V$102,ROWS(V64:V$101))</f>
        <v>87.77</v>
      </c>
      <c r="X64" s="171">
        <f t="shared" si="7"/>
        <v>106.04478561046511</v>
      </c>
      <c r="Z64" s="171">
        <v>-4</v>
      </c>
      <c r="AA64" s="171">
        <v>72.430000000000007</v>
      </c>
      <c r="AB64" s="176">
        <f t="shared" si="20"/>
        <v>72.677102147300829</v>
      </c>
      <c r="AC64" s="173">
        <v>18.061408789885611</v>
      </c>
      <c r="AD64" s="173" cm="1">
        <f t="array" ref="AD64">INDEX($AC$3:$AC$103,ROWS(AC64:AC$103))</f>
        <v>77.674091912502504</v>
      </c>
      <c r="AE64" s="173">
        <f t="shared" si="8"/>
        <v>106.87560403147864</v>
      </c>
      <c r="AG64" s="171">
        <v>67</v>
      </c>
      <c r="AH64" s="171">
        <v>127.24</v>
      </c>
      <c r="AI64" s="172">
        <f t="shared" si="9"/>
        <v>66.607339161388254</v>
      </c>
      <c r="AK64" s="170">
        <v>-4</v>
      </c>
      <c r="AL64" s="171">
        <v>81.47</v>
      </c>
      <c r="AM64" s="173">
        <f t="shared" si="10"/>
        <v>81.920563097033678</v>
      </c>
      <c r="AN64" s="171">
        <v>33.212669683257914</v>
      </c>
      <c r="AO64" s="173" cm="1">
        <f t="array" ref="AO64">INDEX($AN$3:$AN$103,ROWS(AN64:AN$103))</f>
        <v>85.178481649069866</v>
      </c>
      <c r="AP64" s="173">
        <f t="shared" si="11"/>
        <v>103.97692402111205</v>
      </c>
      <c r="AR64" s="171">
        <v>3.9</v>
      </c>
      <c r="AS64" s="171">
        <v>67.209999999999994</v>
      </c>
      <c r="AT64" s="173">
        <f t="shared" si="12"/>
        <v>67.358188013629984</v>
      </c>
      <c r="AU64" s="176">
        <v>21.437161755862899</v>
      </c>
      <c r="AV64" s="173" cm="1">
        <f t="array" ref="AV64">INDEX($AU$3:$AU$103,ROWS(AU64:AU$103))</f>
        <v>79.83563840448987</v>
      </c>
      <c r="AW64" s="173">
        <f t="shared" si="19"/>
        <v>118.52402916232703</v>
      </c>
      <c r="AY64" s="171">
        <v>67</v>
      </c>
      <c r="AZ64" s="171">
        <v>70.709999999999994</v>
      </c>
      <c r="BA64" s="172">
        <f t="shared" si="13"/>
        <v>69.968335642192741</v>
      </c>
      <c r="BC64" s="170">
        <v>16.899999999999999</v>
      </c>
      <c r="BD64" s="171">
        <v>17.66</v>
      </c>
      <c r="BE64" s="173">
        <f t="shared" si="14"/>
        <v>17.7327040867557</v>
      </c>
      <c r="BF64" s="171">
        <v>99.056130133547555</v>
      </c>
      <c r="BG64" s="176" cm="1">
        <f t="array" ref="BG64">INDEX($BF$3:$BF$232,ROWS(BF64:BF$232))</f>
        <v>20.22291394718345</v>
      </c>
      <c r="BH64" s="173">
        <f t="shared" si="15"/>
        <v>114.04303510758776</v>
      </c>
      <c r="BJ64" s="171">
        <v>-16.899999999999999</v>
      </c>
      <c r="BK64" s="171">
        <v>13.05</v>
      </c>
      <c r="BL64" s="173">
        <f t="shared" si="16"/>
        <v>13.110307414104883</v>
      </c>
      <c r="BM64" s="171">
        <v>99.015471167369896</v>
      </c>
      <c r="BN64" s="176" cm="1">
        <f t="array" ref="BN64">INDEX($BM$3:$BM$232,ROWS(BM64:BM$232))</f>
        <v>12.658227848101264</v>
      </c>
      <c r="BO64" s="173">
        <f t="shared" si="17"/>
        <v>103.57142857142858</v>
      </c>
      <c r="BQ64" s="171">
        <v>67</v>
      </c>
      <c r="BR64" s="171">
        <v>70.27</v>
      </c>
      <c r="BS64" s="172">
        <f t="shared" si="18"/>
        <v>70.262973702629722</v>
      </c>
    </row>
    <row r="65" spans="1:71" x14ac:dyDescent="0.25">
      <c r="A65" s="170">
        <v>-2.8</v>
      </c>
      <c r="B65" s="171">
        <v>49.24</v>
      </c>
      <c r="C65" s="171">
        <f t="shared" si="1"/>
        <v>49.249849969993996</v>
      </c>
      <c r="D65" s="171">
        <v>3.8707741548309658</v>
      </c>
      <c r="E65" s="173" cm="1">
        <f t="array" ref="E65">INDEX($D$3:$D$92,ROWS(D65:D$92))</f>
        <v>60.152030406081217</v>
      </c>
      <c r="F65" s="171">
        <f t="shared" si="2"/>
        <v>122.13647441104794</v>
      </c>
      <c r="H65" s="171">
        <v>-2.9</v>
      </c>
      <c r="I65" s="171">
        <v>34.18</v>
      </c>
      <c r="J65" s="171">
        <f t="shared" si="3"/>
        <v>34.25192905100711</v>
      </c>
      <c r="K65" s="171">
        <v>2.8660186391421982</v>
      </c>
      <c r="L65" s="173" cm="1">
        <f t="array" ref="L65">INDEX($K$3:$K$92,ROWS(K65:K$92))</f>
        <v>37.428600060126264</v>
      </c>
      <c r="M65" s="171">
        <f t="shared" si="4"/>
        <v>109.27442949093037</v>
      </c>
      <c r="O65" s="171">
        <v>63.9</v>
      </c>
      <c r="P65" s="171">
        <v>67</v>
      </c>
      <c r="Q65" s="172">
        <f t="shared" si="5"/>
        <v>65.776556057333593</v>
      </c>
      <c r="S65" s="170">
        <v>3.9</v>
      </c>
      <c r="T65" s="171">
        <v>82.87</v>
      </c>
      <c r="U65" s="176">
        <f t="shared" si="6"/>
        <v>83.077694235588979</v>
      </c>
      <c r="V65" s="171">
        <v>24.44</v>
      </c>
      <c r="W65" s="171" cm="1">
        <f t="array" ref="W65">INDEX($V$3:$V$102,ROWS(V65:V$101))</f>
        <v>87.16</v>
      </c>
      <c r="X65" s="171">
        <f t="shared" si="7"/>
        <v>104.91384095571377</v>
      </c>
      <c r="Z65" s="171">
        <v>-3.9</v>
      </c>
      <c r="AA65" s="171">
        <v>74.290000000000006</v>
      </c>
      <c r="AB65" s="176">
        <f t="shared" si="20"/>
        <v>74.543447722255678</v>
      </c>
      <c r="AC65" s="173">
        <v>17.650010034115997</v>
      </c>
      <c r="AD65" s="173" cm="1">
        <f t="array" ref="AD65">INDEX($AC$3:$AC$103,ROWS(AC65:AC$103))</f>
        <v>79.640778647401163</v>
      </c>
      <c r="AE65" s="173">
        <f t="shared" si="8"/>
        <v>106.83806703459415</v>
      </c>
      <c r="AG65" s="171">
        <v>64</v>
      </c>
      <c r="AH65" s="171">
        <v>130.32</v>
      </c>
      <c r="AI65" s="172">
        <f t="shared" si="9"/>
        <v>68.219651363660148</v>
      </c>
      <c r="AK65" s="170">
        <v>-3.8</v>
      </c>
      <c r="AL65" s="171">
        <v>86.02</v>
      </c>
      <c r="AM65" s="173">
        <f t="shared" si="10"/>
        <v>86.495726495726487</v>
      </c>
      <c r="AN65" s="171">
        <v>32.549019607843135</v>
      </c>
      <c r="AO65" s="173" cm="1">
        <f t="array" ref="AO65">INDEX($AN$3:$AN$103,ROWS(AN65:AN$103))</f>
        <v>84.937154348919051</v>
      </c>
      <c r="AP65" s="173">
        <f t="shared" si="11"/>
        <v>101.83497099561973</v>
      </c>
      <c r="AR65" s="171">
        <v>3.8</v>
      </c>
      <c r="AS65" s="171">
        <v>70.03</v>
      </c>
      <c r="AT65" s="173">
        <f t="shared" si="12"/>
        <v>70.184405692523555</v>
      </c>
      <c r="AU65" s="176">
        <v>20.815794748446582</v>
      </c>
      <c r="AV65" s="173" cm="1">
        <f t="array" ref="AV65">INDEX($AU$3:$AU$103,ROWS(AU65:AU$103))</f>
        <v>81.920224493886536</v>
      </c>
      <c r="AW65" s="173">
        <f t="shared" si="19"/>
        <v>116.72140511209479</v>
      </c>
      <c r="AY65" s="171">
        <v>64</v>
      </c>
      <c r="AZ65" s="171">
        <v>72.150000000000006</v>
      </c>
      <c r="BA65" s="172">
        <f t="shared" si="13"/>
        <v>71.393231743518697</v>
      </c>
      <c r="BC65" s="170">
        <v>16.899999999999999</v>
      </c>
      <c r="BD65" s="171">
        <v>18.25</v>
      </c>
      <c r="BE65" s="173">
        <f t="shared" si="14"/>
        <v>18.325133045486496</v>
      </c>
      <c r="BF65" s="171">
        <v>99.026006627171398</v>
      </c>
      <c r="BG65" s="176" cm="1">
        <f t="array" ref="BG65">INDEX($BF$3:$BF$232,ROWS(BF65:BF$232))</f>
        <v>20.393613816648255</v>
      </c>
      <c r="BH65" s="173">
        <f t="shared" si="15"/>
        <v>111.28767123287669</v>
      </c>
      <c r="BJ65" s="171">
        <v>-16.8</v>
      </c>
      <c r="BK65" s="171">
        <v>13.51</v>
      </c>
      <c r="BL65" s="173">
        <f t="shared" si="16"/>
        <v>13.572433192686356</v>
      </c>
      <c r="BM65" s="171">
        <v>99.025517379947743</v>
      </c>
      <c r="BN65" s="176" cm="1">
        <f t="array" ref="BN65">INDEX($BM$3:$BM$232,ROWS(BM65:BM$232))</f>
        <v>14.034558971267833</v>
      </c>
      <c r="BO65" s="173">
        <f t="shared" si="17"/>
        <v>103.40488527017027</v>
      </c>
      <c r="BQ65" s="171">
        <v>64</v>
      </c>
      <c r="BR65" s="171">
        <v>71.78</v>
      </c>
      <c r="BS65" s="172">
        <f t="shared" si="18"/>
        <v>71.772822717728218</v>
      </c>
    </row>
    <row r="66" spans="1:71" x14ac:dyDescent="0.25">
      <c r="A66" s="170">
        <v>-2.7</v>
      </c>
      <c r="B66" s="171">
        <v>55.98</v>
      </c>
      <c r="C66" s="171">
        <f t="shared" si="1"/>
        <v>55.991198239647922</v>
      </c>
      <c r="D66" s="171">
        <v>3.6507301460292054</v>
      </c>
      <c r="E66" s="173" cm="1">
        <f t="array" ref="E66">INDEX($D$3:$D$92,ROWS(D66:D$92))</f>
        <v>64.782956591318253</v>
      </c>
      <c r="F66" s="171">
        <f t="shared" si="2"/>
        <v>115.70203644158627</v>
      </c>
      <c r="H66" s="171">
        <v>-2.8</v>
      </c>
      <c r="I66" s="171">
        <v>36.94</v>
      </c>
      <c r="J66" s="171">
        <f t="shared" si="3"/>
        <v>37.017737248221259</v>
      </c>
      <c r="K66" s="171">
        <v>2.6856398436717108</v>
      </c>
      <c r="L66" s="173" cm="1">
        <f t="array" ref="L66">INDEX($K$3:$K$92,ROWS(K66:K$92))</f>
        <v>38.891672512275775</v>
      </c>
      <c r="M66" s="171">
        <f t="shared" si="4"/>
        <v>105.06226312939904</v>
      </c>
      <c r="O66" s="171">
        <v>61</v>
      </c>
      <c r="P66" s="171">
        <v>68.72</v>
      </c>
      <c r="Q66" s="172">
        <f t="shared" si="5"/>
        <v>67.465148242686041</v>
      </c>
      <c r="S66" s="170">
        <v>3.7</v>
      </c>
      <c r="T66" s="171">
        <v>84.89</v>
      </c>
      <c r="U66" s="176">
        <f t="shared" si="6"/>
        <v>85.102756892230573</v>
      </c>
      <c r="V66" s="171">
        <v>24.25</v>
      </c>
      <c r="W66" s="171" cm="1">
        <f t="array" ref="W66">INDEX($V$3:$V$102,ROWS(V66:V$101))</f>
        <v>90.84</v>
      </c>
      <c r="X66" s="171">
        <f t="shared" si="7"/>
        <v>106.7415478854989</v>
      </c>
      <c r="Z66" s="171">
        <v>-3.7</v>
      </c>
      <c r="AA66" s="171">
        <v>77.38</v>
      </c>
      <c r="AB66" s="176">
        <f t="shared" si="20"/>
        <v>77.643989564519373</v>
      </c>
      <c r="AC66" s="173">
        <v>15.863937387116195</v>
      </c>
      <c r="AD66" s="173" cm="1">
        <f t="array" ref="AD66">INDEX($AC$3:$AC$103,ROWS(AC66:AC$103))</f>
        <v>81.858318282159345</v>
      </c>
      <c r="AE66" s="173">
        <f t="shared" si="8"/>
        <v>105.42775911088135</v>
      </c>
      <c r="AG66" s="171">
        <v>61</v>
      </c>
      <c r="AH66" s="171">
        <v>133.19999999999999</v>
      </c>
      <c r="AI66" s="172">
        <f t="shared" si="9"/>
        <v>69.727267968381923</v>
      </c>
      <c r="AK66" s="170">
        <v>-3.8</v>
      </c>
      <c r="AL66" s="171">
        <v>85.26</v>
      </c>
      <c r="AM66" s="173">
        <f t="shared" si="10"/>
        <v>85.73152337858221</v>
      </c>
      <c r="AN66" s="171">
        <v>29.009552538964307</v>
      </c>
      <c r="AO66" s="173" cm="1">
        <f t="array" ref="AO66">INDEX($AN$3:$AN$103,ROWS(AN66:AN$103))</f>
        <v>87.702362996480645</v>
      </c>
      <c r="AP66" s="173">
        <f t="shared" si="11"/>
        <v>102.29885057471265</v>
      </c>
      <c r="AR66" s="171">
        <v>3.7</v>
      </c>
      <c r="AS66" s="171">
        <v>72.540000000000006</v>
      </c>
      <c r="AT66" s="173">
        <f t="shared" si="12"/>
        <v>72.699939867708963</v>
      </c>
      <c r="AU66" s="176">
        <v>18.781318901583482</v>
      </c>
      <c r="AV66" s="173" cm="1">
        <f t="array" ref="AV66">INDEX($AU$3:$AU$103,ROWS(AU66:AU$103))</f>
        <v>83.894568049709349</v>
      </c>
      <c r="AW66" s="173">
        <f t="shared" si="19"/>
        <v>115.39840088227183</v>
      </c>
      <c r="AY66" s="171">
        <v>61</v>
      </c>
      <c r="AZ66" s="171">
        <v>74</v>
      </c>
      <c r="BA66" s="172">
        <f t="shared" si="13"/>
        <v>73.223827429249937</v>
      </c>
      <c r="BC66" s="170">
        <v>16.7</v>
      </c>
      <c r="BD66" s="171">
        <v>19.690000000000001</v>
      </c>
      <c r="BE66" s="173">
        <f t="shared" si="14"/>
        <v>19.77106135154132</v>
      </c>
      <c r="BF66" s="171">
        <v>99.005924289587298</v>
      </c>
      <c r="BG66" s="176" cm="1">
        <f t="array" ref="BG66">INDEX($BF$3:$BF$232,ROWS(BF66:BF$232))</f>
        <v>22.421929912641829</v>
      </c>
      <c r="BH66" s="173">
        <f t="shared" si="15"/>
        <v>113.40782122905027</v>
      </c>
      <c r="BJ66" s="171">
        <v>-16.8</v>
      </c>
      <c r="BK66" s="171">
        <v>14.17</v>
      </c>
      <c r="BL66" s="173">
        <f t="shared" si="16"/>
        <v>14.235483222824993</v>
      </c>
      <c r="BM66" s="171">
        <v>98.975286317058462</v>
      </c>
      <c r="BN66" s="176" cm="1">
        <f t="array" ref="BN66">INDEX($BM$3:$BM$232,ROWS(BM66:BM$232))</f>
        <v>14.30580671087</v>
      </c>
      <c r="BO66" s="173">
        <f t="shared" si="17"/>
        <v>100.49400141143261</v>
      </c>
      <c r="BQ66" s="171">
        <v>61</v>
      </c>
      <c r="BR66" s="171">
        <v>73.34</v>
      </c>
      <c r="BS66" s="172">
        <f t="shared" si="18"/>
        <v>73.332666733326661</v>
      </c>
    </row>
    <row r="67" spans="1:71" x14ac:dyDescent="0.25">
      <c r="A67" s="170">
        <v>-2.6</v>
      </c>
      <c r="B67" s="171">
        <v>56.15</v>
      </c>
      <c r="C67" s="171">
        <f t="shared" si="1"/>
        <v>56.161232246449288</v>
      </c>
      <c r="D67" s="171">
        <v>3.4106821364272859</v>
      </c>
      <c r="E67" s="173" cm="1">
        <f t="array" ref="E67">INDEX($D$3:$D$92,ROWS(D67:D$92))</f>
        <v>64.172834566913366</v>
      </c>
      <c r="F67" s="171">
        <f t="shared" si="2"/>
        <v>114.26536064113976</v>
      </c>
      <c r="H67" s="171">
        <v>-2.6</v>
      </c>
      <c r="I67" s="171">
        <v>42.06</v>
      </c>
      <c r="J67" s="171">
        <f t="shared" si="3"/>
        <v>42.14851187493737</v>
      </c>
      <c r="K67" s="171">
        <v>2.6154925343220761</v>
      </c>
      <c r="L67" s="173" cm="1">
        <f t="array" ref="L67">INDEX($K$3:$K$92,ROWS(K67:K$92))</f>
        <v>44.282994288004808</v>
      </c>
      <c r="M67" s="171">
        <f t="shared" si="4"/>
        <v>105.0641940085592</v>
      </c>
      <c r="O67" s="171">
        <v>58</v>
      </c>
      <c r="P67" s="171">
        <v>70.31</v>
      </c>
      <c r="Q67" s="172">
        <f t="shared" si="5"/>
        <v>69.026114274494404</v>
      </c>
      <c r="S67" s="170">
        <v>3.6</v>
      </c>
      <c r="T67" s="171">
        <v>86.16</v>
      </c>
      <c r="U67" s="176">
        <f t="shared" si="6"/>
        <v>86.375939849624061</v>
      </c>
      <c r="V67" s="171">
        <v>21.72</v>
      </c>
      <c r="W67" s="171" cm="1">
        <f t="array" ref="W67">INDEX($V$3:$V$102,ROWS(V67:V$101))</f>
        <v>91.72</v>
      </c>
      <c r="X67" s="171">
        <f t="shared" si="7"/>
        <v>106.18697771587745</v>
      </c>
      <c r="Z67" s="171">
        <v>-3.5</v>
      </c>
      <c r="AA67" s="171">
        <v>82.02</v>
      </c>
      <c r="AB67" s="176">
        <f t="shared" ref="AB67:AB98" si="21">AA67/$AA$103*100</f>
        <v>82.299819385912102</v>
      </c>
      <c r="AC67" s="173">
        <v>14.860525787678105</v>
      </c>
      <c r="AD67" s="173" cm="1">
        <f t="array" ref="AD67">INDEX($AC$3:$AC$103,ROWS(AC67:AC$103))</f>
        <v>83.604254465181612</v>
      </c>
      <c r="AE67" s="173">
        <f t="shared" si="8"/>
        <v>101.58497927334795</v>
      </c>
      <c r="AG67" s="171">
        <v>58</v>
      </c>
      <c r="AH67" s="171">
        <v>136.41</v>
      </c>
      <c r="AI67" s="172">
        <f t="shared" si="9"/>
        <v>71.407632309061398</v>
      </c>
      <c r="AK67" s="170">
        <v>-3.6</v>
      </c>
      <c r="AL67" s="171">
        <v>87.53</v>
      </c>
      <c r="AM67" s="173">
        <f t="shared" si="10"/>
        <v>88.014077425842132</v>
      </c>
      <c r="AN67" s="171">
        <v>25.842131724484663</v>
      </c>
      <c r="AO67" s="173" cm="1">
        <f t="array" ref="AO67">INDEX($AN$3:$AN$103,ROWS(AN67:AN$103))</f>
        <v>87.28004022121668</v>
      </c>
      <c r="AP67" s="173">
        <f t="shared" si="11"/>
        <v>100.8410138248848</v>
      </c>
      <c r="AR67" s="171">
        <v>3.6</v>
      </c>
      <c r="AS67" s="171">
        <v>74.819999999999993</v>
      </c>
      <c r="AT67" s="173">
        <f t="shared" si="12"/>
        <v>74.98496692723991</v>
      </c>
      <c r="AU67" s="176">
        <v>17.097614752455399</v>
      </c>
      <c r="AV67" s="173" cm="1">
        <f t="array" ref="AV67">INDEX($AU$3:$AU$103,ROWS(AU67:AU$103))</f>
        <v>85.387853277209871</v>
      </c>
      <c r="AW67" s="173">
        <f t="shared" si="19"/>
        <v>113.8732959101845</v>
      </c>
      <c r="AY67" s="171">
        <v>58</v>
      </c>
      <c r="AZ67" s="171">
        <v>75.09</v>
      </c>
      <c r="BA67" s="172">
        <f t="shared" si="13"/>
        <v>74.302394617059178</v>
      </c>
      <c r="BC67" s="170">
        <v>16.7</v>
      </c>
      <c r="BD67" s="171">
        <v>20.25</v>
      </c>
      <c r="BE67" s="173">
        <f t="shared" si="14"/>
        <v>20.333366803895974</v>
      </c>
      <c r="BF67" s="171">
        <v>98.885430264082743</v>
      </c>
      <c r="BG67" s="176" cm="1">
        <f t="array" ref="BG67">INDEX($BF$3:$BF$232,ROWS(BF67:BF$232))</f>
        <v>22.49221809418616</v>
      </c>
      <c r="BH67" s="173">
        <f t="shared" si="15"/>
        <v>110.61728395061728</v>
      </c>
      <c r="BJ67" s="171">
        <v>-16.600000000000001</v>
      </c>
      <c r="BK67" s="171">
        <v>14.88</v>
      </c>
      <c r="BL67" s="173">
        <f t="shared" si="16"/>
        <v>14.948764315852921</v>
      </c>
      <c r="BM67" s="171">
        <v>98.904962829013456</v>
      </c>
      <c r="BN67" s="176" cm="1">
        <f t="array" ref="BN67">INDEX($BM$3:$BM$232,ROWS(BM67:BM$232))</f>
        <v>15.189873417721516</v>
      </c>
      <c r="BO67" s="173">
        <f t="shared" si="17"/>
        <v>101.61290322580645</v>
      </c>
      <c r="BQ67" s="171">
        <v>58</v>
      </c>
      <c r="BR67" s="171">
        <v>75.03</v>
      </c>
      <c r="BS67" s="172">
        <f t="shared" si="18"/>
        <v>75.022497750224971</v>
      </c>
    </row>
    <row r="68" spans="1:71" x14ac:dyDescent="0.25">
      <c r="A68" s="170">
        <v>-2.5</v>
      </c>
      <c r="B68" s="171">
        <v>61</v>
      </c>
      <c r="C68" s="171">
        <f t="shared" ref="C68:C131" si="22">B68/$B$92*100</f>
        <v>61.012202440488096</v>
      </c>
      <c r="D68" s="171">
        <v>3.3406681336267252</v>
      </c>
      <c r="E68" s="173" cm="1">
        <f t="array" ref="E68">INDEX($D$3:$D$92,ROWS(D68:D$92))</f>
        <v>70.334066813362668</v>
      </c>
      <c r="F68" s="171">
        <f t="shared" ref="F68:F93" si="23">100*MAX(C68/E68,E68/C68)</f>
        <v>115.27868852459015</v>
      </c>
      <c r="H68" s="171">
        <v>-2.6</v>
      </c>
      <c r="I68" s="171">
        <v>43.97</v>
      </c>
      <c r="J68" s="171">
        <f t="shared" ref="J68:J131" si="24">I68/$I$93*100</f>
        <v>44.062531315763096</v>
      </c>
      <c r="K68" s="171">
        <v>2.4551558272371978</v>
      </c>
      <c r="L68" s="173" cm="1">
        <f t="array" ref="L68">INDEX($K$3:$K$92,ROWS(K68:K$92))</f>
        <v>46.156929552059324</v>
      </c>
      <c r="M68" s="171">
        <f t="shared" ref="M68:M93" si="25">100*MAX(J68/L68,L68/J68)</f>
        <v>104.75324084603139</v>
      </c>
      <c r="O68" s="171">
        <v>54.9</v>
      </c>
      <c r="P68" s="171">
        <v>72.03</v>
      </c>
      <c r="Q68" s="172">
        <f t="shared" ref="Q68:Q131" si="26">P68/$Q$1*100</f>
        <v>70.714706459846852</v>
      </c>
      <c r="S68" s="170">
        <v>3.6</v>
      </c>
      <c r="T68" s="171">
        <v>87.11</v>
      </c>
      <c r="U68" s="176">
        <f t="shared" ref="U68:U131" si="27">T68/$T$103*100</f>
        <v>87.32832080200501</v>
      </c>
      <c r="V68" s="171">
        <v>20.77</v>
      </c>
      <c r="W68" s="171" cm="1">
        <f t="array" ref="W68">INDEX($V$3:$V$102,ROWS(V68:V$101))</f>
        <v>92.89</v>
      </c>
      <c r="X68" s="171">
        <f t="shared" ref="X68:X103" si="28">100*MAX(U68/W68,W68/U68)</f>
        <v>106.36870049362874</v>
      </c>
      <c r="Z68" s="171">
        <v>-3.5</v>
      </c>
      <c r="AA68" s="171">
        <v>82.56</v>
      </c>
      <c r="AB68" s="176">
        <f t="shared" si="21"/>
        <v>82.841661649608682</v>
      </c>
      <c r="AC68" s="173">
        <v>13.786875376279351</v>
      </c>
      <c r="AD68" s="173" cm="1">
        <f t="array" ref="AD68">INDEX($AC$3:$AC$103,ROWS(AC68:AC$103))</f>
        <v>84.968894240417427</v>
      </c>
      <c r="AE68" s="173">
        <f t="shared" ref="AE68:AE103" si="29">100*MAX(AB68/AD68,AD68/AB68)</f>
        <v>102.56782945736434</v>
      </c>
      <c r="AG68" s="171">
        <v>54.9</v>
      </c>
      <c r="AH68" s="171">
        <v>139.49</v>
      </c>
      <c r="AI68" s="172">
        <f t="shared" ref="AI68:AI131" si="30">AH68/$AI$1*100</f>
        <v>73.019944511333307</v>
      </c>
      <c r="AK68" s="170">
        <v>-3.6</v>
      </c>
      <c r="AL68" s="171">
        <v>87.95</v>
      </c>
      <c r="AM68" s="173">
        <f t="shared" ref="AM68:AM131" si="31">AL68/$AL$103*100</f>
        <v>88.436400201106082</v>
      </c>
      <c r="AN68" s="171">
        <v>25.721468074409248</v>
      </c>
      <c r="AO68" s="173" cm="1">
        <f t="array" ref="AO68">INDEX($AN$3:$AN$103,ROWS(AN68:AN$103))</f>
        <v>89.76370035193564</v>
      </c>
      <c r="AP68" s="173">
        <f t="shared" ref="AP68:AP103" si="32">100*MAX(AM68/AO68,AO68/AM68)</f>
        <v>101.50085275724842</v>
      </c>
      <c r="AR68" s="171">
        <v>3.5</v>
      </c>
      <c r="AS68" s="171">
        <v>77.16</v>
      </c>
      <c r="AT68" s="173">
        <f t="shared" ref="AT68:AT131" si="33">AS68/$AS$103*100</f>
        <v>77.330126277811189</v>
      </c>
      <c r="AU68" s="176">
        <v>16.526357987572656</v>
      </c>
      <c r="AV68" s="173" cm="1">
        <f t="array" ref="AV68">INDEX($AU$3:$AU$103,ROWS(AU68:AU$103))</f>
        <v>87.111645620364811</v>
      </c>
      <c r="AW68" s="173">
        <f t="shared" si="19"/>
        <v>112.6490409538621</v>
      </c>
      <c r="AY68" s="171">
        <v>54.9</v>
      </c>
      <c r="AZ68" s="171">
        <v>76.64</v>
      </c>
      <c r="BA68" s="172">
        <f t="shared" ref="BA68:BA131" si="34">AZ68/$BA$1*100</f>
        <v>75.836136948347516</v>
      </c>
      <c r="BC68" s="170">
        <v>16.5</v>
      </c>
      <c r="BD68" s="171">
        <v>22.62</v>
      </c>
      <c r="BE68" s="173">
        <f t="shared" ref="BE68:BE131" si="35">BD68/$BD$233*100</f>
        <v>22.713123807611208</v>
      </c>
      <c r="BF68" s="171">
        <v>99.066171302339583</v>
      </c>
      <c r="BG68" s="176" cm="1">
        <f t="array" ref="BG68">INDEX($BF$3:$BF$232,ROWS(BF68:BF$232))</f>
        <v>25.163168992870766</v>
      </c>
      <c r="BH68" s="173">
        <f t="shared" ref="BH68:BH131" si="36">100*MAX(BE68/BG68,BG68/BE68)</f>
        <v>110.78691423519007</v>
      </c>
      <c r="BJ68" s="171">
        <v>-16.600000000000001</v>
      </c>
      <c r="BK68" s="171">
        <v>15.45</v>
      </c>
      <c r="BL68" s="173">
        <f t="shared" ref="BL68:BL131" si="37">BK68/$BK$233*100</f>
        <v>15.521398432790837</v>
      </c>
      <c r="BM68" s="171">
        <v>98.884870403857747</v>
      </c>
      <c r="BN68" s="176" cm="1">
        <f t="array" ref="BN68">INDEX($BM$3:$BM$232,ROWS(BM68:BM$232))</f>
        <v>15.62186055856942</v>
      </c>
      <c r="BO68" s="173">
        <f t="shared" ref="BO68:BO131" si="38">100*MAX(BL68/BN68,BN68/BL68)</f>
        <v>100.64724919093852</v>
      </c>
      <c r="BQ68" s="171">
        <v>55</v>
      </c>
      <c r="BR68" s="171">
        <v>76.7</v>
      </c>
      <c r="BS68" s="172">
        <f t="shared" ref="BS68:BS131" si="39">BR68/$BS$1*100</f>
        <v>76.692330766923305</v>
      </c>
    </row>
    <row r="69" spans="1:71" x14ac:dyDescent="0.25">
      <c r="A69" s="170">
        <v>-2.5</v>
      </c>
      <c r="B69" s="171">
        <v>60.99</v>
      </c>
      <c r="C69" s="171">
        <f t="shared" si="22"/>
        <v>61.002200440088018</v>
      </c>
      <c r="D69" s="171">
        <v>3.1306261252250445</v>
      </c>
      <c r="E69" s="173" cm="1">
        <f t="array" ref="E69">INDEX($D$3:$D$92,ROWS(D69:D$92))</f>
        <v>71.754350870174022</v>
      </c>
      <c r="F69" s="171">
        <f t="shared" si="23"/>
        <v>117.62584030168878</v>
      </c>
      <c r="H69" s="171">
        <v>-2.5</v>
      </c>
      <c r="I69" s="171">
        <v>47.11</v>
      </c>
      <c r="J69" s="171">
        <f t="shared" si="24"/>
        <v>47.209139192303837</v>
      </c>
      <c r="K69" s="171">
        <v>2.4150716504659786</v>
      </c>
      <c r="L69" s="173" cm="1">
        <f t="array" ref="L69">INDEX($K$3:$K$92,ROWS(K69:K$92))</f>
        <v>51.43801984166749</v>
      </c>
      <c r="M69" s="171">
        <f t="shared" si="25"/>
        <v>108.95775843769897</v>
      </c>
      <c r="O69" s="171">
        <v>51.9</v>
      </c>
      <c r="P69" s="171">
        <v>73.69</v>
      </c>
      <c r="Q69" s="172">
        <f t="shared" si="26"/>
        <v>72.344394266640492</v>
      </c>
      <c r="S69" s="170">
        <v>3.5</v>
      </c>
      <c r="T69" s="171">
        <v>88.79</v>
      </c>
      <c r="U69" s="176">
        <f t="shared" si="27"/>
        <v>89.012531328320804</v>
      </c>
      <c r="V69" s="171">
        <v>19.420000000000002</v>
      </c>
      <c r="W69" s="171" cm="1">
        <f t="array" ref="W69">INDEX($V$3:$V$102,ROWS(V69:V$101))</f>
        <v>93.36</v>
      </c>
      <c r="X69" s="171">
        <f t="shared" si="28"/>
        <v>104.88410857078499</v>
      </c>
      <c r="Z69" s="171">
        <v>-3.4</v>
      </c>
      <c r="AA69" s="171">
        <v>83.6</v>
      </c>
      <c r="AB69" s="176">
        <f t="shared" si="21"/>
        <v>83.885209713024281</v>
      </c>
      <c r="AC69" s="173">
        <v>12.763395544852498</v>
      </c>
      <c r="AD69" s="173" cm="1">
        <f t="array" ref="AD69">INDEX($AC$3:$AC$103,ROWS(AC69:AC$103))</f>
        <v>86.694762191450948</v>
      </c>
      <c r="AE69" s="173">
        <f t="shared" si="29"/>
        <v>103.34928229665074</v>
      </c>
      <c r="AG69" s="171">
        <v>51.9</v>
      </c>
      <c r="AH69" s="171">
        <v>142.82</v>
      </c>
      <c r="AI69" s="172">
        <f t="shared" si="30"/>
        <v>74.763126210542836</v>
      </c>
      <c r="AK69" s="170">
        <v>-3.3</v>
      </c>
      <c r="AL69" s="171">
        <v>90.22</v>
      </c>
      <c r="AM69" s="173">
        <f t="shared" si="31"/>
        <v>90.718954248366018</v>
      </c>
      <c r="AN69" s="171">
        <v>22.654600301659126</v>
      </c>
      <c r="AO69" s="173" cm="1">
        <f t="array" ref="AO69">INDEX($AN$3:$AN$103,ROWS(AN69:AN$103))</f>
        <v>90.759175465057822</v>
      </c>
      <c r="AP69" s="173">
        <f t="shared" si="32"/>
        <v>100.04433606739083</v>
      </c>
      <c r="AR69" s="171">
        <v>3.4</v>
      </c>
      <c r="AS69" s="171">
        <v>79.319999999999993</v>
      </c>
      <c r="AT69" s="173">
        <f t="shared" si="33"/>
        <v>79.49488875526157</v>
      </c>
      <c r="AU69" s="176">
        <v>14.702345159350571</v>
      </c>
      <c r="AV69" s="173" cm="1">
        <f t="array" ref="AV69">INDEX($AU$3:$AU$103,ROWS(AU69:AU$103))</f>
        <v>87.933453597915417</v>
      </c>
      <c r="AW69" s="173">
        <f t="shared" ref="AW69:AW103" si="40">100*MAX(AT69/AV69,AV69/AT69)</f>
        <v>110.6152294503278</v>
      </c>
      <c r="AY69" s="171">
        <v>51.9</v>
      </c>
      <c r="AZ69" s="171">
        <v>78.42</v>
      </c>
      <c r="BA69" s="172">
        <f t="shared" si="34"/>
        <v>77.597466851375415</v>
      </c>
      <c r="BC69" s="170">
        <v>16.399999999999999</v>
      </c>
      <c r="BD69" s="171">
        <v>23.45</v>
      </c>
      <c r="BE69" s="173">
        <f t="shared" si="35"/>
        <v>23.54654081735114</v>
      </c>
      <c r="BF69" s="171">
        <v>99.015965458379355</v>
      </c>
      <c r="BG69" s="176" cm="1">
        <f t="array" ref="BG69">INDEX($BF$3:$BF$232,ROWS(BF69:BF$232))</f>
        <v>26.769755999598356</v>
      </c>
      <c r="BH69" s="173">
        <f t="shared" si="36"/>
        <v>113.68869936034116</v>
      </c>
      <c r="BJ69" s="171">
        <v>-16.5</v>
      </c>
      <c r="BK69" s="171">
        <v>16.21</v>
      </c>
      <c r="BL69" s="173">
        <f t="shared" si="37"/>
        <v>16.284910588708058</v>
      </c>
      <c r="BM69" s="171">
        <v>98.965240104480614</v>
      </c>
      <c r="BN69" s="176" cm="1">
        <f t="array" ref="BN69">INDEX($BM$3:$BM$232,ROWS(BM69:BM$232))</f>
        <v>16.455696202531644</v>
      </c>
      <c r="BO69" s="173">
        <f t="shared" si="38"/>
        <v>101.04873534855025</v>
      </c>
      <c r="BQ69" s="171">
        <v>51.9</v>
      </c>
      <c r="BR69" s="171">
        <v>78.42</v>
      </c>
      <c r="BS69" s="172">
        <f t="shared" si="39"/>
        <v>78.412158784121587</v>
      </c>
    </row>
    <row r="70" spans="1:71" x14ac:dyDescent="0.25">
      <c r="A70" s="170">
        <v>-2.2999999999999998</v>
      </c>
      <c r="B70" s="171">
        <v>67.91</v>
      </c>
      <c r="C70" s="171">
        <f t="shared" si="22"/>
        <v>67.923584716943381</v>
      </c>
      <c r="D70" s="171">
        <v>2.9705941188237648</v>
      </c>
      <c r="E70" s="173" cm="1">
        <f t="array" ref="E70">INDEX($D$3:$D$92,ROWS(D70:D$92))</f>
        <v>75.615123024604912</v>
      </c>
      <c r="F70" s="171">
        <f t="shared" si="23"/>
        <v>111.3238109262259</v>
      </c>
      <c r="H70" s="171">
        <v>-2.4</v>
      </c>
      <c r="I70" s="171">
        <v>50.6</v>
      </c>
      <c r="J70" s="171">
        <f t="shared" si="24"/>
        <v>50.706483615592745</v>
      </c>
      <c r="K70" s="171">
        <v>2.2948191201523196</v>
      </c>
      <c r="L70" s="173" cm="1">
        <f t="array" ref="L70">INDEX($K$3:$K$92,ROWS(K70:K$92))</f>
        <v>54.775027557871525</v>
      </c>
      <c r="M70" s="171">
        <f t="shared" si="25"/>
        <v>108.02371541501977</v>
      </c>
      <c r="O70" s="171">
        <v>48.9</v>
      </c>
      <c r="P70" s="171">
        <v>75.38</v>
      </c>
      <c r="Q70" s="172">
        <f t="shared" si="26"/>
        <v>74.003534262713515</v>
      </c>
      <c r="S70" s="170">
        <v>3.2</v>
      </c>
      <c r="T70" s="171">
        <v>90.17</v>
      </c>
      <c r="U70" s="176">
        <f t="shared" si="27"/>
        <v>90.395989974937336</v>
      </c>
      <c r="V70" s="171">
        <v>17.690000000000001</v>
      </c>
      <c r="W70" s="171" cm="1">
        <f t="array" ref="W70">INDEX($V$3:$V$102,ROWS(V70:V$101))</f>
        <v>93.99</v>
      </c>
      <c r="X70" s="171">
        <f t="shared" si="28"/>
        <v>103.97585117001221</v>
      </c>
      <c r="Z70" s="171">
        <v>-3.3</v>
      </c>
      <c r="AA70" s="171">
        <v>85.59</v>
      </c>
      <c r="AB70" s="176">
        <f t="shared" si="21"/>
        <v>85.881998795906085</v>
      </c>
      <c r="AC70" s="173">
        <v>11.980734497290788</v>
      </c>
      <c r="AD70" s="173" cm="1">
        <f t="array" ref="AD70">INDEX($AC$3:$AC$103,ROWS(AC70:AC$103))</f>
        <v>87.778446718844066</v>
      </c>
      <c r="AE70" s="173">
        <f t="shared" si="29"/>
        <v>102.20820189274447</v>
      </c>
      <c r="AG70" s="171">
        <v>48.9</v>
      </c>
      <c r="AH70" s="171">
        <v>145.94999999999999</v>
      </c>
      <c r="AI70" s="172">
        <f t="shared" si="30"/>
        <v>76.401612312202261</v>
      </c>
      <c r="AK70" s="170">
        <v>-3.3</v>
      </c>
      <c r="AL70" s="171">
        <v>90.28</v>
      </c>
      <c r="AM70" s="173">
        <f t="shared" si="31"/>
        <v>90.779286073403725</v>
      </c>
      <c r="AN70" s="171">
        <v>21.005530417295123</v>
      </c>
      <c r="AO70" s="173" cm="1">
        <f t="array" ref="AO70">INDEX($AN$3:$AN$103,ROWS(AN70:AN$103))</f>
        <v>91.764705882352942</v>
      </c>
      <c r="AP70" s="173">
        <f t="shared" si="32"/>
        <v>101.08551174124945</v>
      </c>
      <c r="AR70" s="171">
        <v>3.3</v>
      </c>
      <c r="AS70" s="171">
        <v>81.260000000000005</v>
      </c>
      <c r="AT70" s="173">
        <f t="shared" si="33"/>
        <v>81.439166165564245</v>
      </c>
      <c r="AU70" s="176">
        <v>14.070956103427539</v>
      </c>
      <c r="AV70" s="173" cm="1">
        <f t="array" ref="AV70">INDEX($AU$3:$AU$103,ROWS(AU70:AU$103))</f>
        <v>89.326518340348755</v>
      </c>
      <c r="AW70" s="173">
        <f t="shared" si="40"/>
        <v>109.68496185084911</v>
      </c>
      <c r="AY70" s="171">
        <v>48.9</v>
      </c>
      <c r="AZ70" s="171">
        <v>80.099999999999994</v>
      </c>
      <c r="BA70" s="172">
        <f t="shared" si="34"/>
        <v>79.259845636255676</v>
      </c>
      <c r="BC70" s="170">
        <v>16.399999999999999</v>
      </c>
      <c r="BD70" s="171">
        <v>25.37</v>
      </c>
      <c r="BE70" s="173">
        <f t="shared" si="35"/>
        <v>25.47444522542424</v>
      </c>
      <c r="BF70" s="171">
        <v>98.955718445627056</v>
      </c>
      <c r="BG70" s="176" cm="1">
        <f t="array" ref="BG70">INDEX($BF$3:$BF$232,ROWS(BF70:BF$232))</f>
        <v>28.476754694246409</v>
      </c>
      <c r="BH70" s="173">
        <f t="shared" si="36"/>
        <v>111.78557351202207</v>
      </c>
      <c r="BJ70" s="171">
        <v>-16.3</v>
      </c>
      <c r="BK70" s="171">
        <v>18.739999999999998</v>
      </c>
      <c r="BL70" s="173">
        <f t="shared" si="37"/>
        <v>18.826602370906166</v>
      </c>
      <c r="BM70" s="171">
        <v>98.894916616435594</v>
      </c>
      <c r="BN70" s="176" cm="1">
        <f t="array" ref="BN70">INDEX($BM$3:$BM$232,ROWS(BM70:BM$232))</f>
        <v>17.711472774763912</v>
      </c>
      <c r="BO70" s="173">
        <f t="shared" si="38"/>
        <v>106.29608621667612</v>
      </c>
      <c r="BQ70" s="171">
        <v>48.9</v>
      </c>
      <c r="BR70" s="171">
        <v>79.959999999999994</v>
      </c>
      <c r="BS70" s="172">
        <f t="shared" si="39"/>
        <v>79.95200479952004</v>
      </c>
    </row>
    <row r="71" spans="1:71" x14ac:dyDescent="0.25">
      <c r="A71" s="170">
        <v>-2.2999999999999998</v>
      </c>
      <c r="B71" s="171">
        <v>67.540000000000006</v>
      </c>
      <c r="C71" s="171">
        <f t="shared" si="22"/>
        <v>67.553510702140429</v>
      </c>
      <c r="D71" s="171">
        <v>2.8205641128225643</v>
      </c>
      <c r="E71" s="173" cm="1">
        <f t="array" ref="E71">INDEX($D$3:$D$92,ROWS(D71:D$92))</f>
        <v>78.595719143828759</v>
      </c>
      <c r="F71" s="171">
        <f t="shared" si="23"/>
        <v>116.34586911459874</v>
      </c>
      <c r="H71" s="171">
        <v>-2.2000000000000002</v>
      </c>
      <c r="I71" s="171">
        <v>56.1</v>
      </c>
      <c r="J71" s="171">
        <f t="shared" si="24"/>
        <v>56.218057921635435</v>
      </c>
      <c r="K71" s="171">
        <v>2.2146507666098807</v>
      </c>
      <c r="L71" s="173" cm="1">
        <f t="array" ref="L71">INDEX($K$3:$K$92,ROWS(K71:K$92))</f>
        <v>59.043992384006415</v>
      </c>
      <c r="M71" s="171">
        <f t="shared" si="25"/>
        <v>105.02673796791444</v>
      </c>
      <c r="O71" s="171">
        <v>45.9</v>
      </c>
      <c r="P71" s="171">
        <v>77.290000000000006</v>
      </c>
      <c r="Q71" s="172">
        <f t="shared" si="26"/>
        <v>75.87865698016887</v>
      </c>
      <c r="S71" s="170">
        <v>3.2</v>
      </c>
      <c r="T71" s="171">
        <v>90.39</v>
      </c>
      <c r="U71" s="176">
        <f t="shared" si="27"/>
        <v>90.616541353383468</v>
      </c>
      <c r="V71" s="171">
        <v>16.68</v>
      </c>
      <c r="W71" s="171" cm="1">
        <f t="array" ref="W71">INDEX($V$3:$V$102,ROWS(V71:V$101))</f>
        <v>94.66</v>
      </c>
      <c r="X71" s="171">
        <f t="shared" si="28"/>
        <v>104.46216395618984</v>
      </c>
      <c r="Z71" s="171">
        <v>-3.3</v>
      </c>
      <c r="AA71" s="171">
        <v>87.12</v>
      </c>
      <c r="AB71" s="176">
        <f t="shared" si="21"/>
        <v>87.41721854304636</v>
      </c>
      <c r="AC71" s="173">
        <v>11.288380493678506</v>
      </c>
      <c r="AD71" s="173" cm="1">
        <f t="array" ref="AD71">INDEX($AC$3:$AC$103,ROWS(AC71:AC$103))</f>
        <v>89.283564118001209</v>
      </c>
      <c r="AE71" s="173">
        <f t="shared" si="29"/>
        <v>102.13498622589532</v>
      </c>
      <c r="AG71" s="171">
        <v>45.9</v>
      </c>
      <c r="AH71" s="171">
        <v>149.68</v>
      </c>
      <c r="AI71" s="172">
        <f t="shared" si="30"/>
        <v>78.354185206512071</v>
      </c>
      <c r="AK71" s="170">
        <v>-3.3</v>
      </c>
      <c r="AL71" s="171">
        <v>90.95</v>
      </c>
      <c r="AM71" s="173">
        <f t="shared" si="31"/>
        <v>91.452991452991455</v>
      </c>
      <c r="AN71" s="171">
        <v>19.467068878833587</v>
      </c>
      <c r="AO71" s="173" cm="1">
        <f t="array" ref="AO71">INDEX($AN$3:$AN$103,ROWS(AN71:AN$103))</f>
        <v>91.825037707390649</v>
      </c>
      <c r="AP71" s="173">
        <f t="shared" si="32"/>
        <v>100.40681693238042</v>
      </c>
      <c r="AR71" s="171">
        <v>3.2</v>
      </c>
      <c r="AS71" s="171">
        <v>83.29</v>
      </c>
      <c r="AT71" s="173">
        <f t="shared" si="33"/>
        <v>83.473642012427334</v>
      </c>
      <c r="AU71" s="176">
        <v>13.329324513930649</v>
      </c>
      <c r="AV71" s="173" cm="1">
        <f t="array" ref="AV71">INDEX($AU$3:$AU$103,ROWS(AU71:AU$103))</f>
        <v>90.599318500701557</v>
      </c>
      <c r="AW71" s="173">
        <f t="shared" si="40"/>
        <v>108.53643894825311</v>
      </c>
      <c r="AY71" s="171">
        <v>45.9</v>
      </c>
      <c r="AZ71" s="171">
        <v>81.73</v>
      </c>
      <c r="BA71" s="172">
        <f t="shared" si="34"/>
        <v>80.872748862062139</v>
      </c>
      <c r="BC71" s="170">
        <v>16.2</v>
      </c>
      <c r="BD71" s="171">
        <v>27.25</v>
      </c>
      <c r="BE71" s="173">
        <f t="shared" si="35"/>
        <v>27.362184958329149</v>
      </c>
      <c r="BF71" s="171">
        <v>99.005924289587298</v>
      </c>
      <c r="BG71" s="176" cm="1">
        <f t="array" ref="BG71">INDEX($BF$3:$BF$232,ROWS(BF71:BF$232))</f>
        <v>28.416507681494124</v>
      </c>
      <c r="BH71" s="173">
        <f t="shared" si="36"/>
        <v>103.8532110091743</v>
      </c>
      <c r="BJ71" s="171">
        <v>-16.2</v>
      </c>
      <c r="BK71" s="171">
        <v>18.59</v>
      </c>
      <c r="BL71" s="173">
        <f t="shared" si="37"/>
        <v>18.675909182238296</v>
      </c>
      <c r="BM71" s="171">
        <v>98.613622664255558</v>
      </c>
      <c r="BN71" s="176" cm="1">
        <f t="array" ref="BN71">INDEX($BM$3:$BM$232,ROWS(BM71:BM$232))</f>
        <v>18.374522804902547</v>
      </c>
      <c r="BO71" s="173">
        <f t="shared" si="38"/>
        <v>101.64024056861676</v>
      </c>
      <c r="BQ71" s="171">
        <v>45.9</v>
      </c>
      <c r="BR71" s="171">
        <v>81.7</v>
      </c>
      <c r="BS71" s="172">
        <f t="shared" si="39"/>
        <v>81.691830816918312</v>
      </c>
    </row>
    <row r="72" spans="1:71" x14ac:dyDescent="0.25">
      <c r="A72" s="170">
        <v>-2.1</v>
      </c>
      <c r="B72" s="171">
        <v>73.53</v>
      </c>
      <c r="C72" s="171">
        <f t="shared" si="22"/>
        <v>73.544708941788343</v>
      </c>
      <c r="D72" s="171">
        <v>2.7305461092218439</v>
      </c>
      <c r="E72" s="173" cm="1">
        <f t="array" ref="E72">INDEX($D$3:$D$92,ROWS(D72:D$92))</f>
        <v>81.046209241848359</v>
      </c>
      <c r="F72" s="171">
        <f t="shared" si="23"/>
        <v>110.19991840065279</v>
      </c>
      <c r="H72" s="171">
        <v>-2.1</v>
      </c>
      <c r="I72" s="171">
        <v>58.44</v>
      </c>
      <c r="J72" s="171">
        <f t="shared" si="24"/>
        <v>58.562982262751774</v>
      </c>
      <c r="K72" s="171">
        <v>2.1044192804890267</v>
      </c>
      <c r="L72" s="173" cm="1">
        <f t="array" ref="L72">INDEX($K$3:$K$92,ROWS(K72:K$92))</f>
        <v>62.872031265657881</v>
      </c>
      <c r="M72" s="171">
        <f t="shared" si="25"/>
        <v>107.35797399041753</v>
      </c>
      <c r="O72" s="171">
        <v>42.9</v>
      </c>
      <c r="P72" s="171">
        <v>79.11</v>
      </c>
      <c r="Q72" s="172">
        <f t="shared" si="26"/>
        <v>77.665423129785978</v>
      </c>
      <c r="S72" s="170">
        <v>3.1</v>
      </c>
      <c r="T72" s="171">
        <v>92.2</v>
      </c>
      <c r="U72" s="176">
        <f t="shared" si="27"/>
        <v>92.431077694235597</v>
      </c>
      <c r="V72" s="171">
        <v>15.18</v>
      </c>
      <c r="W72" s="171" cm="1">
        <f t="array" ref="W72">INDEX($V$3:$V$102,ROWS(V72:V$101))</f>
        <v>95.08</v>
      </c>
      <c r="X72" s="171">
        <f t="shared" si="28"/>
        <v>102.86583514099783</v>
      </c>
      <c r="Z72" s="171">
        <v>-3.2</v>
      </c>
      <c r="AA72" s="171">
        <v>87.89</v>
      </c>
      <c r="AB72" s="176">
        <f t="shared" si="21"/>
        <v>88.189845474613691</v>
      </c>
      <c r="AC72" s="173">
        <v>10.515753562111179</v>
      </c>
      <c r="AD72" s="173" cm="1">
        <f t="array" ref="AD72">INDEX($AC$3:$AC$103,ROWS(AC72:AC$103))</f>
        <v>90.266907485450531</v>
      </c>
      <c r="AE72" s="173">
        <f t="shared" si="29"/>
        <v>102.35521674820798</v>
      </c>
      <c r="AG72" s="171">
        <v>42.9</v>
      </c>
      <c r="AH72" s="171">
        <v>152.9</v>
      </c>
      <c r="AI72" s="172">
        <f t="shared" si="30"/>
        <v>80.039784327069057</v>
      </c>
      <c r="AK72" s="170">
        <v>-3.1</v>
      </c>
      <c r="AL72" s="171">
        <v>92.5</v>
      </c>
      <c r="AM72" s="173">
        <f t="shared" si="31"/>
        <v>93.01156359979889</v>
      </c>
      <c r="AN72" s="171">
        <v>18.290598290598293</v>
      </c>
      <c r="AO72" s="173" cm="1">
        <f t="array" ref="AO72">INDEX($AN$3:$AN$103,ROWS(AN72:AN$103))</f>
        <v>93.061840120663646</v>
      </c>
      <c r="AP72" s="173">
        <f t="shared" si="32"/>
        <v>100.05405405405405</v>
      </c>
      <c r="AR72" s="171">
        <v>3.1</v>
      </c>
      <c r="AS72" s="171">
        <v>84.64</v>
      </c>
      <c r="AT72" s="173">
        <f t="shared" si="33"/>
        <v>84.826618560833836</v>
      </c>
      <c r="AU72" s="176">
        <v>12.006414111044297</v>
      </c>
      <c r="AV72" s="173" cm="1">
        <f t="array" ref="AV72">INDEX($AU$3:$AU$103,ROWS(AU72:AU$103))</f>
        <v>91.561435157346153</v>
      </c>
      <c r="AW72" s="173">
        <f t="shared" si="40"/>
        <v>107.93950850661625</v>
      </c>
      <c r="AY72" s="171">
        <v>42.9</v>
      </c>
      <c r="AZ72" s="171">
        <v>83.37</v>
      </c>
      <c r="BA72" s="172">
        <f t="shared" si="34"/>
        <v>82.495547199683358</v>
      </c>
      <c r="BC72" s="170">
        <v>16.100000000000001</v>
      </c>
      <c r="BD72" s="171">
        <v>30.5</v>
      </c>
      <c r="BE72" s="173">
        <f t="shared" si="35"/>
        <v>30.62556481574455</v>
      </c>
      <c r="BF72" s="171">
        <v>98.77497740737023</v>
      </c>
      <c r="BG72" s="176" cm="1">
        <f t="array" ref="BG72">INDEX($BF$3:$BF$232,ROWS(BF72:BF$232))</f>
        <v>33.647956622150815</v>
      </c>
      <c r="BH72" s="173">
        <f t="shared" si="36"/>
        <v>109.86885245901638</v>
      </c>
      <c r="BJ72" s="171">
        <v>-16.2</v>
      </c>
      <c r="BK72" s="171">
        <v>19.28</v>
      </c>
      <c r="BL72" s="173">
        <f t="shared" si="37"/>
        <v>19.36909785011051</v>
      </c>
      <c r="BM72" s="171">
        <v>98.543299176210567</v>
      </c>
      <c r="BN72" s="176" cm="1">
        <f t="array" ref="BN72">INDEX($BM$3:$BM$232,ROWS(BM72:BM$232))</f>
        <v>19.700622865179827</v>
      </c>
      <c r="BO72" s="173">
        <f t="shared" si="38"/>
        <v>101.71161825726141</v>
      </c>
      <c r="BQ72" s="171">
        <v>42.9</v>
      </c>
      <c r="BR72" s="171">
        <v>83.56</v>
      </c>
      <c r="BS72" s="172">
        <f t="shared" si="39"/>
        <v>83.551644835516441</v>
      </c>
    </row>
    <row r="73" spans="1:71" x14ac:dyDescent="0.25">
      <c r="A73" s="170">
        <v>-2.1</v>
      </c>
      <c r="B73" s="171">
        <v>74.06</v>
      </c>
      <c r="C73" s="171">
        <f t="shared" si="22"/>
        <v>74.07481496299259</v>
      </c>
      <c r="D73" s="171">
        <v>2.5805161032206443</v>
      </c>
      <c r="E73" s="173" cm="1">
        <f t="array" ref="E73">INDEX($D$3:$D$92,ROWS(D73:D$92))</f>
        <v>83.306661332266458</v>
      </c>
      <c r="F73" s="171">
        <f t="shared" si="23"/>
        <v>112.46286794490956</v>
      </c>
      <c r="H73" s="171">
        <v>-2.1</v>
      </c>
      <c r="I73" s="171">
        <v>61.29</v>
      </c>
      <c r="J73" s="171">
        <f t="shared" si="24"/>
        <v>61.418979857701174</v>
      </c>
      <c r="K73" s="171">
        <v>2.0743561479106121</v>
      </c>
      <c r="L73" s="173" cm="1">
        <f t="array" ref="L73">INDEX($K$3:$K$92,ROWS(K73:K$92))</f>
        <v>66.649964926345334</v>
      </c>
      <c r="M73" s="171">
        <f t="shared" si="25"/>
        <v>108.51688693098384</v>
      </c>
      <c r="O73" s="171">
        <v>39.9</v>
      </c>
      <c r="P73" s="171">
        <v>81.08</v>
      </c>
      <c r="Q73" s="172">
        <f t="shared" si="26"/>
        <v>79.599450225800112</v>
      </c>
      <c r="S73" s="170">
        <v>3</v>
      </c>
      <c r="T73" s="171">
        <v>92.1</v>
      </c>
      <c r="U73" s="176">
        <f t="shared" si="27"/>
        <v>92.330827067669162</v>
      </c>
      <c r="V73" s="171">
        <v>14.76</v>
      </c>
      <c r="W73" s="171" cm="1">
        <f t="array" ref="W73">INDEX($V$3:$V$102,ROWS(V73:V$101))</f>
        <v>95.28</v>
      </c>
      <c r="X73" s="171">
        <f t="shared" si="28"/>
        <v>103.1941368078176</v>
      </c>
      <c r="Z73" s="171">
        <v>-3.1</v>
      </c>
      <c r="AA73" s="171">
        <v>89.21</v>
      </c>
      <c r="AB73" s="176">
        <f t="shared" si="21"/>
        <v>89.51434878587196</v>
      </c>
      <c r="AC73" s="173">
        <v>9.953843066425847</v>
      </c>
      <c r="AD73" s="173" cm="1">
        <f t="array" ref="AD73">INDEX($AC$3:$AC$103,ROWS(AC73:AC$103))</f>
        <v>91.00943206903473</v>
      </c>
      <c r="AE73" s="173">
        <f t="shared" si="29"/>
        <v>101.67021634345927</v>
      </c>
      <c r="AG73" s="171">
        <v>39.9</v>
      </c>
      <c r="AH73" s="171">
        <v>156.71</v>
      </c>
      <c r="AI73" s="172">
        <f t="shared" si="30"/>
        <v>82.034235460398889</v>
      </c>
      <c r="AK73" s="170">
        <v>-3.1</v>
      </c>
      <c r="AL73" s="171">
        <v>92.9</v>
      </c>
      <c r="AM73" s="173">
        <f t="shared" si="31"/>
        <v>93.413775766716938</v>
      </c>
      <c r="AN73" s="171">
        <v>16.42031171442936</v>
      </c>
      <c r="AO73" s="173" cm="1">
        <f t="array" ref="AO73">INDEX($AN$3:$AN$103,ROWS(AN73:AN$103))</f>
        <v>93.041729512317744</v>
      </c>
      <c r="AP73" s="173">
        <f t="shared" si="32"/>
        <v>100.39987031233113</v>
      </c>
      <c r="AR73" s="171">
        <v>3</v>
      </c>
      <c r="AS73" s="171">
        <v>86.2</v>
      </c>
      <c r="AT73" s="173">
        <f t="shared" si="33"/>
        <v>86.390058127881346</v>
      </c>
      <c r="AU73" s="176">
        <v>11.565443976748846</v>
      </c>
      <c r="AV73" s="173" cm="1">
        <f t="array" ref="AV73">INDEX($AU$3:$AU$103,ROWS(AU73:AU$103))</f>
        <v>92.313088795349756</v>
      </c>
      <c r="AW73" s="173">
        <f t="shared" si="40"/>
        <v>106.85614849187932</v>
      </c>
      <c r="AY73" s="171">
        <v>39.9</v>
      </c>
      <c r="AZ73" s="171">
        <v>85.03</v>
      </c>
      <c r="BA73" s="172">
        <f t="shared" si="34"/>
        <v>84.138135760934091</v>
      </c>
      <c r="BC73" s="170">
        <v>16.100000000000001</v>
      </c>
      <c r="BD73" s="171">
        <v>30.82</v>
      </c>
      <c r="BE73" s="173">
        <f t="shared" si="35"/>
        <v>30.946882217090067</v>
      </c>
      <c r="BF73" s="171">
        <v>98.845265588914543</v>
      </c>
      <c r="BG73" s="176" cm="1">
        <f t="array" ref="BG73">INDEX($BF$3:$BF$232,ROWS(BF73:BF$232))</f>
        <v>33.678080128526958</v>
      </c>
      <c r="BH73" s="173">
        <f t="shared" si="36"/>
        <v>108.82543802725502</v>
      </c>
      <c r="BJ73" s="171">
        <v>-16</v>
      </c>
      <c r="BK73" s="171">
        <v>21.22</v>
      </c>
      <c r="BL73" s="173">
        <f t="shared" si="37"/>
        <v>21.318063090214988</v>
      </c>
      <c r="BM73" s="171">
        <v>98.643761301989144</v>
      </c>
      <c r="BN73" s="176" cm="1">
        <f t="array" ref="BN73">INDEX($BM$3:$BM$232,ROWS(BM73:BM$232))</f>
        <v>19.981916817359853</v>
      </c>
      <c r="BO73" s="173">
        <f t="shared" si="38"/>
        <v>106.68677727501257</v>
      </c>
      <c r="BQ73" s="171">
        <v>39.9</v>
      </c>
      <c r="BR73" s="171">
        <v>85.27</v>
      </c>
      <c r="BS73" s="172">
        <f t="shared" si="39"/>
        <v>85.261473852614728</v>
      </c>
    </row>
    <row r="74" spans="1:71" x14ac:dyDescent="0.25">
      <c r="A74" s="170">
        <v>-1.9</v>
      </c>
      <c r="B74" s="171">
        <v>79.260000000000005</v>
      </c>
      <c r="C74" s="171">
        <f t="shared" si="22"/>
        <v>79.275855171034209</v>
      </c>
      <c r="D74" s="171">
        <v>2.4404880976195238</v>
      </c>
      <c r="E74" s="173" cm="1">
        <f t="array" ref="E74">INDEX($D$3:$D$92,ROWS(D74:D$92))</f>
        <v>85.547109421884372</v>
      </c>
      <c r="F74" s="171">
        <f t="shared" si="23"/>
        <v>107.91067373202119</v>
      </c>
      <c r="H74" s="171">
        <v>-1.9</v>
      </c>
      <c r="I74" s="171">
        <v>65.819999999999993</v>
      </c>
      <c r="J74" s="171">
        <f t="shared" si="24"/>
        <v>65.95851287704177</v>
      </c>
      <c r="K74" s="171">
        <v>1.9440825734041485</v>
      </c>
      <c r="L74" s="173" cm="1">
        <f t="array" ref="L74">INDEX($K$3:$K$92,ROWS(K74:K$92))</f>
        <v>70.187393526405444</v>
      </c>
      <c r="M74" s="171">
        <f t="shared" si="25"/>
        <v>106.41142509875419</v>
      </c>
      <c r="O74" s="171">
        <v>36.9</v>
      </c>
      <c r="P74" s="171">
        <v>82.93</v>
      </c>
      <c r="Q74" s="172">
        <f t="shared" si="26"/>
        <v>81.415668564696659</v>
      </c>
      <c r="S74" s="170">
        <v>3</v>
      </c>
      <c r="T74" s="171">
        <v>92.59</v>
      </c>
      <c r="U74" s="176">
        <f t="shared" si="27"/>
        <v>92.822055137844615</v>
      </c>
      <c r="V74" s="171">
        <v>13.21</v>
      </c>
      <c r="W74" s="171" cm="1">
        <f t="array" ref="W74">INDEX($V$3:$V$102,ROWS(V74:V$101))</f>
        <v>96.29</v>
      </c>
      <c r="X74" s="171">
        <f t="shared" si="28"/>
        <v>103.73612161140512</v>
      </c>
      <c r="Z74" s="171">
        <v>-3</v>
      </c>
      <c r="AA74" s="171">
        <v>89.99</v>
      </c>
      <c r="AB74" s="176">
        <f t="shared" si="21"/>
        <v>90.297009833433677</v>
      </c>
      <c r="AC74" s="173">
        <v>9.0909090909090917</v>
      </c>
      <c r="AD74" s="173" cm="1">
        <f t="array" ref="AD74">INDEX($AC$3:$AC$103,ROWS(AC74:AC$103))</f>
        <v>92.524583584186232</v>
      </c>
      <c r="AE74" s="173">
        <f t="shared" si="29"/>
        <v>102.4669407711968</v>
      </c>
      <c r="AG74" s="171">
        <v>36.9</v>
      </c>
      <c r="AH74" s="171">
        <v>160.15</v>
      </c>
      <c r="AI74" s="172">
        <f t="shared" si="30"/>
        <v>83.834999738261004</v>
      </c>
      <c r="AK74" s="170">
        <v>-3</v>
      </c>
      <c r="AL74" s="171">
        <v>93.57</v>
      </c>
      <c r="AM74" s="173">
        <f t="shared" si="31"/>
        <v>94.087481146304668</v>
      </c>
      <c r="AN74" s="171">
        <v>16.118652589240824</v>
      </c>
      <c r="AO74" s="173" cm="1">
        <f t="array" ref="AO74">INDEX($AN$3:$AN$103,ROWS(AN74:AN$103))</f>
        <v>93.996983408748108</v>
      </c>
      <c r="AP74" s="173">
        <f t="shared" si="32"/>
        <v>100.09627727856225</v>
      </c>
      <c r="AR74" s="171">
        <v>2.9</v>
      </c>
      <c r="AS74" s="171">
        <v>87.73</v>
      </c>
      <c r="AT74" s="173">
        <f t="shared" si="33"/>
        <v>87.923431549408704</v>
      </c>
      <c r="AU74" s="176">
        <v>10.242533573862499</v>
      </c>
      <c r="AV74" s="173" cm="1">
        <f t="array" ref="AV74">INDEX($AU$3:$AU$103,ROWS(AU74:AU$103))</f>
        <v>92.89436760873923</v>
      </c>
      <c r="AW74" s="173">
        <f t="shared" si="40"/>
        <v>105.65371024734982</v>
      </c>
      <c r="AY74" s="171">
        <v>36.9</v>
      </c>
      <c r="AZ74" s="171">
        <v>86.87</v>
      </c>
      <c r="BA74" s="172">
        <f t="shared" si="34"/>
        <v>85.958836334850588</v>
      </c>
      <c r="BC74" s="170">
        <v>15.9</v>
      </c>
      <c r="BD74" s="171">
        <v>35.31</v>
      </c>
      <c r="BE74" s="173">
        <f t="shared" si="35"/>
        <v>35.455367004719349</v>
      </c>
      <c r="BF74" s="171">
        <v>98.815142082538401</v>
      </c>
      <c r="BG74" s="176" cm="1">
        <f t="array" ref="BG74">INDEX($BF$3:$BF$232,ROWS(BF74:BF$232))</f>
        <v>36.057837132242184</v>
      </c>
      <c r="BH74" s="173">
        <f t="shared" si="36"/>
        <v>101.69923534409513</v>
      </c>
      <c r="BJ74" s="171">
        <v>-16</v>
      </c>
      <c r="BK74" s="171">
        <v>21.83</v>
      </c>
      <c r="BL74" s="173">
        <f t="shared" si="37"/>
        <v>21.930882057464331</v>
      </c>
      <c r="BM74" s="171">
        <v>98.523206751054843</v>
      </c>
      <c r="BN74" s="176" cm="1">
        <f t="array" ref="BN74">INDEX($BM$3:$BM$232,ROWS(BM74:BM$232))</f>
        <v>22.23226843480008</v>
      </c>
      <c r="BO74" s="173">
        <f t="shared" si="38"/>
        <v>101.37425561154376</v>
      </c>
      <c r="BQ74" s="171">
        <v>36.9</v>
      </c>
      <c r="BR74" s="171">
        <v>87.21</v>
      </c>
      <c r="BS74" s="172">
        <f t="shared" si="39"/>
        <v>87.20127987201279</v>
      </c>
    </row>
    <row r="75" spans="1:71" x14ac:dyDescent="0.25">
      <c r="A75" s="170">
        <v>-1.9</v>
      </c>
      <c r="B75" s="171">
        <v>80.05</v>
      </c>
      <c r="C75" s="171">
        <f t="shared" si="22"/>
        <v>80.066013202640519</v>
      </c>
      <c r="D75" s="171">
        <v>2.3904780956191236</v>
      </c>
      <c r="E75" s="173" cm="1">
        <f t="array" ref="E75">INDEX($D$3:$D$92,ROWS(D75:D$92))</f>
        <v>85.877175435087011</v>
      </c>
      <c r="F75" s="171">
        <f t="shared" si="23"/>
        <v>107.2579637726421</v>
      </c>
      <c r="H75" s="171">
        <v>-1.8</v>
      </c>
      <c r="I75" s="171">
        <v>68.739999999999995</v>
      </c>
      <c r="J75" s="171">
        <f t="shared" si="24"/>
        <v>68.884657781340806</v>
      </c>
      <c r="K75" s="171">
        <v>1.903998396632929</v>
      </c>
      <c r="L75" s="173" cm="1">
        <f t="array" ref="L75">INDEX($K$3:$K$92,ROWS(K75:K$92))</f>
        <v>73.183685740054102</v>
      </c>
      <c r="M75" s="171">
        <f t="shared" si="25"/>
        <v>106.24090776840266</v>
      </c>
      <c r="O75" s="171">
        <v>33.9</v>
      </c>
      <c r="P75" s="171">
        <v>84.94</v>
      </c>
      <c r="Q75" s="172">
        <f t="shared" si="26"/>
        <v>83.388965246416646</v>
      </c>
      <c r="S75" s="170">
        <v>2.8</v>
      </c>
      <c r="T75" s="171">
        <v>93.86</v>
      </c>
      <c r="U75" s="176">
        <f t="shared" si="27"/>
        <v>94.095238095238102</v>
      </c>
      <c r="V75" s="171">
        <v>12.43</v>
      </c>
      <c r="W75" s="171" cm="1">
        <f t="array" ref="W75">INDEX($V$3:$V$102,ROWS(V75:V$101))</f>
        <v>96.19</v>
      </c>
      <c r="X75" s="171">
        <f t="shared" si="28"/>
        <v>102.22621457489878</v>
      </c>
      <c r="Z75" s="171">
        <v>-2.8</v>
      </c>
      <c r="AA75" s="171">
        <v>91.65</v>
      </c>
      <c r="AB75" s="176">
        <f t="shared" si="21"/>
        <v>91.962673088500907</v>
      </c>
      <c r="AC75" s="173">
        <v>8.8601244230383305</v>
      </c>
      <c r="AD75" s="173" cm="1">
        <f t="array" ref="AD75">INDEX($AC$3:$AC$103,ROWS(AC75:AC$103))</f>
        <v>93.016255267910907</v>
      </c>
      <c r="AE75" s="173">
        <f t="shared" si="29"/>
        <v>101.14566284779052</v>
      </c>
      <c r="AG75" s="171">
        <v>33.9</v>
      </c>
      <c r="AH75" s="171">
        <v>163.84</v>
      </c>
      <c r="AI75" s="172">
        <f t="shared" si="30"/>
        <v>85.766633513060782</v>
      </c>
      <c r="AK75" s="170">
        <v>-2.8</v>
      </c>
      <c r="AL75" s="171">
        <v>94.58</v>
      </c>
      <c r="AM75" s="173">
        <f t="shared" si="31"/>
        <v>95.103066867772739</v>
      </c>
      <c r="AN75" s="171">
        <v>14.067370537958773</v>
      </c>
      <c r="AO75" s="173" cm="1">
        <f t="array" ref="AO75">INDEX($AN$3:$AN$103,ROWS(AN75:AN$103))</f>
        <v>94.922071392659632</v>
      </c>
      <c r="AP75" s="173">
        <f t="shared" si="32"/>
        <v>100.19067796610169</v>
      </c>
      <c r="AR75" s="171">
        <v>2.9</v>
      </c>
      <c r="AS75" s="171">
        <v>88.78</v>
      </c>
      <c r="AT75" s="173">
        <f t="shared" si="33"/>
        <v>88.975746642613757</v>
      </c>
      <c r="AU75" s="176">
        <v>10.052114652234916</v>
      </c>
      <c r="AV75" s="173" cm="1">
        <f t="array" ref="AV75">INDEX($AU$3:$AU$103,ROWS(AU75:AU$103))</f>
        <v>92.343154940869908</v>
      </c>
      <c r="AW75" s="173">
        <f t="shared" si="40"/>
        <v>103.78463617931966</v>
      </c>
      <c r="AY75" s="171">
        <v>33.9</v>
      </c>
      <c r="AZ75" s="171">
        <v>88.85</v>
      </c>
      <c r="BA75" s="172">
        <f t="shared" si="34"/>
        <v>87.918068474173751</v>
      </c>
      <c r="BC75" s="170">
        <v>15.9</v>
      </c>
      <c r="BD75" s="171">
        <v>35.36</v>
      </c>
      <c r="BE75" s="173">
        <f t="shared" si="35"/>
        <v>35.505572848679584</v>
      </c>
      <c r="BF75" s="171">
        <v>98.875389095290686</v>
      </c>
      <c r="BG75" s="176" cm="1">
        <f t="array" ref="BG75">INDEX($BF$3:$BF$232,ROWS(BF75:BF$232))</f>
        <v>35.144090772165882</v>
      </c>
      <c r="BH75" s="173">
        <f t="shared" si="36"/>
        <v>101.02857142857142</v>
      </c>
      <c r="BJ75" s="171">
        <v>-15.8</v>
      </c>
      <c r="BK75" s="171">
        <v>25</v>
      </c>
      <c r="BL75" s="173">
        <f t="shared" si="37"/>
        <v>25.115531444645367</v>
      </c>
      <c r="BM75" s="171">
        <v>98.533252963632705</v>
      </c>
      <c r="BN75" s="176" cm="1">
        <f t="array" ref="BN75">INDEX($BM$3:$BM$232,ROWS(BM75:BM$232))</f>
        <v>23.387582881253767</v>
      </c>
      <c r="BO75" s="173">
        <f t="shared" si="38"/>
        <v>107.38831615120274</v>
      </c>
      <c r="BQ75" s="171">
        <v>33.9</v>
      </c>
      <c r="BR75" s="171">
        <v>88.72</v>
      </c>
      <c r="BS75" s="172">
        <f t="shared" si="39"/>
        <v>88.711128887111272</v>
      </c>
    </row>
    <row r="76" spans="1:71" x14ac:dyDescent="0.25">
      <c r="A76" s="170">
        <v>-1.8</v>
      </c>
      <c r="B76" s="171">
        <v>82.38</v>
      </c>
      <c r="C76" s="171">
        <f t="shared" si="22"/>
        <v>82.396479295859166</v>
      </c>
      <c r="D76" s="171">
        <v>2.1904380876175233</v>
      </c>
      <c r="E76" s="173" cm="1">
        <f t="array" ref="E76">INDEX($D$3:$D$92,ROWS(D76:D$92))</f>
        <v>88.817763552710545</v>
      </c>
      <c r="F76" s="171">
        <f t="shared" si="23"/>
        <v>107.79315367807723</v>
      </c>
      <c r="H76" s="171">
        <v>-1.7</v>
      </c>
      <c r="I76" s="171">
        <v>75.11</v>
      </c>
      <c r="J76" s="171">
        <f t="shared" si="24"/>
        <v>75.26806293215752</v>
      </c>
      <c r="K76" s="171">
        <v>1.8338510872832947</v>
      </c>
      <c r="L76" s="173" cm="1">
        <f t="array" ref="L76">INDEX($K$3:$K$92,ROWS(K76:K$92))</f>
        <v>76.360356749173263</v>
      </c>
      <c r="M76" s="171">
        <f t="shared" si="25"/>
        <v>101.45120489948079</v>
      </c>
      <c r="O76" s="171">
        <v>30.9</v>
      </c>
      <c r="P76" s="171">
        <v>87.07</v>
      </c>
      <c r="Q76" s="172">
        <f t="shared" si="26"/>
        <v>85.480070685254262</v>
      </c>
      <c r="S76" s="170">
        <v>2.7</v>
      </c>
      <c r="T76" s="171">
        <v>93.99</v>
      </c>
      <c r="U76" s="176">
        <f t="shared" si="27"/>
        <v>94.225563909774436</v>
      </c>
      <c r="V76" s="171">
        <v>11.87</v>
      </c>
      <c r="W76" s="171" cm="1">
        <f t="array" ref="W76">INDEX($V$3:$V$102,ROWS(V76:V$101))</f>
        <v>95.83</v>
      </c>
      <c r="X76" s="171">
        <f t="shared" si="28"/>
        <v>101.70276093201404</v>
      </c>
      <c r="Z76" s="171">
        <v>-2.8</v>
      </c>
      <c r="AA76" s="171">
        <v>92.14</v>
      </c>
      <c r="AB76" s="176">
        <f t="shared" si="21"/>
        <v>92.454344772225568</v>
      </c>
      <c r="AC76" s="173">
        <v>8.2179409993979533</v>
      </c>
      <c r="AD76" s="173" cm="1">
        <f t="array" ref="AD76">INDEX($AC$3:$AC$103,ROWS(AC76:AC$103))</f>
        <v>94.069837447320893</v>
      </c>
      <c r="AE76" s="173">
        <f t="shared" si="29"/>
        <v>101.74734100282178</v>
      </c>
      <c r="AG76" s="171">
        <v>30.9</v>
      </c>
      <c r="AH76" s="171">
        <v>167.6</v>
      </c>
      <c r="AI76" s="172">
        <f t="shared" si="30"/>
        <v>87.734910747003084</v>
      </c>
      <c r="AK76" s="170">
        <v>-2.7</v>
      </c>
      <c r="AL76" s="171">
        <v>94.45</v>
      </c>
      <c r="AM76" s="173">
        <f t="shared" si="31"/>
        <v>94.972347913524374</v>
      </c>
      <c r="AN76" s="171">
        <v>13.986928104575163</v>
      </c>
      <c r="AO76" s="173" cm="1">
        <f t="array" ref="AO76">INDEX($AN$3:$AN$103,ROWS(AN76:AN$103))</f>
        <v>94.922071392659632</v>
      </c>
      <c r="AP76" s="173">
        <f t="shared" si="32"/>
        <v>100.05296610169489</v>
      </c>
      <c r="AR76" s="171">
        <v>2.8</v>
      </c>
      <c r="AS76" s="171">
        <v>90.07</v>
      </c>
      <c r="AT76" s="173">
        <f t="shared" si="33"/>
        <v>90.268590899979955</v>
      </c>
      <c r="AU76" s="176">
        <v>9.4207255963118861</v>
      </c>
      <c r="AV76" s="173" cm="1">
        <f t="array" ref="AV76">INDEX($AU$3:$AU$103,ROWS(AU76:AU$103))</f>
        <v>94.297454399679296</v>
      </c>
      <c r="AW76" s="173">
        <f t="shared" si="40"/>
        <v>104.46319529255024</v>
      </c>
      <c r="AY76" s="171">
        <v>30.9</v>
      </c>
      <c r="AZ76" s="171">
        <v>90.46</v>
      </c>
      <c r="BA76" s="172">
        <f t="shared" si="34"/>
        <v>89.511181476350671</v>
      </c>
      <c r="BC76" s="170">
        <v>15.8</v>
      </c>
      <c r="BD76" s="171">
        <v>37.520000000000003</v>
      </c>
      <c r="BE76" s="173">
        <f t="shared" si="35"/>
        <v>37.674465307761821</v>
      </c>
      <c r="BF76" s="171">
        <v>98.754895069786116</v>
      </c>
      <c r="BG76" s="176" cm="1">
        <f t="array" ref="BG76">INDEX($BF$3:$BF$232,ROWS(BF76:BF$232))</f>
        <v>42.705090872577564</v>
      </c>
      <c r="BH76" s="173">
        <f t="shared" si="36"/>
        <v>113.35287846481876</v>
      </c>
      <c r="BJ76" s="171">
        <v>-15.7</v>
      </c>
      <c r="BK76" s="171">
        <v>25.18</v>
      </c>
      <c r="BL76" s="173">
        <f t="shared" si="37"/>
        <v>25.296363271046811</v>
      </c>
      <c r="BM76" s="171">
        <v>98.62366887683342</v>
      </c>
      <c r="BN76" s="176" cm="1">
        <f t="array" ref="BN76">INDEX($BM$3:$BM$232,ROWS(BM76:BM$232))</f>
        <v>25.316455696202528</v>
      </c>
      <c r="BO76" s="173">
        <f t="shared" si="38"/>
        <v>100.07942811755362</v>
      </c>
      <c r="BQ76" s="171">
        <v>30.9</v>
      </c>
      <c r="BR76" s="171">
        <v>90.79</v>
      </c>
      <c r="BS76" s="172">
        <f t="shared" si="39"/>
        <v>90.780921907809216</v>
      </c>
    </row>
    <row r="77" spans="1:71" x14ac:dyDescent="0.25">
      <c r="A77" s="170">
        <v>-1.6</v>
      </c>
      <c r="B77" s="171">
        <v>87.24</v>
      </c>
      <c r="C77" s="171">
        <f t="shared" si="22"/>
        <v>87.257451490298052</v>
      </c>
      <c r="D77" s="171">
        <v>2.1504300860172032</v>
      </c>
      <c r="E77" s="173" cm="1">
        <f t="array" ref="E77">INDEX($D$3:$D$92,ROWS(D77:D$92))</f>
        <v>90.328065613122618</v>
      </c>
      <c r="F77" s="171">
        <f t="shared" si="23"/>
        <v>103.51902796882165</v>
      </c>
      <c r="H77" s="171">
        <v>-1.6</v>
      </c>
      <c r="I77" s="171">
        <v>76.239999999999995</v>
      </c>
      <c r="J77" s="171">
        <f t="shared" si="24"/>
        <v>76.400440925944466</v>
      </c>
      <c r="K77" s="171">
        <v>1.7336406453552458</v>
      </c>
      <c r="L77" s="173" cm="1">
        <f t="array" ref="L77">INDEX($K$3:$K$92,ROWS(K77:K$92))</f>
        <v>79.416775227978746</v>
      </c>
      <c r="M77" s="171">
        <f t="shared" si="25"/>
        <v>103.94805876180484</v>
      </c>
      <c r="O77" s="171">
        <v>27.9</v>
      </c>
      <c r="P77" s="171">
        <v>89.1</v>
      </c>
      <c r="Q77" s="172">
        <f t="shared" si="26"/>
        <v>87.473002159827203</v>
      </c>
      <c r="S77" s="170">
        <v>2.6</v>
      </c>
      <c r="T77" s="171">
        <v>94.81</v>
      </c>
      <c r="U77" s="176">
        <f t="shared" si="27"/>
        <v>95.047619047619051</v>
      </c>
      <c r="V77" s="171">
        <v>9.9</v>
      </c>
      <c r="W77" s="171" cm="1">
        <f t="array" ref="W77">INDEX($V$3:$V$102,ROWS(V77:V$101))</f>
        <v>97.19</v>
      </c>
      <c r="X77" s="171">
        <f t="shared" si="28"/>
        <v>102.25400801603206</v>
      </c>
      <c r="Z77" s="171">
        <v>-2.7</v>
      </c>
      <c r="AA77" s="171">
        <v>93.02</v>
      </c>
      <c r="AB77" s="176">
        <f t="shared" si="21"/>
        <v>93.33734697973108</v>
      </c>
      <c r="AC77" s="173">
        <v>7.8667469395946226</v>
      </c>
      <c r="AD77" s="173" cm="1">
        <f t="array" ref="AD77">INDEX($AC$3:$AC$103,ROWS(AC77:AC$103))</f>
        <v>94.832430262893851</v>
      </c>
      <c r="AE77" s="173">
        <f t="shared" si="29"/>
        <v>101.60180606321222</v>
      </c>
      <c r="AG77" s="171">
        <v>27.9</v>
      </c>
      <c r="AH77" s="171">
        <v>171.59</v>
      </c>
      <c r="AI77" s="172">
        <f t="shared" si="30"/>
        <v>89.823587918128041</v>
      </c>
      <c r="AK77" s="170">
        <v>-2.7</v>
      </c>
      <c r="AL77" s="171">
        <v>94.62</v>
      </c>
      <c r="AM77" s="173">
        <f t="shared" si="31"/>
        <v>95.143288084464558</v>
      </c>
      <c r="AN77" s="171">
        <v>12.599296128707893</v>
      </c>
      <c r="AO77" s="173" cm="1">
        <f t="array" ref="AO77">INDEX($AN$3:$AN$103,ROWS(AN77:AN$103))</f>
        <v>95.475113122171948</v>
      </c>
      <c r="AP77" s="173">
        <f t="shared" si="32"/>
        <v>100.34876347495243</v>
      </c>
      <c r="AR77" s="171">
        <v>2.7</v>
      </c>
      <c r="AS77" s="171">
        <v>90.72</v>
      </c>
      <c r="AT77" s="173">
        <f t="shared" si="33"/>
        <v>90.920024052916418</v>
      </c>
      <c r="AU77" s="176">
        <v>9.0398877530567248</v>
      </c>
      <c r="AV77" s="173" cm="1">
        <f t="array" ref="AV77">INDEX($AU$3:$AU$103,ROWS(AU77:AU$103))</f>
        <v>95.129284425736628</v>
      </c>
      <c r="AW77" s="173">
        <f t="shared" si="40"/>
        <v>104.62962962962963</v>
      </c>
      <c r="AY77" s="171">
        <v>27.9</v>
      </c>
      <c r="AZ77" s="171">
        <v>92.5</v>
      </c>
      <c r="BA77" s="172">
        <f t="shared" si="34"/>
        <v>91.529784286562432</v>
      </c>
      <c r="BC77" s="170">
        <v>15.6</v>
      </c>
      <c r="BD77" s="171">
        <v>40.159999999999997</v>
      </c>
      <c r="BE77" s="173">
        <f t="shared" si="35"/>
        <v>40.32533386886233</v>
      </c>
      <c r="BF77" s="171">
        <v>98.845265588914543</v>
      </c>
      <c r="BG77" s="176" cm="1">
        <f t="array" ref="BG77">INDEX($BF$3:$BF$232,ROWS(BF77:BF$232))</f>
        <v>43.548549051109546</v>
      </c>
      <c r="BH77" s="173">
        <f t="shared" si="36"/>
        <v>107.99302788844622</v>
      </c>
      <c r="BJ77" s="171">
        <v>-15.7</v>
      </c>
      <c r="BK77" s="171">
        <v>26.88</v>
      </c>
      <c r="BL77" s="173">
        <f t="shared" si="37"/>
        <v>27.004219409282697</v>
      </c>
      <c r="BM77" s="171">
        <v>98.292143861764117</v>
      </c>
      <c r="BN77" s="176" cm="1">
        <f t="array" ref="BN77">INDEX($BM$3:$BM$232,ROWS(BM77:BM$232))</f>
        <v>26.290938316254771</v>
      </c>
      <c r="BO77" s="173">
        <f t="shared" si="38"/>
        <v>102.71303018723729</v>
      </c>
      <c r="BQ77" s="171">
        <v>27.9</v>
      </c>
      <c r="BR77" s="171">
        <v>92.65</v>
      </c>
      <c r="BS77" s="172">
        <f t="shared" si="39"/>
        <v>92.640735926407359</v>
      </c>
    </row>
    <row r="78" spans="1:71" x14ac:dyDescent="0.25">
      <c r="A78" s="170">
        <v>-1.5</v>
      </c>
      <c r="B78" s="171">
        <v>87.42</v>
      </c>
      <c r="C78" s="171">
        <f t="shared" si="22"/>
        <v>87.437487497499504</v>
      </c>
      <c r="D78" s="171">
        <v>2.0704140828165629</v>
      </c>
      <c r="E78" s="173" cm="1">
        <f t="array" ref="E78">INDEX($D$3:$D$92,ROWS(D78:D$92))</f>
        <v>90.278055611122227</v>
      </c>
      <c r="F78" s="171">
        <f t="shared" si="23"/>
        <v>103.24868451155342</v>
      </c>
      <c r="H78" s="171">
        <v>-1.6</v>
      </c>
      <c r="I78" s="171">
        <v>78.040000000000006</v>
      </c>
      <c r="J78" s="171">
        <f t="shared" si="24"/>
        <v>78.204228880649367</v>
      </c>
      <c r="K78" s="171">
        <v>1.6735143801984165</v>
      </c>
      <c r="L78" s="173" cm="1">
        <f t="array" ref="L78">INDEX($K$3:$K$92,ROWS(K78:K$92))</f>
        <v>82.252730734542538</v>
      </c>
      <c r="M78" s="171">
        <f t="shared" si="25"/>
        <v>105.17683239364428</v>
      </c>
      <c r="O78" s="171">
        <v>24.9</v>
      </c>
      <c r="P78" s="171">
        <v>91.46</v>
      </c>
      <c r="Q78" s="172">
        <f t="shared" si="26"/>
        <v>89.789907716473579</v>
      </c>
      <c r="S78" s="170">
        <v>2.6</v>
      </c>
      <c r="T78" s="171">
        <v>94.97</v>
      </c>
      <c r="U78" s="176">
        <f t="shared" si="27"/>
        <v>95.208020050125313</v>
      </c>
      <c r="V78" s="171">
        <v>9.9499999999999993</v>
      </c>
      <c r="W78" s="171" cm="1">
        <f t="array" ref="W78">INDEX($V$3:$V$102,ROWS(V78:V$101))</f>
        <v>97.35</v>
      </c>
      <c r="X78" s="171">
        <f t="shared" si="28"/>
        <v>102.24978940718121</v>
      </c>
      <c r="Z78" s="171">
        <v>-2.5</v>
      </c>
      <c r="AA78" s="171">
        <v>93.84</v>
      </c>
      <c r="AB78" s="176">
        <f t="shared" si="21"/>
        <v>94.16014449127033</v>
      </c>
      <c r="AC78" s="173">
        <v>7.3951434878587197</v>
      </c>
      <c r="AD78" s="173" cm="1">
        <f t="array" ref="AD78">INDEX($AC$3:$AC$103,ROWS(AC78:AC$103))</f>
        <v>95.304033714629739</v>
      </c>
      <c r="AE78" s="173">
        <f t="shared" si="29"/>
        <v>101.21483375959077</v>
      </c>
      <c r="AG78" s="171">
        <v>24.9</v>
      </c>
      <c r="AH78" s="171">
        <v>175.65</v>
      </c>
      <c r="AI78" s="172">
        <f t="shared" si="30"/>
        <v>91.948908548395551</v>
      </c>
      <c r="AK78" s="170">
        <v>-2.6</v>
      </c>
      <c r="AL78" s="171">
        <v>95.36</v>
      </c>
      <c r="AM78" s="173">
        <f t="shared" si="31"/>
        <v>95.887380593262932</v>
      </c>
      <c r="AN78" s="171">
        <v>11.784816490698843</v>
      </c>
      <c r="AO78" s="173" cm="1">
        <f t="array" ref="AO78">INDEX($AN$3:$AN$103,ROWS(AN78:AN$103))</f>
        <v>96.279537456008043</v>
      </c>
      <c r="AP78" s="173">
        <f t="shared" si="32"/>
        <v>100.40897651006713</v>
      </c>
      <c r="AR78" s="171">
        <v>2.6</v>
      </c>
      <c r="AS78" s="171">
        <v>92.01</v>
      </c>
      <c r="AT78" s="173">
        <f t="shared" si="33"/>
        <v>92.21286831028263</v>
      </c>
      <c r="AU78" s="176">
        <v>8.5989176187612752</v>
      </c>
      <c r="AV78" s="173" cm="1">
        <f t="array" ref="AV78">INDEX($AU$3:$AU$103,ROWS(AU78:AU$103))</f>
        <v>95.439967929444776</v>
      </c>
      <c r="AW78" s="173">
        <f t="shared" si="40"/>
        <v>103.49961960656448</v>
      </c>
      <c r="AY78" s="171">
        <v>24.9</v>
      </c>
      <c r="AZ78" s="171">
        <v>94.41</v>
      </c>
      <c r="BA78" s="172">
        <f t="shared" si="34"/>
        <v>93.419750643182269</v>
      </c>
      <c r="BC78" s="170">
        <v>15.5</v>
      </c>
      <c r="BD78" s="171">
        <v>44.03</v>
      </c>
      <c r="BE78" s="173">
        <f t="shared" si="35"/>
        <v>44.211266191384681</v>
      </c>
      <c r="BF78" s="171">
        <v>98.694648057033845</v>
      </c>
      <c r="BG78" s="176" cm="1">
        <f t="array" ref="BG78">INDEX($BF$3:$BF$232,ROWS(BF78:BF$232))</f>
        <v>45.004518525956421</v>
      </c>
      <c r="BH78" s="173">
        <f t="shared" si="36"/>
        <v>101.79423120599591</v>
      </c>
      <c r="BJ78" s="171">
        <v>-15.5</v>
      </c>
      <c r="BK78" s="171">
        <v>29.76</v>
      </c>
      <c r="BL78" s="173">
        <f t="shared" si="37"/>
        <v>29.897528631705843</v>
      </c>
      <c r="BM78" s="171">
        <v>98.543299176210567</v>
      </c>
      <c r="BN78" s="176" cm="1">
        <f t="array" ref="BN78">INDEX($BM$3:$BM$232,ROWS(BM78:BM$232))</f>
        <v>28.973277074542896</v>
      </c>
      <c r="BO78" s="173">
        <f t="shared" si="38"/>
        <v>103.19001386962552</v>
      </c>
      <c r="BQ78" s="171">
        <v>24.9</v>
      </c>
      <c r="BR78" s="171">
        <v>94.37</v>
      </c>
      <c r="BS78" s="172">
        <f t="shared" si="39"/>
        <v>94.360563943605641</v>
      </c>
    </row>
    <row r="79" spans="1:71" x14ac:dyDescent="0.25">
      <c r="A79" s="170">
        <v>-1.4</v>
      </c>
      <c r="B79" s="171">
        <v>90.87</v>
      </c>
      <c r="C79" s="171">
        <f t="shared" si="22"/>
        <v>90.8881776355271</v>
      </c>
      <c r="D79" s="171">
        <v>2.0004000800160031</v>
      </c>
      <c r="E79" s="173" cm="1">
        <f t="array" ref="E79">INDEX($D$3:$D$92,ROWS(D79:D$92))</f>
        <v>92.828565713142623</v>
      </c>
      <c r="F79" s="171">
        <f t="shared" si="23"/>
        <v>102.13491801474635</v>
      </c>
      <c r="H79" s="171">
        <v>-1.4</v>
      </c>
      <c r="I79" s="171">
        <v>82.72</v>
      </c>
      <c r="J79" s="171">
        <f t="shared" si="24"/>
        <v>82.894077562882046</v>
      </c>
      <c r="K79" s="171">
        <v>1.6534722918128069</v>
      </c>
      <c r="L79" s="173" cm="1">
        <f t="array" ref="L79">INDEX($K$3:$K$92,ROWS(K79:K$92))</f>
        <v>84.888265357250219</v>
      </c>
      <c r="M79" s="171">
        <f t="shared" si="25"/>
        <v>102.40570599613153</v>
      </c>
      <c r="O79" s="171">
        <v>21.9</v>
      </c>
      <c r="P79" s="171">
        <v>93.38</v>
      </c>
      <c r="Q79" s="172">
        <f t="shared" si="26"/>
        <v>91.67484783035539</v>
      </c>
      <c r="S79" s="170">
        <v>2.4</v>
      </c>
      <c r="T79" s="171">
        <v>95.67</v>
      </c>
      <c r="U79" s="176">
        <f t="shared" si="27"/>
        <v>95.909774436090217</v>
      </c>
      <c r="V79" s="171">
        <v>9.75</v>
      </c>
      <c r="W79" s="171" cm="1">
        <f t="array" ref="W79">INDEX($V$3:$V$102,ROWS(V79:V$101))</f>
        <v>97.54</v>
      </c>
      <c r="X79" s="171">
        <f t="shared" si="28"/>
        <v>101.69974913766073</v>
      </c>
      <c r="Z79" s="171">
        <v>-2.5</v>
      </c>
      <c r="AA79" s="171">
        <v>94.23</v>
      </c>
      <c r="AB79" s="176">
        <f t="shared" si="21"/>
        <v>94.551475015051182</v>
      </c>
      <c r="AC79" s="173">
        <v>7.0640176600441498</v>
      </c>
      <c r="AD79" s="173" cm="1">
        <f t="array" ref="AD79">INDEX($AC$3:$AC$103,ROWS(AC79:AC$103))</f>
        <v>95.916114790286983</v>
      </c>
      <c r="AE79" s="173">
        <f t="shared" si="29"/>
        <v>101.44327708797623</v>
      </c>
      <c r="AG79" s="171">
        <v>21.9</v>
      </c>
      <c r="AH79" s="171">
        <v>179.63</v>
      </c>
      <c r="AI79" s="172">
        <f t="shared" si="30"/>
        <v>94.032350939642981</v>
      </c>
      <c r="AK79" s="170">
        <v>-2.4</v>
      </c>
      <c r="AL79" s="171">
        <v>96.33</v>
      </c>
      <c r="AM79" s="173">
        <f t="shared" si="31"/>
        <v>96.862745098039213</v>
      </c>
      <c r="AN79" s="171">
        <v>11.040723981900452</v>
      </c>
      <c r="AO79" s="173" cm="1">
        <f t="array" ref="AO79">INDEX($AN$3:$AN$103,ROWS(AN79:AN$103))</f>
        <v>96.440422322775248</v>
      </c>
      <c r="AP79" s="173">
        <f t="shared" si="32"/>
        <v>100.43791054113234</v>
      </c>
      <c r="AR79" s="171">
        <v>2.5</v>
      </c>
      <c r="AS79" s="171">
        <v>92.74</v>
      </c>
      <c r="AT79" s="173">
        <f t="shared" si="33"/>
        <v>92.944477851272794</v>
      </c>
      <c r="AU79" s="176">
        <v>8.0877931449188214</v>
      </c>
      <c r="AV79" s="173" cm="1">
        <f t="array" ref="AV79">INDEX($AU$3:$AU$103,ROWS(AU79:AU$103))</f>
        <v>95.820805772699941</v>
      </c>
      <c r="AW79" s="173">
        <f t="shared" si="40"/>
        <v>103.09467328013804</v>
      </c>
      <c r="AY79" s="171">
        <v>21.9</v>
      </c>
      <c r="AZ79" s="171">
        <v>96.31</v>
      </c>
      <c r="BA79" s="172">
        <f t="shared" si="34"/>
        <v>95.299821887987335</v>
      </c>
      <c r="BC79" s="170">
        <v>15.4</v>
      </c>
      <c r="BD79" s="171">
        <v>45.74</v>
      </c>
      <c r="BE79" s="173">
        <f t="shared" si="35"/>
        <v>45.92830605482478</v>
      </c>
      <c r="BF79" s="171">
        <v>98.443618837232663</v>
      </c>
      <c r="BG79" s="176" cm="1">
        <f t="array" ref="BG79">INDEX($BF$3:$BF$232,ROWS(BF79:BF$232))</f>
        <v>44.944271513204129</v>
      </c>
      <c r="BH79" s="173">
        <f t="shared" si="36"/>
        <v>102.18945487042004</v>
      </c>
      <c r="BJ79" s="171">
        <v>-15.4</v>
      </c>
      <c r="BK79" s="171">
        <v>30.98</v>
      </c>
      <c r="BL79" s="173">
        <f t="shared" si="37"/>
        <v>31.123166566204542</v>
      </c>
      <c r="BM79" s="171">
        <v>98.312236286919827</v>
      </c>
      <c r="BN79" s="176" cm="1">
        <f t="array" ref="BN79">INDEX($BM$3:$BM$232,ROWS(BM79:BM$232))</f>
        <v>31.314044605183845</v>
      </c>
      <c r="BO79" s="173">
        <f t="shared" si="38"/>
        <v>100.61329890251776</v>
      </c>
      <c r="BQ79" s="171">
        <v>21.9</v>
      </c>
      <c r="BR79" s="171">
        <v>96.33</v>
      </c>
      <c r="BS79" s="172">
        <f t="shared" si="39"/>
        <v>96.320367963203665</v>
      </c>
    </row>
    <row r="80" spans="1:71" x14ac:dyDescent="0.25">
      <c r="A80" s="170">
        <v>-1.3</v>
      </c>
      <c r="B80" s="171">
        <v>92.82</v>
      </c>
      <c r="C80" s="171">
        <f t="shared" si="22"/>
        <v>92.838567713542702</v>
      </c>
      <c r="D80" s="171">
        <v>1.9403880776155229</v>
      </c>
      <c r="E80" s="173" cm="1">
        <f t="array" ref="E80">INDEX($D$3:$D$92,ROWS(D80:D$92))</f>
        <v>93.858771754350869</v>
      </c>
      <c r="F80" s="171">
        <f t="shared" si="23"/>
        <v>101.09890109890109</v>
      </c>
      <c r="H80" s="171">
        <v>-1.3</v>
      </c>
      <c r="I80" s="171">
        <v>83.68</v>
      </c>
      <c r="J80" s="171">
        <f t="shared" si="24"/>
        <v>83.856097805391329</v>
      </c>
      <c r="K80" s="171">
        <v>1.5733039382703677</v>
      </c>
      <c r="L80" s="173" cm="1">
        <f t="array" ref="L80">INDEX($K$3:$K$92,ROWS(K80:K$92))</f>
        <v>87.173063433209734</v>
      </c>
      <c r="M80" s="171">
        <f t="shared" si="25"/>
        <v>103.95554493307837</v>
      </c>
      <c r="O80" s="171">
        <v>20</v>
      </c>
      <c r="P80" s="171">
        <v>94.74</v>
      </c>
      <c r="Q80" s="172">
        <f t="shared" si="26"/>
        <v>93.010013744354993</v>
      </c>
      <c r="S80" s="170">
        <v>2.4</v>
      </c>
      <c r="T80" s="171">
        <v>95.77</v>
      </c>
      <c r="U80" s="176">
        <f t="shared" si="27"/>
        <v>96.010025062656638</v>
      </c>
      <c r="V80" s="171">
        <v>8.35</v>
      </c>
      <c r="W80" s="171" cm="1">
        <f t="array" ref="W80">INDEX($V$3:$V$102,ROWS(V80:V$101))</f>
        <v>97.66</v>
      </c>
      <c r="X80" s="171">
        <f t="shared" si="28"/>
        <v>101.71854442936201</v>
      </c>
      <c r="Z80" s="171">
        <v>-2.4</v>
      </c>
      <c r="AA80" s="171">
        <v>94.69</v>
      </c>
      <c r="AB80" s="176">
        <f t="shared" si="21"/>
        <v>95.013044350792697</v>
      </c>
      <c r="AC80" s="173">
        <v>6.5823800923138664</v>
      </c>
      <c r="AD80" s="173" cm="1">
        <f t="array" ref="AD80">INDEX($AC$3:$AC$103,ROWS(AC80:AC$103))</f>
        <v>96.33754766205098</v>
      </c>
      <c r="AE80" s="173">
        <f t="shared" si="29"/>
        <v>101.39402260006337</v>
      </c>
      <c r="AG80" s="171">
        <v>20.100000000000001</v>
      </c>
      <c r="AH80" s="171">
        <v>182.02</v>
      </c>
      <c r="AI80" s="172">
        <f t="shared" si="30"/>
        <v>95.283463330366956</v>
      </c>
      <c r="AK80" s="170">
        <v>-2.4</v>
      </c>
      <c r="AL80" s="171">
        <v>95.95</v>
      </c>
      <c r="AM80" s="173">
        <f t="shared" si="31"/>
        <v>96.480643539467067</v>
      </c>
      <c r="AN80" s="171">
        <v>10.588235294117645</v>
      </c>
      <c r="AO80" s="173" cm="1">
        <f t="array" ref="AO80">INDEX($AN$3:$AN$103,ROWS(AN80:AN$103))</f>
        <v>96.852689793866247</v>
      </c>
      <c r="AP80" s="173">
        <f t="shared" si="32"/>
        <v>100.38561750911931</v>
      </c>
      <c r="AR80" s="171">
        <v>2.2999999999999998</v>
      </c>
      <c r="AS80" s="171">
        <v>93.57</v>
      </c>
      <c r="AT80" s="173">
        <f t="shared" si="33"/>
        <v>93.776307877330126</v>
      </c>
      <c r="AU80" s="176">
        <v>7.7971537382240923</v>
      </c>
      <c r="AV80" s="173" cm="1">
        <f t="array" ref="AV80">INDEX($AU$3:$AU$103,ROWS(AU80:AU$103))</f>
        <v>96.291842052515534</v>
      </c>
      <c r="AW80" s="173">
        <f t="shared" si="40"/>
        <v>102.68248370204125</v>
      </c>
      <c r="AY80" s="171">
        <v>20</v>
      </c>
      <c r="AZ80" s="171">
        <v>97.49</v>
      </c>
      <c r="BA80" s="172">
        <f t="shared" si="34"/>
        <v>96.467445082129416</v>
      </c>
      <c r="BC80" s="170">
        <v>15.4</v>
      </c>
      <c r="BD80" s="171">
        <v>47.64</v>
      </c>
      <c r="BE80" s="173">
        <f t="shared" si="35"/>
        <v>47.836128125313785</v>
      </c>
      <c r="BF80" s="171">
        <v>98.393412993272406</v>
      </c>
      <c r="BG80" s="176" cm="1">
        <f t="array" ref="BG80">INDEX($BF$3:$BF$232,ROWS(BF80:BF$232))</f>
        <v>52.505271613615825</v>
      </c>
      <c r="BH80" s="173">
        <f t="shared" si="36"/>
        <v>109.76070528967254</v>
      </c>
      <c r="BJ80" s="171">
        <v>-15.4</v>
      </c>
      <c r="BK80" s="171">
        <v>32.81</v>
      </c>
      <c r="BL80" s="173">
        <f t="shared" si="37"/>
        <v>32.961623467952585</v>
      </c>
      <c r="BM80" s="171">
        <v>98.312236286919827</v>
      </c>
      <c r="BN80" s="176" cm="1">
        <f t="array" ref="BN80">INDEX($BM$3:$BM$232,ROWS(BM80:BM$232))</f>
        <v>32.318665862969659</v>
      </c>
      <c r="BO80" s="173">
        <f t="shared" si="38"/>
        <v>101.98943114703141</v>
      </c>
      <c r="BQ80" s="171">
        <v>20</v>
      </c>
      <c r="BR80" s="171">
        <v>97.38</v>
      </c>
      <c r="BS80" s="172">
        <f t="shared" si="39"/>
        <v>97.370262973702609</v>
      </c>
    </row>
    <row r="81" spans="1:71" x14ac:dyDescent="0.25">
      <c r="A81" s="170">
        <v>-1.2</v>
      </c>
      <c r="B81" s="171">
        <v>92.69</v>
      </c>
      <c r="C81" s="171">
        <f t="shared" si="22"/>
        <v>92.70854170834167</v>
      </c>
      <c r="D81" s="171">
        <v>1.830366073214643</v>
      </c>
      <c r="E81" s="173" cm="1">
        <f t="array" ref="E81">INDEX($D$3:$D$92,ROWS(D81:D$92))</f>
        <v>93.588717743548699</v>
      </c>
      <c r="F81" s="171">
        <f t="shared" si="23"/>
        <v>100.94940122990612</v>
      </c>
      <c r="H81" s="171">
        <v>-1.3</v>
      </c>
      <c r="I81" s="171">
        <v>85.79</v>
      </c>
      <c r="J81" s="171">
        <f t="shared" si="24"/>
        <v>85.970538130073166</v>
      </c>
      <c r="K81" s="171">
        <v>1.5231987173063433</v>
      </c>
      <c r="L81" s="173" cm="1">
        <f t="array" ref="L81">INDEX($K$3:$K$92,ROWS(K81:K$92))</f>
        <v>89.658282393025345</v>
      </c>
      <c r="M81" s="171">
        <f t="shared" si="25"/>
        <v>104.28954423592491</v>
      </c>
      <c r="O81" s="171">
        <v>20</v>
      </c>
      <c r="P81" s="171">
        <v>94.83</v>
      </c>
      <c r="Q81" s="172">
        <f t="shared" si="26"/>
        <v>93.098370312193197</v>
      </c>
      <c r="S81" s="170">
        <v>2.2999999999999998</v>
      </c>
      <c r="T81" s="171">
        <v>96.23</v>
      </c>
      <c r="U81" s="176">
        <f t="shared" si="27"/>
        <v>96.471177944862163</v>
      </c>
      <c r="V81" s="171">
        <v>8.34</v>
      </c>
      <c r="W81" s="171" cm="1">
        <f t="array" ref="W81">INDEX($V$3:$V$102,ROWS(V81:V$101))</f>
        <v>98.09</v>
      </c>
      <c r="X81" s="171">
        <f t="shared" si="28"/>
        <v>101.67803699470019</v>
      </c>
      <c r="Z81" s="171">
        <v>-2.2000000000000002</v>
      </c>
      <c r="AA81" s="171">
        <v>95.49</v>
      </c>
      <c r="AB81" s="176">
        <f t="shared" si="21"/>
        <v>95.815773630343159</v>
      </c>
      <c r="AC81" s="173">
        <v>6.3816977724262491</v>
      </c>
      <c r="AD81" s="173" cm="1">
        <f t="array" ref="AD81">INDEX($AC$3:$AC$103,ROWS(AC81:AC$103))</f>
        <v>96.819185229781255</v>
      </c>
      <c r="AE81" s="173">
        <f t="shared" si="29"/>
        <v>101.0472300764478</v>
      </c>
      <c r="AG81" s="171">
        <v>20</v>
      </c>
      <c r="AH81" s="171">
        <v>182.08</v>
      </c>
      <c r="AI81" s="172">
        <f t="shared" si="30"/>
        <v>95.314872009631998</v>
      </c>
      <c r="AK81" s="170">
        <v>-2.2000000000000002</v>
      </c>
      <c r="AL81" s="171">
        <v>96.73</v>
      </c>
      <c r="AM81" s="173">
        <f t="shared" si="31"/>
        <v>97.26495726495726</v>
      </c>
      <c r="AN81" s="171">
        <v>9.9145299145299148</v>
      </c>
      <c r="AO81" s="173" cm="1">
        <f t="array" ref="AO81">INDEX($AN$3:$AN$103,ROWS(AN81:AN$103))</f>
        <v>96.963298139768725</v>
      </c>
      <c r="AP81" s="173">
        <f t="shared" si="32"/>
        <v>100.3111065021259</v>
      </c>
      <c r="AR81" s="171">
        <v>2.2000000000000002</v>
      </c>
      <c r="AS81" s="171">
        <v>94.26</v>
      </c>
      <c r="AT81" s="173">
        <f t="shared" si="33"/>
        <v>94.467829224293453</v>
      </c>
      <c r="AU81" s="176">
        <v>7.2760072158749249</v>
      </c>
      <c r="AV81" s="173" cm="1">
        <f t="array" ref="AV81">INDEX($AU$3:$AU$103,ROWS(AU81:AU$103))</f>
        <v>96.682701944277412</v>
      </c>
      <c r="AW81" s="173">
        <f t="shared" si="40"/>
        <v>102.3445788245279</v>
      </c>
      <c r="AY81" s="171">
        <v>20</v>
      </c>
      <c r="AZ81" s="171">
        <v>97.68</v>
      </c>
      <c r="BA81" s="172">
        <f t="shared" si="34"/>
        <v>96.655452206609937</v>
      </c>
      <c r="BC81" s="170">
        <v>15.2</v>
      </c>
      <c r="BD81" s="171">
        <v>50.73</v>
      </c>
      <c r="BE81" s="173">
        <f t="shared" si="35"/>
        <v>50.938849282056431</v>
      </c>
      <c r="BF81" s="171">
        <v>98.463701174816748</v>
      </c>
      <c r="BG81" s="176" cm="1">
        <f t="array" ref="BG81">INDEX($BF$3:$BF$232,ROWS(BF81:BF$232))</f>
        <v>53.670047193493318</v>
      </c>
      <c r="BH81" s="173">
        <f t="shared" si="36"/>
        <v>105.36171890400156</v>
      </c>
      <c r="BJ81" s="171">
        <v>-15.1</v>
      </c>
      <c r="BK81" s="171">
        <v>38.06</v>
      </c>
      <c r="BL81" s="173">
        <f t="shared" si="37"/>
        <v>38.235885071328106</v>
      </c>
      <c r="BM81" s="171">
        <v>98.282097649186255</v>
      </c>
      <c r="BN81" s="176" cm="1">
        <f t="array" ref="BN81">INDEX($BM$3:$BM$232,ROWS(BM81:BM$232))</f>
        <v>35.885071328109298</v>
      </c>
      <c r="BO81" s="173">
        <f t="shared" si="38"/>
        <v>106.55095184770438</v>
      </c>
      <c r="BQ81" s="171">
        <v>20</v>
      </c>
      <c r="BR81" s="171">
        <v>97.37</v>
      </c>
      <c r="BS81" s="172">
        <f t="shared" si="39"/>
        <v>97.360263973602628</v>
      </c>
    </row>
    <row r="82" spans="1:71" x14ac:dyDescent="0.25">
      <c r="A82" s="170">
        <v>-1.1000000000000001</v>
      </c>
      <c r="B82" s="171">
        <v>94.76</v>
      </c>
      <c r="C82" s="171">
        <f t="shared" si="22"/>
        <v>94.778955791158239</v>
      </c>
      <c r="D82" s="171">
        <v>1.8003600720144028</v>
      </c>
      <c r="E82" s="173" cm="1">
        <f t="array" ref="E82">INDEX($D$3:$D$92,ROWS(D82:D$92))</f>
        <v>95.80916183236647</v>
      </c>
      <c r="F82" s="171">
        <f t="shared" si="23"/>
        <v>101.08695652173911</v>
      </c>
      <c r="H82" s="171">
        <v>-1.1000000000000001</v>
      </c>
      <c r="I82" s="171">
        <v>88.46</v>
      </c>
      <c r="J82" s="171">
        <f t="shared" si="24"/>
        <v>88.646156929552049</v>
      </c>
      <c r="K82" s="171">
        <v>1.5031566289207334</v>
      </c>
      <c r="L82" s="173" cm="1">
        <f t="array" ref="L82">INDEX($K$3:$K$92,ROWS(K82:K$92))</f>
        <v>91.482112436115841</v>
      </c>
      <c r="M82" s="171">
        <f t="shared" si="25"/>
        <v>103.19918607280127</v>
      </c>
      <c r="O82" s="171">
        <v>19.8</v>
      </c>
      <c r="P82" s="171">
        <v>94.84</v>
      </c>
      <c r="Q82" s="172">
        <f t="shared" si="26"/>
        <v>93.108187708619681</v>
      </c>
      <c r="S82" s="170">
        <v>2.1</v>
      </c>
      <c r="T82" s="171">
        <v>96.77</v>
      </c>
      <c r="U82" s="176">
        <f t="shared" si="27"/>
        <v>97.01253132832079</v>
      </c>
      <c r="V82" s="171">
        <v>8.27</v>
      </c>
      <c r="W82" s="171" cm="1">
        <f t="array" ref="W82">INDEX($V$3:$V$102,ROWS(V82:V$101))</f>
        <v>98.32</v>
      </c>
      <c r="X82" s="171">
        <f t="shared" si="28"/>
        <v>101.34773173504186</v>
      </c>
      <c r="Z82" s="171">
        <v>-2.1</v>
      </c>
      <c r="AA82" s="171">
        <v>95.84</v>
      </c>
      <c r="AB82" s="176">
        <f t="shared" si="21"/>
        <v>96.166967690146507</v>
      </c>
      <c r="AC82" s="173">
        <v>5.9702990166566323</v>
      </c>
      <c r="AD82" s="173" cm="1">
        <f t="array" ref="AD82">INDEX($AC$3:$AC$103,ROWS(AC82:AC$103))</f>
        <v>97.180413405578975</v>
      </c>
      <c r="AE82" s="173">
        <f t="shared" si="29"/>
        <v>101.05383973288815</v>
      </c>
      <c r="AG82" s="171">
        <v>19.899999999999999</v>
      </c>
      <c r="AH82" s="171">
        <v>182.52</v>
      </c>
      <c r="AI82" s="172">
        <f t="shared" si="30"/>
        <v>95.545202324242268</v>
      </c>
      <c r="AK82" s="170">
        <v>-2.1</v>
      </c>
      <c r="AL82" s="171">
        <v>96.82</v>
      </c>
      <c r="AM82" s="173">
        <f t="shared" si="31"/>
        <v>97.355455002513807</v>
      </c>
      <c r="AN82" s="171">
        <v>9.2106586224233276</v>
      </c>
      <c r="AO82" s="173" cm="1">
        <f t="array" ref="AO82">INDEX($AN$3:$AN$103,ROWS(AN82:AN$103))</f>
        <v>97.496229260935124</v>
      </c>
      <c r="AP82" s="173">
        <f t="shared" si="32"/>
        <v>100.14459822350754</v>
      </c>
      <c r="AR82" s="171">
        <v>2.2000000000000002</v>
      </c>
      <c r="AS82" s="171">
        <v>94.84</v>
      </c>
      <c r="AT82" s="173">
        <f t="shared" si="33"/>
        <v>95.049108037682899</v>
      </c>
      <c r="AU82" s="176">
        <v>6.905191421126478</v>
      </c>
      <c r="AV82" s="173" cm="1">
        <f t="array" ref="AV82">INDEX($AU$3:$AU$103,ROWS(AU82:AU$103))</f>
        <v>97.0936059330527</v>
      </c>
      <c r="AW82" s="173">
        <f t="shared" si="40"/>
        <v>102.15099114297763</v>
      </c>
      <c r="AY82" s="171">
        <v>19.899999999999999</v>
      </c>
      <c r="AZ82" s="171">
        <v>97.62</v>
      </c>
      <c r="BA82" s="172">
        <f t="shared" si="34"/>
        <v>96.596081535721353</v>
      </c>
      <c r="BC82" s="170">
        <v>15.1</v>
      </c>
      <c r="BD82" s="171">
        <v>55.58</v>
      </c>
      <c r="BE82" s="173">
        <f t="shared" si="35"/>
        <v>55.808816146199412</v>
      </c>
      <c r="BF82" s="171">
        <v>98.353248318104221</v>
      </c>
      <c r="BG82" s="176" cm="1">
        <f t="array" ref="BG82">INDEX($BF$3:$BF$232,ROWS(BF82:BF$232))</f>
        <v>53.660006024701268</v>
      </c>
      <c r="BH82" s="173">
        <f t="shared" si="36"/>
        <v>104.00449101796407</v>
      </c>
      <c r="BJ82" s="171">
        <v>-15.1</v>
      </c>
      <c r="BK82" s="171">
        <v>38.06</v>
      </c>
      <c r="BL82" s="173">
        <f t="shared" si="37"/>
        <v>38.235885071328106</v>
      </c>
      <c r="BM82" s="171">
        <v>98.091219610206949</v>
      </c>
      <c r="BN82" s="176" cm="1">
        <f t="array" ref="BN82">INDEX($BM$3:$BM$232,ROWS(BM82:BM$232))</f>
        <v>36.54812135824794</v>
      </c>
      <c r="BO82" s="173">
        <f t="shared" si="38"/>
        <v>104.61792193512917</v>
      </c>
      <c r="BQ82" s="171">
        <v>19.899999999999999</v>
      </c>
      <c r="BR82" s="171">
        <v>97.42</v>
      </c>
      <c r="BS82" s="172">
        <f t="shared" si="39"/>
        <v>97.410258974102575</v>
      </c>
    </row>
    <row r="83" spans="1:71" x14ac:dyDescent="0.25">
      <c r="A83" s="170">
        <v>-1.1000000000000001</v>
      </c>
      <c r="B83" s="171">
        <v>95.07</v>
      </c>
      <c r="C83" s="171">
        <f t="shared" si="22"/>
        <v>95.089017803560708</v>
      </c>
      <c r="D83" s="171">
        <v>1.7003400680136025</v>
      </c>
      <c r="E83" s="173" cm="1">
        <f t="array" ref="E83">INDEX($D$3:$D$92,ROWS(D83:D$92))</f>
        <v>96.479295859171827</v>
      </c>
      <c r="F83" s="171">
        <f t="shared" si="23"/>
        <v>101.46208057220996</v>
      </c>
      <c r="H83" s="171">
        <v>-1</v>
      </c>
      <c r="I83" s="171">
        <v>91.99</v>
      </c>
      <c r="J83" s="171">
        <f t="shared" si="24"/>
        <v>92.183585529612174</v>
      </c>
      <c r="K83" s="171">
        <v>1.4129672311854893</v>
      </c>
      <c r="L83" s="173" cm="1">
        <f t="array" ref="L83">INDEX($K$3:$K$92,ROWS(K83:K$92))</f>
        <v>93.155626816314253</v>
      </c>
      <c r="M83" s="171">
        <f t="shared" si="25"/>
        <v>101.05446244156975</v>
      </c>
      <c r="O83" s="171">
        <v>19.8</v>
      </c>
      <c r="P83" s="171">
        <v>94.94</v>
      </c>
      <c r="Q83" s="172">
        <f t="shared" si="26"/>
        <v>93.206361672884356</v>
      </c>
      <c r="S83" s="170">
        <v>2</v>
      </c>
      <c r="T83" s="171">
        <v>97.02</v>
      </c>
      <c r="U83" s="176">
        <f t="shared" si="27"/>
        <v>97.263157894736835</v>
      </c>
      <c r="V83" s="171">
        <v>7.5</v>
      </c>
      <c r="W83" s="171" cm="1">
        <f t="array" ref="W83">INDEX($V$3:$V$102,ROWS(V83:V$101))</f>
        <v>98.24</v>
      </c>
      <c r="X83" s="171">
        <f t="shared" si="28"/>
        <v>101.00432900432901</v>
      </c>
      <c r="Z83" s="171">
        <v>-2.1</v>
      </c>
      <c r="AA83" s="171">
        <v>96.31</v>
      </c>
      <c r="AB83" s="176">
        <f t="shared" si="21"/>
        <v>96.638571141882394</v>
      </c>
      <c r="AC83" s="173">
        <v>5.7495484647802533</v>
      </c>
      <c r="AD83" s="173" cm="1">
        <f t="array" ref="AD83">INDEX($AC$3:$AC$103,ROWS(AC83:AC$103))</f>
        <v>97.481436885410403</v>
      </c>
      <c r="AE83" s="173">
        <f t="shared" si="29"/>
        <v>100.87218357387604</v>
      </c>
      <c r="AG83" s="171">
        <v>19.7</v>
      </c>
      <c r="AH83" s="171">
        <v>182.07</v>
      </c>
      <c r="AI83" s="172">
        <f t="shared" si="30"/>
        <v>95.309637229754486</v>
      </c>
      <c r="AK83" s="170">
        <v>-2</v>
      </c>
      <c r="AL83" s="171">
        <v>97.32</v>
      </c>
      <c r="AM83" s="173">
        <f t="shared" si="31"/>
        <v>97.858220211161367</v>
      </c>
      <c r="AN83" s="171">
        <v>8.9894419306183995</v>
      </c>
      <c r="AO83" s="173" cm="1">
        <f t="array" ref="AO83">INDEX($AN$3:$AN$103,ROWS(AN83:AN$103))</f>
        <v>97.586726998491699</v>
      </c>
      <c r="AP83" s="173">
        <f t="shared" si="32"/>
        <v>100.27820710973722</v>
      </c>
      <c r="AR83" s="171">
        <v>2.1</v>
      </c>
      <c r="AS83" s="171">
        <v>95.75</v>
      </c>
      <c r="AT83" s="173">
        <f t="shared" si="33"/>
        <v>95.961114451793947</v>
      </c>
      <c r="AU83" s="176">
        <v>6.7247945480056126</v>
      </c>
      <c r="AV83" s="173" cm="1">
        <f t="array" ref="AV83">INDEX($AU$3:$AU$103,ROWS(AU83:AU$103))</f>
        <v>97.043495690519137</v>
      </c>
      <c r="AW83" s="173">
        <f t="shared" si="40"/>
        <v>101.12793733681463</v>
      </c>
      <c r="AY83" s="171">
        <v>19.8</v>
      </c>
      <c r="AZ83" s="171">
        <v>97.5</v>
      </c>
      <c r="BA83" s="172">
        <f t="shared" si="34"/>
        <v>96.477340193944201</v>
      </c>
      <c r="BC83" s="170">
        <v>15.1</v>
      </c>
      <c r="BD83" s="171">
        <v>55.75</v>
      </c>
      <c r="BE83" s="173">
        <f t="shared" si="35"/>
        <v>55.979516015664224</v>
      </c>
      <c r="BF83" s="171">
        <v>98.343207149312178</v>
      </c>
      <c r="BG83" s="176" cm="1">
        <f t="array" ref="BG83">INDEX($BF$3:$BF$232,ROWS(BF83:BF$232))</f>
        <v>59.574254443217193</v>
      </c>
      <c r="BH83" s="173">
        <f t="shared" si="36"/>
        <v>106.42152466367713</v>
      </c>
      <c r="BJ83" s="171">
        <v>-15</v>
      </c>
      <c r="BK83" s="171">
        <v>41.47</v>
      </c>
      <c r="BL83" s="173">
        <f t="shared" si="37"/>
        <v>41.661643560377733</v>
      </c>
      <c r="BM83" s="171">
        <v>98.010849909584081</v>
      </c>
      <c r="BN83" s="176" cm="1">
        <f t="array" ref="BN83">INDEX($BM$3:$BM$232,ROWS(BM83:BM$232))</f>
        <v>39.310829817158933</v>
      </c>
      <c r="BO83" s="173">
        <f t="shared" si="38"/>
        <v>105.98006644518271</v>
      </c>
      <c r="BQ83" s="171">
        <v>19.8</v>
      </c>
      <c r="BR83" s="171">
        <v>97.43</v>
      </c>
      <c r="BS83" s="172">
        <f t="shared" si="39"/>
        <v>97.420257974202585</v>
      </c>
    </row>
    <row r="84" spans="1:71" x14ac:dyDescent="0.25">
      <c r="A84" s="170">
        <v>-0.9</v>
      </c>
      <c r="B84" s="171">
        <v>96.71</v>
      </c>
      <c r="C84" s="171">
        <f t="shared" si="22"/>
        <v>96.729345869173827</v>
      </c>
      <c r="D84" s="171">
        <v>1.6603320664132826</v>
      </c>
      <c r="E84" s="173" cm="1">
        <f t="array" ref="E84">INDEX($D$3:$D$92,ROWS(D84:D$92))</f>
        <v>97.569513902780542</v>
      </c>
      <c r="F84" s="171">
        <f t="shared" si="23"/>
        <v>100.86857615551648</v>
      </c>
      <c r="H84" s="171">
        <v>-0.9</v>
      </c>
      <c r="I84" s="171">
        <v>92.66</v>
      </c>
      <c r="J84" s="171">
        <f t="shared" si="24"/>
        <v>92.854995490530101</v>
      </c>
      <c r="K84" s="171">
        <v>1.4229882753782943</v>
      </c>
      <c r="L84" s="173" cm="1">
        <f t="array" ref="L84">INDEX($K$3:$K$92,ROWS(K84:K$92))</f>
        <v>95.169856699068035</v>
      </c>
      <c r="M84" s="171">
        <f t="shared" si="25"/>
        <v>102.49298510684221</v>
      </c>
      <c r="O84" s="171">
        <v>19.7</v>
      </c>
      <c r="P84" s="171">
        <v>95.04</v>
      </c>
      <c r="Q84" s="172">
        <f t="shared" si="26"/>
        <v>93.30453563714903</v>
      </c>
      <c r="S84" s="170">
        <v>1.9</v>
      </c>
      <c r="T84" s="171">
        <v>97.22</v>
      </c>
      <c r="U84" s="176">
        <f t="shared" si="27"/>
        <v>97.463659147869677</v>
      </c>
      <c r="V84" s="171">
        <v>7.32</v>
      </c>
      <c r="W84" s="171" cm="1">
        <f t="array" ref="W84">INDEX($V$3:$V$102,ROWS(V84:V$101))</f>
        <v>98.78</v>
      </c>
      <c r="X84" s="171">
        <f t="shared" si="28"/>
        <v>101.35059658506481</v>
      </c>
      <c r="Z84" s="171">
        <v>-2</v>
      </c>
      <c r="AA84" s="171">
        <v>96.64</v>
      </c>
      <c r="AB84" s="176">
        <f t="shared" si="21"/>
        <v>96.969696969696969</v>
      </c>
      <c r="AC84" s="173">
        <v>5.5890026088701594</v>
      </c>
      <c r="AD84" s="173" cm="1">
        <f t="array" ref="AD84">INDEX($AC$3:$AC$103,ROWS(AC84:AC$103))</f>
        <v>97.792494481236204</v>
      </c>
      <c r="AE84" s="173">
        <f t="shared" si="29"/>
        <v>100.84850993377484</v>
      </c>
      <c r="AG84" s="171">
        <v>19.7</v>
      </c>
      <c r="AH84" s="171">
        <v>182.49</v>
      </c>
      <c r="AI84" s="172">
        <f t="shared" si="30"/>
        <v>95.529497984609748</v>
      </c>
      <c r="AK84" s="170">
        <v>-2</v>
      </c>
      <c r="AL84" s="171">
        <v>97.35</v>
      </c>
      <c r="AM84" s="173">
        <f t="shared" si="31"/>
        <v>97.888386123680235</v>
      </c>
      <c r="AN84" s="171">
        <v>8.1246857717445948</v>
      </c>
      <c r="AO84" s="173" cm="1">
        <f t="array" ref="AO84">INDEX($AN$3:$AN$103,ROWS(AN84:AN$103))</f>
        <v>98.169934640522868</v>
      </c>
      <c r="AP84" s="173">
        <f t="shared" si="32"/>
        <v>100.28762198253725</v>
      </c>
      <c r="AR84" s="171">
        <v>2</v>
      </c>
      <c r="AS84" s="171">
        <v>95.72</v>
      </c>
      <c r="AT84" s="173">
        <f t="shared" si="33"/>
        <v>95.931048306273809</v>
      </c>
      <c r="AU84" s="176">
        <v>6.2838244137101622</v>
      </c>
      <c r="AV84" s="173" cm="1">
        <f t="array" ref="AV84">INDEX($AU$3:$AU$103,ROWS(AU84:AU$103))</f>
        <v>97.724994988975752</v>
      </c>
      <c r="AW84" s="173">
        <f t="shared" si="40"/>
        <v>101.87003760969495</v>
      </c>
      <c r="AY84" s="171">
        <v>19.7</v>
      </c>
      <c r="AZ84" s="171">
        <v>97.66</v>
      </c>
      <c r="BA84" s="172">
        <f t="shared" si="34"/>
        <v>96.635661982980409</v>
      </c>
      <c r="BC84" s="170">
        <v>14.8</v>
      </c>
      <c r="BD84" s="171">
        <v>62.11</v>
      </c>
      <c r="BE84" s="173">
        <f t="shared" si="35"/>
        <v>62.365699367406371</v>
      </c>
      <c r="BF84" s="171">
        <v>98.272918967767851</v>
      </c>
      <c r="BG84" s="176" cm="1">
        <f t="array" ref="BG84">INDEX($BF$3:$BF$232,ROWS(BF84:BF$232))</f>
        <v>59.564213274425136</v>
      </c>
      <c r="BH84" s="173">
        <f t="shared" si="36"/>
        <v>104.70330411328391</v>
      </c>
      <c r="BJ84" s="171">
        <v>-15</v>
      </c>
      <c r="BK84" s="171">
        <v>42.66</v>
      </c>
      <c r="BL84" s="173">
        <f t="shared" si="37"/>
        <v>42.857142857142847</v>
      </c>
      <c r="BM84" s="171">
        <v>98.091219610206949</v>
      </c>
      <c r="BN84" s="176" cm="1">
        <f t="array" ref="BN84">INDEX($BM$3:$BM$232,ROWS(BM84:BM$232))</f>
        <v>43.128390596745028</v>
      </c>
      <c r="BO84" s="173">
        <f t="shared" si="38"/>
        <v>100.63291139240509</v>
      </c>
      <c r="BQ84" s="171">
        <v>19.7</v>
      </c>
      <c r="BR84" s="171">
        <v>97.53</v>
      </c>
      <c r="BS84" s="172">
        <f t="shared" si="39"/>
        <v>97.52024797520248</v>
      </c>
    </row>
    <row r="85" spans="1:71" x14ac:dyDescent="0.25">
      <c r="A85" s="170">
        <v>-0.8</v>
      </c>
      <c r="B85" s="171">
        <v>98.14</v>
      </c>
      <c r="C85" s="171">
        <f t="shared" si="22"/>
        <v>98.159631926385273</v>
      </c>
      <c r="D85" s="171">
        <v>1.6003200640128026</v>
      </c>
      <c r="E85" s="173" cm="1">
        <f t="array" ref="E85">INDEX($D$3:$D$92,ROWS(D85:D$92))</f>
        <v>97.899579915983196</v>
      </c>
      <c r="F85" s="171">
        <f t="shared" si="23"/>
        <v>100.26563138536983</v>
      </c>
      <c r="H85" s="171">
        <v>-0.9</v>
      </c>
      <c r="I85" s="171">
        <v>93.31</v>
      </c>
      <c r="J85" s="171">
        <f t="shared" si="24"/>
        <v>93.506363363062434</v>
      </c>
      <c r="K85" s="171">
        <v>1.3528409660286602</v>
      </c>
      <c r="L85" s="173" cm="1">
        <f t="array" ref="L85">INDEX($K$3:$K$92,ROWS(K85:K$92))</f>
        <v>96.161940074155723</v>
      </c>
      <c r="M85" s="171">
        <f t="shared" si="25"/>
        <v>102.83999571321401</v>
      </c>
      <c r="O85" s="171">
        <v>19.600000000000001</v>
      </c>
      <c r="P85" s="171">
        <v>95.15</v>
      </c>
      <c r="Q85" s="172">
        <f t="shared" si="26"/>
        <v>93.412526997840189</v>
      </c>
      <c r="S85" s="170">
        <v>1.9</v>
      </c>
      <c r="T85" s="171">
        <v>97.59</v>
      </c>
      <c r="U85" s="176">
        <f t="shared" si="27"/>
        <v>97.834586466165419</v>
      </c>
      <c r="V85" s="171">
        <v>6.39</v>
      </c>
      <c r="W85" s="171" cm="1">
        <f t="array" ref="W85">INDEX($V$3:$V$102,ROWS(V85:V$101))</f>
        <v>98.67</v>
      </c>
      <c r="X85" s="171">
        <f t="shared" si="28"/>
        <v>100.85390408853365</v>
      </c>
      <c r="Z85" s="171">
        <v>-1.9</v>
      </c>
      <c r="AA85" s="171">
        <v>96.85</v>
      </c>
      <c r="AB85" s="176">
        <f t="shared" si="21"/>
        <v>97.180413405578975</v>
      </c>
      <c r="AC85" s="173">
        <v>5.3180814770218738</v>
      </c>
      <c r="AD85" s="173" cm="1">
        <f t="array" ref="AD85">INDEX($AC$3:$AC$103,ROWS(AC85:AC$103))</f>
        <v>98.133654425045165</v>
      </c>
      <c r="AE85" s="173">
        <f t="shared" si="29"/>
        <v>100.98089829633454</v>
      </c>
      <c r="AG85" s="171">
        <v>19.600000000000001</v>
      </c>
      <c r="AH85" s="171">
        <v>182.56</v>
      </c>
      <c r="AI85" s="172">
        <f t="shared" si="30"/>
        <v>95.566141443752301</v>
      </c>
      <c r="AK85" s="170">
        <v>-1.8</v>
      </c>
      <c r="AL85" s="171">
        <v>97.65</v>
      </c>
      <c r="AM85" s="173">
        <f t="shared" si="31"/>
        <v>98.190045248868785</v>
      </c>
      <c r="AN85" s="171">
        <v>8.0140774258421317</v>
      </c>
      <c r="AO85" s="173" cm="1">
        <f t="array" ref="AO85">INDEX($AN$3:$AN$103,ROWS(AN85:AN$103))</f>
        <v>98.320764203117136</v>
      </c>
      <c r="AP85" s="173">
        <f t="shared" si="32"/>
        <v>100.13312852022528</v>
      </c>
      <c r="AR85" s="171">
        <v>1.9</v>
      </c>
      <c r="AS85" s="171">
        <v>96.21</v>
      </c>
      <c r="AT85" s="173">
        <f t="shared" si="33"/>
        <v>96.422128683102812</v>
      </c>
      <c r="AU85" s="176">
        <v>6.1234716376027256</v>
      </c>
      <c r="AV85" s="173" cm="1">
        <f t="array" ref="AV85">INDEX($AU$3:$AU$103,ROWS(AU85:AU$103))</f>
        <v>97.875325716576469</v>
      </c>
      <c r="AW85" s="173">
        <f t="shared" si="40"/>
        <v>101.50711984201229</v>
      </c>
      <c r="AY85" s="171">
        <v>19.600000000000001</v>
      </c>
      <c r="AZ85" s="171">
        <v>97.64</v>
      </c>
      <c r="BA85" s="172">
        <f t="shared" si="34"/>
        <v>96.615871759350881</v>
      </c>
      <c r="BC85" s="170">
        <v>14.8</v>
      </c>
      <c r="BD85" s="171">
        <v>62.22</v>
      </c>
      <c r="BE85" s="173">
        <f t="shared" si="35"/>
        <v>62.476152224118884</v>
      </c>
      <c r="BF85" s="171">
        <v>98.202630786223509</v>
      </c>
      <c r="BG85" s="176" cm="1">
        <f t="array" ref="BG85">INDEX($BF$3:$BF$232,ROWS(BF85:BF$232))</f>
        <v>64.916156240586403</v>
      </c>
      <c r="BH85" s="173">
        <f t="shared" si="36"/>
        <v>103.90549662487946</v>
      </c>
      <c r="BJ85" s="171">
        <v>-14.9</v>
      </c>
      <c r="BK85" s="171">
        <v>45.48</v>
      </c>
      <c r="BL85" s="173">
        <f t="shared" si="37"/>
        <v>45.690174804098845</v>
      </c>
      <c r="BM85" s="171">
        <v>97.910387783805504</v>
      </c>
      <c r="BN85" s="176" cm="1">
        <f t="array" ref="BN85">INDEX($BM$3:$BM$232,ROWS(BM85:BM$232))</f>
        <v>43.982318665862969</v>
      </c>
      <c r="BO85" s="173">
        <f t="shared" si="38"/>
        <v>103.88305162174507</v>
      </c>
      <c r="BQ85" s="171">
        <v>19.600000000000001</v>
      </c>
      <c r="BR85" s="171">
        <v>97.6</v>
      </c>
      <c r="BS85" s="172">
        <f t="shared" si="39"/>
        <v>97.590240975902404</v>
      </c>
    </row>
    <row r="86" spans="1:71" x14ac:dyDescent="0.25">
      <c r="A86" s="170">
        <v>-0.8</v>
      </c>
      <c r="B86" s="171">
        <v>98.33</v>
      </c>
      <c r="C86" s="171">
        <f t="shared" si="22"/>
        <v>98.349669933986789</v>
      </c>
      <c r="D86" s="171">
        <v>1.5803160632126425</v>
      </c>
      <c r="E86" s="173" cm="1">
        <f t="array" ref="E86">INDEX($D$3:$D$92,ROWS(D86:D$92))</f>
        <v>98.789757951590303</v>
      </c>
      <c r="F86" s="171">
        <f t="shared" si="23"/>
        <v>100.44747279568797</v>
      </c>
      <c r="H86" s="171">
        <v>-0.7</v>
      </c>
      <c r="I86" s="171">
        <v>95.82</v>
      </c>
      <c r="J86" s="171">
        <f t="shared" si="24"/>
        <v>96.021645455456451</v>
      </c>
      <c r="K86" s="171">
        <v>1.3428199218358554</v>
      </c>
      <c r="L86" s="173" cm="1">
        <f t="array" ref="L86">INDEX($K$3:$K$92,ROWS(K86:K$92))</f>
        <v>97.434612686641941</v>
      </c>
      <c r="M86" s="171">
        <f t="shared" si="25"/>
        <v>101.47150907952411</v>
      </c>
      <c r="O86" s="171">
        <v>19.5</v>
      </c>
      <c r="P86" s="171">
        <v>95.32</v>
      </c>
      <c r="Q86" s="172">
        <f t="shared" si="26"/>
        <v>93.579422737090113</v>
      </c>
      <c r="S86" s="170">
        <v>1.7</v>
      </c>
      <c r="T86" s="171">
        <v>97.97</v>
      </c>
      <c r="U86" s="176">
        <f t="shared" si="27"/>
        <v>98.215538847117784</v>
      </c>
      <c r="V86" s="171">
        <v>6.42</v>
      </c>
      <c r="W86" s="171" cm="1">
        <f t="array" ref="W86">INDEX($V$3:$V$102,ROWS(V86:V$101))</f>
        <v>99.06</v>
      </c>
      <c r="X86" s="171">
        <f t="shared" si="28"/>
        <v>100.85980402163929</v>
      </c>
      <c r="Z86" s="171">
        <v>-1.7</v>
      </c>
      <c r="AA86" s="171">
        <v>97.42</v>
      </c>
      <c r="AB86" s="176">
        <f t="shared" si="21"/>
        <v>97.752358017258686</v>
      </c>
      <c r="AC86" s="173">
        <v>5.0672285771623518</v>
      </c>
      <c r="AD86" s="173" cm="1">
        <f t="array" ref="AD86">INDEX($AC$3:$AC$103,ROWS(AC86:AC$103))</f>
        <v>98.474814368854112</v>
      </c>
      <c r="AE86" s="173">
        <f t="shared" si="29"/>
        <v>100.73906795319236</v>
      </c>
      <c r="AG86" s="171">
        <v>19.399999999999999</v>
      </c>
      <c r="AH86" s="171">
        <v>182.6</v>
      </c>
      <c r="AI86" s="172">
        <f t="shared" si="30"/>
        <v>95.587080563262319</v>
      </c>
      <c r="AK86" s="170">
        <v>-1.8</v>
      </c>
      <c r="AL86" s="171">
        <v>97.52</v>
      </c>
      <c r="AM86" s="173">
        <f t="shared" si="31"/>
        <v>98.059326294620405</v>
      </c>
      <c r="AN86" s="171">
        <v>7.5314228255404725</v>
      </c>
      <c r="AO86" s="173" cm="1">
        <f t="array" ref="AO86">INDEX($AN$3:$AN$103,ROWS(AN86:AN$103))</f>
        <v>98.250377073906478</v>
      </c>
      <c r="AP86" s="173">
        <f t="shared" si="32"/>
        <v>100.19483182936833</v>
      </c>
      <c r="AR86" s="171">
        <v>1.8</v>
      </c>
      <c r="AS86" s="171">
        <v>96.64</v>
      </c>
      <c r="AT86" s="173">
        <f t="shared" si="33"/>
        <v>96.853076768891569</v>
      </c>
      <c r="AU86" s="176">
        <v>5.7025456003207058</v>
      </c>
      <c r="AV86" s="173" cm="1">
        <f t="array" ref="AV86">INDEX($AU$3:$AU$103,ROWS(AU86:AU$103))</f>
        <v>98.0356784926839</v>
      </c>
      <c r="AW86" s="173">
        <f t="shared" si="40"/>
        <v>101.22102649006621</v>
      </c>
      <c r="AY86" s="171">
        <v>19.5</v>
      </c>
      <c r="AZ86" s="171">
        <v>97.87</v>
      </c>
      <c r="BA86" s="172">
        <f t="shared" si="34"/>
        <v>96.843459331090443</v>
      </c>
      <c r="BC86" s="170">
        <v>14.8</v>
      </c>
      <c r="BD86" s="171">
        <v>63.19</v>
      </c>
      <c r="BE86" s="173">
        <f t="shared" si="35"/>
        <v>63.450145596947479</v>
      </c>
      <c r="BF86" s="171">
        <v>98.072095591926896</v>
      </c>
      <c r="BG86" s="176" cm="1">
        <f t="array" ref="BG86">INDEX($BF$3:$BF$232,ROWS(BF86:BF$232))</f>
        <v>68.701676875188269</v>
      </c>
      <c r="BH86" s="173">
        <f t="shared" si="36"/>
        <v>108.27662604842538</v>
      </c>
      <c r="BJ86" s="171">
        <v>-14.7</v>
      </c>
      <c r="BK86" s="171">
        <v>51.3</v>
      </c>
      <c r="BL86" s="173">
        <f t="shared" si="37"/>
        <v>51.537070524412286</v>
      </c>
      <c r="BM86" s="171">
        <v>97.87020293349407</v>
      </c>
      <c r="BN86" s="176" cm="1">
        <f t="array" ref="BN86">INDEX($BM$3:$BM$232,ROWS(BM86:BM$232))</f>
        <v>48.603576451677718</v>
      </c>
      <c r="BO86" s="173">
        <f t="shared" si="38"/>
        <v>106.03555188094251</v>
      </c>
      <c r="BQ86" s="171">
        <v>19.5</v>
      </c>
      <c r="BR86" s="171">
        <v>97.62</v>
      </c>
      <c r="BS86" s="172">
        <f t="shared" si="39"/>
        <v>97.610238976102394</v>
      </c>
    </row>
    <row r="87" spans="1:71" x14ac:dyDescent="0.25">
      <c r="A87" s="170">
        <v>-0.6</v>
      </c>
      <c r="B87" s="171">
        <v>98.39</v>
      </c>
      <c r="C87" s="171">
        <f t="shared" si="22"/>
        <v>98.409681936387273</v>
      </c>
      <c r="D87" s="171">
        <v>1.4802960592118422</v>
      </c>
      <c r="E87" s="173" cm="1">
        <f t="array" ref="E87">INDEX($D$3:$D$92,ROWS(D87:D$92))</f>
        <v>98.719743948789755</v>
      </c>
      <c r="F87" s="171">
        <f t="shared" si="23"/>
        <v>100.31507266998678</v>
      </c>
      <c r="H87" s="171">
        <v>-0.6</v>
      </c>
      <c r="I87" s="171">
        <v>96.39</v>
      </c>
      <c r="J87" s="171">
        <f t="shared" si="24"/>
        <v>96.592844974446336</v>
      </c>
      <c r="K87" s="171">
        <v>1.2927147008718307</v>
      </c>
      <c r="L87" s="173" cm="1">
        <f t="array" ref="L87">INDEX($K$3:$K$92,ROWS(K87:K$92))</f>
        <v>98.196212045295113</v>
      </c>
      <c r="M87" s="171">
        <f t="shared" si="25"/>
        <v>101.65992322855067</v>
      </c>
      <c r="O87" s="171">
        <v>19.399999999999999</v>
      </c>
      <c r="P87" s="171">
        <v>95.26</v>
      </c>
      <c r="Q87" s="172">
        <f t="shared" si="26"/>
        <v>93.520518358531319</v>
      </c>
      <c r="S87" s="170">
        <v>1.6</v>
      </c>
      <c r="T87" s="171">
        <v>97.8</v>
      </c>
      <c r="U87" s="176">
        <f t="shared" si="27"/>
        <v>98.045112781954884</v>
      </c>
      <c r="V87" s="171">
        <v>6.36</v>
      </c>
      <c r="W87" s="171" cm="1">
        <f t="array" ref="W87">INDEX($V$3:$V$102,ROWS(V87:V$101))</f>
        <v>98.92</v>
      </c>
      <c r="X87" s="171">
        <f t="shared" si="28"/>
        <v>100.89233128834356</v>
      </c>
      <c r="Z87" s="171">
        <v>-1.6</v>
      </c>
      <c r="AA87" s="171">
        <v>97.61</v>
      </c>
      <c r="AB87" s="176">
        <f t="shared" si="21"/>
        <v>97.943006221151919</v>
      </c>
      <c r="AC87" s="173">
        <v>4.9367850692354009</v>
      </c>
      <c r="AD87" s="173" cm="1">
        <f t="array" ref="AD87">INDEX($AC$3:$AC$103,ROWS(AC87:AC$103))</f>
        <v>98.535019064820389</v>
      </c>
      <c r="AE87" s="173">
        <f t="shared" si="29"/>
        <v>100.60444626575146</v>
      </c>
      <c r="AG87" s="171">
        <v>19.3</v>
      </c>
      <c r="AH87" s="171">
        <v>182.92</v>
      </c>
      <c r="AI87" s="172">
        <f t="shared" si="30"/>
        <v>95.754593519342507</v>
      </c>
      <c r="AK87" s="170">
        <v>-1.7</v>
      </c>
      <c r="AL87" s="171">
        <v>98.34</v>
      </c>
      <c r="AM87" s="173">
        <f t="shared" si="31"/>
        <v>98.883861236802417</v>
      </c>
      <c r="AN87" s="171">
        <v>7.1392659627953741</v>
      </c>
      <c r="AO87" s="173" cm="1">
        <f t="array" ref="AO87">INDEX($AN$3:$AN$103,ROWS(AN87:AN$103))</f>
        <v>98.773252890899954</v>
      </c>
      <c r="AP87" s="173">
        <f t="shared" si="32"/>
        <v>100.11198208286673</v>
      </c>
      <c r="AR87" s="171">
        <v>1.6</v>
      </c>
      <c r="AS87" s="171">
        <v>97.25</v>
      </c>
      <c r="AT87" s="173">
        <f t="shared" si="33"/>
        <v>97.464421727801167</v>
      </c>
      <c r="AU87" s="176">
        <v>5.622369212266987</v>
      </c>
      <c r="AV87" s="173" cm="1">
        <f t="array" ref="AV87">INDEX($AU$3:$AU$103,ROWS(AU87:AU$103))</f>
        <v>98.396472238925654</v>
      </c>
      <c r="AW87" s="173">
        <f t="shared" si="40"/>
        <v>100.95629820051415</v>
      </c>
      <c r="AY87" s="171">
        <v>19.3</v>
      </c>
      <c r="AZ87" s="171">
        <v>98.02</v>
      </c>
      <c r="BA87" s="172">
        <f t="shared" si="34"/>
        <v>96.991886008311894</v>
      </c>
      <c r="BC87" s="170">
        <v>14.5</v>
      </c>
      <c r="BD87" s="171">
        <v>67.599999999999994</v>
      </c>
      <c r="BE87" s="173">
        <f t="shared" si="35"/>
        <v>67.87830103424038</v>
      </c>
      <c r="BF87" s="171">
        <v>98.293001305351936</v>
      </c>
      <c r="BG87" s="176" cm="1">
        <f t="array" ref="BG87">INDEX($BF$3:$BF$232,ROWS(BF87:BF$232))</f>
        <v>71.10151621648761</v>
      </c>
      <c r="BH87" s="173">
        <f t="shared" si="36"/>
        <v>104.7485207100592</v>
      </c>
      <c r="BJ87" s="171">
        <v>-14.6</v>
      </c>
      <c r="BK87" s="171">
        <v>51.99</v>
      </c>
      <c r="BL87" s="173">
        <f t="shared" si="37"/>
        <v>52.230259192284514</v>
      </c>
      <c r="BM87" s="171">
        <v>97.739602169981922</v>
      </c>
      <c r="BN87" s="176" cm="1">
        <f t="array" ref="BN87">INDEX($BM$3:$BM$232,ROWS(BM87:BM$232))</f>
        <v>51.135222021297963</v>
      </c>
      <c r="BO87" s="173">
        <f t="shared" si="38"/>
        <v>102.14145383104128</v>
      </c>
      <c r="BQ87" s="171">
        <v>19.399999999999999</v>
      </c>
      <c r="BR87" s="171">
        <v>97.7</v>
      </c>
      <c r="BS87" s="172">
        <f t="shared" si="39"/>
        <v>97.690230976902299</v>
      </c>
    </row>
    <row r="88" spans="1:71" x14ac:dyDescent="0.25">
      <c r="A88" s="170">
        <v>-0.4</v>
      </c>
      <c r="B88" s="171">
        <v>99.44</v>
      </c>
      <c r="C88" s="171">
        <f t="shared" si="22"/>
        <v>99.459891978395675</v>
      </c>
      <c r="D88" s="171">
        <v>1.4602920584116823</v>
      </c>
      <c r="E88" s="173" cm="1">
        <f t="array" ref="E88">INDEX($D$3:$D$92,ROWS(D88:D$92))</f>
        <v>99.219843968793754</v>
      </c>
      <c r="F88" s="171">
        <f t="shared" si="23"/>
        <v>100.24193548387098</v>
      </c>
      <c r="H88" s="171">
        <v>-0.6</v>
      </c>
      <c r="I88" s="171">
        <v>97.12</v>
      </c>
      <c r="J88" s="171">
        <f t="shared" si="24"/>
        <v>97.324381200521088</v>
      </c>
      <c r="K88" s="171">
        <v>1.2225673915221966</v>
      </c>
      <c r="L88" s="173" cm="1">
        <f t="array" ref="L88">INDEX($K$3:$K$92,ROWS(K88:K$92))</f>
        <v>98.767411564284984</v>
      </c>
      <c r="M88" s="171">
        <f t="shared" si="25"/>
        <v>101.4827018121911</v>
      </c>
      <c r="O88" s="171">
        <v>19.2</v>
      </c>
      <c r="P88" s="171">
        <v>95.3</v>
      </c>
      <c r="Q88" s="172">
        <f t="shared" si="26"/>
        <v>93.559787944237186</v>
      </c>
      <c r="S88" s="170">
        <v>1.6</v>
      </c>
      <c r="T88" s="171">
        <v>98.43</v>
      </c>
      <c r="U88" s="176">
        <f t="shared" si="27"/>
        <v>98.676691729323323</v>
      </c>
      <c r="V88" s="171">
        <v>5.78</v>
      </c>
      <c r="W88" s="171" cm="1">
        <f t="array" ref="W88">INDEX($V$3:$V$102,ROWS(V88:V$101))</f>
        <v>99</v>
      </c>
      <c r="X88" s="171">
        <f t="shared" si="28"/>
        <v>100.32764401097225</v>
      </c>
      <c r="Z88" s="171">
        <v>-1.6</v>
      </c>
      <c r="AA88" s="171">
        <v>97.76</v>
      </c>
      <c r="AB88" s="176">
        <f t="shared" si="21"/>
        <v>98.093517961067633</v>
      </c>
      <c r="AC88" s="173">
        <v>4.7862733293196866</v>
      </c>
      <c r="AD88" s="173" cm="1">
        <f t="array" ref="AD88">INDEX($AC$3:$AC$103,ROWS(AC88:AC$103))</f>
        <v>98.695564920730476</v>
      </c>
      <c r="AE88" s="173">
        <f t="shared" si="29"/>
        <v>100.61374795417348</v>
      </c>
      <c r="AG88" s="171">
        <v>19.3</v>
      </c>
      <c r="AH88" s="171">
        <v>183.04</v>
      </c>
      <c r="AI88" s="172">
        <f t="shared" si="30"/>
        <v>95.817410877872575</v>
      </c>
      <c r="AK88" s="170">
        <v>-1.4</v>
      </c>
      <c r="AL88" s="171">
        <v>98.79</v>
      </c>
      <c r="AM88" s="173">
        <f t="shared" si="31"/>
        <v>99.336349924585221</v>
      </c>
      <c r="AN88" s="171">
        <v>6.6063348416289598</v>
      </c>
      <c r="AO88" s="173" cm="1">
        <f t="array" ref="AO88">INDEX($AN$3:$AN$103,ROWS(AN88:AN$103))</f>
        <v>98.924082453494208</v>
      </c>
      <c r="AP88" s="173">
        <f t="shared" si="32"/>
        <v>100.41675137223014</v>
      </c>
      <c r="AR88" s="171">
        <v>1.5</v>
      </c>
      <c r="AS88" s="171">
        <v>97.69</v>
      </c>
      <c r="AT88" s="173">
        <f t="shared" si="33"/>
        <v>97.905391862096607</v>
      </c>
      <c r="AU88" s="176">
        <v>5.3417518540789732</v>
      </c>
      <c r="AV88" s="173" cm="1">
        <f t="array" ref="AV88">INDEX($AU$3:$AU$103,ROWS(AU88:AU$103))</f>
        <v>98.767288033674077</v>
      </c>
      <c r="AW88" s="173">
        <f t="shared" si="40"/>
        <v>100.88033575596273</v>
      </c>
      <c r="AY88" s="171">
        <v>19.3</v>
      </c>
      <c r="AZ88" s="171">
        <v>97.92</v>
      </c>
      <c r="BA88" s="172">
        <f t="shared" si="34"/>
        <v>96.892934890164256</v>
      </c>
      <c r="BC88" s="170">
        <v>14.5</v>
      </c>
      <c r="BD88" s="171">
        <v>68.680000000000007</v>
      </c>
      <c r="BE88" s="173">
        <f t="shared" si="35"/>
        <v>68.962747263781509</v>
      </c>
      <c r="BF88" s="171">
        <v>98.172507279847366</v>
      </c>
      <c r="BG88" s="176" cm="1">
        <f t="array" ref="BG88">INDEX($BF$3:$BF$232,ROWS(BF88:BF$232))</f>
        <v>70.991063359775069</v>
      </c>
      <c r="BH88" s="173">
        <f t="shared" si="36"/>
        <v>102.94117647058823</v>
      </c>
      <c r="BJ88" s="171">
        <v>-14.6</v>
      </c>
      <c r="BK88" s="171">
        <v>53.93</v>
      </c>
      <c r="BL88" s="173">
        <f t="shared" si="37"/>
        <v>54.179224432388985</v>
      </c>
      <c r="BM88" s="171">
        <v>97.830018083182637</v>
      </c>
      <c r="BN88" s="176" cm="1">
        <f t="array" ref="BN88">INDEX($BM$3:$BM$232,ROWS(BM88:BM$232))</f>
        <v>51.637532650190877</v>
      </c>
      <c r="BO88" s="173">
        <f t="shared" si="38"/>
        <v>104.92217898832683</v>
      </c>
      <c r="BQ88" s="171">
        <v>19.2</v>
      </c>
      <c r="BR88" s="171">
        <v>97.74</v>
      </c>
      <c r="BS88" s="172">
        <f t="shared" si="39"/>
        <v>97.730226977302266</v>
      </c>
    </row>
    <row r="89" spans="1:71" x14ac:dyDescent="0.25">
      <c r="A89" s="170">
        <v>-0.4</v>
      </c>
      <c r="B89" s="171">
        <v>99.45</v>
      </c>
      <c r="C89" s="171">
        <f t="shared" si="22"/>
        <v>99.469893978795753</v>
      </c>
      <c r="D89" s="171">
        <v>1.4302860572114422</v>
      </c>
      <c r="E89" s="173" cm="1">
        <f t="array" ref="E89">INDEX($D$3:$D$92,ROWS(D89:D$92))</f>
        <v>99.15983196639327</v>
      </c>
      <c r="F89" s="171">
        <f t="shared" si="23"/>
        <v>100.31268912648781</v>
      </c>
      <c r="H89" s="171">
        <v>-0.5</v>
      </c>
      <c r="I89" s="171">
        <v>98.25</v>
      </c>
      <c r="J89" s="171">
        <f t="shared" si="24"/>
        <v>98.456759194308034</v>
      </c>
      <c r="K89" s="171">
        <v>1.2426094799078062</v>
      </c>
      <c r="L89" s="173" cm="1">
        <f t="array" ref="L89">INDEX($K$3:$K$92,ROWS(K89:K$92))</f>
        <v>99.418779436817303</v>
      </c>
      <c r="M89" s="171">
        <f t="shared" si="25"/>
        <v>100.97709923664122</v>
      </c>
      <c r="O89" s="171">
        <v>19.2</v>
      </c>
      <c r="P89" s="171">
        <v>95.39</v>
      </c>
      <c r="Q89" s="172">
        <f t="shared" si="26"/>
        <v>93.648144512075405</v>
      </c>
      <c r="S89" s="170">
        <v>1.5</v>
      </c>
      <c r="T89" s="171">
        <v>98.47</v>
      </c>
      <c r="U89" s="176">
        <f t="shared" si="27"/>
        <v>98.716791979949875</v>
      </c>
      <c r="V89" s="171">
        <v>5.74</v>
      </c>
      <c r="W89" s="171" cm="1">
        <f t="array" ref="W89">INDEX($V$3:$V$102,ROWS(V89:V$101))</f>
        <v>99.14</v>
      </c>
      <c r="X89" s="171">
        <f t="shared" si="28"/>
        <v>100.4287092515487</v>
      </c>
      <c r="Z89" s="171">
        <v>-1.4</v>
      </c>
      <c r="AA89" s="171">
        <v>98.08</v>
      </c>
      <c r="AB89" s="176">
        <f t="shared" si="21"/>
        <v>98.414609672887821</v>
      </c>
      <c r="AC89" s="173">
        <v>4.4551475015051185</v>
      </c>
      <c r="AD89" s="173" cm="1">
        <f t="array" ref="AD89">INDEX($AC$3:$AC$103,ROWS(AC89:AC$103))</f>
        <v>98.966486052578759</v>
      </c>
      <c r="AE89" s="173">
        <f t="shared" si="29"/>
        <v>100.56076672104403</v>
      </c>
      <c r="AG89" s="171">
        <v>19.100000000000001</v>
      </c>
      <c r="AH89" s="171">
        <v>183.36</v>
      </c>
      <c r="AI89" s="172">
        <f t="shared" si="30"/>
        <v>95.984923833952791</v>
      </c>
      <c r="AK89" s="170">
        <v>-1.4</v>
      </c>
      <c r="AL89" s="171">
        <v>98.45</v>
      </c>
      <c r="AM89" s="173">
        <f t="shared" si="31"/>
        <v>98.99446958270488</v>
      </c>
      <c r="AN89" s="171">
        <v>6.556058320764202</v>
      </c>
      <c r="AO89" s="173" cm="1">
        <f t="array" ref="AO89">INDEX($AN$3:$AN$103,ROWS(AN89:AN$103))</f>
        <v>99.296128707893416</v>
      </c>
      <c r="AP89" s="173">
        <f t="shared" si="32"/>
        <v>100.30472320975115</v>
      </c>
      <c r="AR89" s="171">
        <v>1.5</v>
      </c>
      <c r="AS89" s="171">
        <v>97.29</v>
      </c>
      <c r="AT89" s="173">
        <f t="shared" si="33"/>
        <v>97.504509921828031</v>
      </c>
      <c r="AU89" s="176">
        <v>5.0711565443976747</v>
      </c>
      <c r="AV89" s="173" cm="1">
        <f t="array" ref="AV89">INDEX($AU$3:$AU$103,ROWS(AU89:AU$103))</f>
        <v>98.61695730607336</v>
      </c>
      <c r="AW89" s="173">
        <f t="shared" si="40"/>
        <v>101.14091890225099</v>
      </c>
      <c r="AY89" s="171">
        <v>19.100000000000001</v>
      </c>
      <c r="AZ89" s="171">
        <v>98.1</v>
      </c>
      <c r="BA89" s="172">
        <f t="shared" si="34"/>
        <v>97.071046902829991</v>
      </c>
      <c r="BC89" s="170">
        <v>14.5</v>
      </c>
      <c r="BD89" s="171">
        <v>71.22</v>
      </c>
      <c r="BE89" s="173">
        <f t="shared" si="35"/>
        <v>71.513204136961534</v>
      </c>
      <c r="BF89" s="171">
        <v>97.911436891254141</v>
      </c>
      <c r="BG89" s="176" cm="1">
        <f t="array" ref="BG89">INDEX($BF$3:$BF$232,ROWS(BF89:BF$232))</f>
        <v>75.268601265187257</v>
      </c>
      <c r="BH89" s="173">
        <f t="shared" si="36"/>
        <v>105.25133389497331</v>
      </c>
      <c r="BJ89" s="171">
        <v>-14.4</v>
      </c>
      <c r="BK89" s="171">
        <v>58.33</v>
      </c>
      <c r="BL89" s="173">
        <f t="shared" si="37"/>
        <v>58.599557966646564</v>
      </c>
      <c r="BM89" s="171">
        <v>97.669278681936902</v>
      </c>
      <c r="BN89" s="176" cm="1">
        <f t="array" ref="BN89">INDEX($BM$3:$BM$232,ROWS(BM89:BM$232))</f>
        <v>57.052441229656417</v>
      </c>
      <c r="BO89" s="173">
        <f t="shared" si="38"/>
        <v>102.71174502553264</v>
      </c>
      <c r="BQ89" s="171">
        <v>19.2</v>
      </c>
      <c r="BR89" s="171">
        <v>97.82</v>
      </c>
      <c r="BS89" s="172">
        <f t="shared" si="39"/>
        <v>97.810218978102185</v>
      </c>
    </row>
    <row r="90" spans="1:71" x14ac:dyDescent="0.25">
      <c r="A90" s="170">
        <v>-0.3</v>
      </c>
      <c r="B90" s="171">
        <v>99.78</v>
      </c>
      <c r="C90" s="171">
        <f t="shared" si="22"/>
        <v>99.799959991998406</v>
      </c>
      <c r="D90" s="171">
        <v>1.4002800560112021</v>
      </c>
      <c r="E90" s="173" cm="1">
        <f t="array" ref="E90">INDEX($D$3:$D$92,ROWS(D90:D$92))</f>
        <v>99.80996199239847</v>
      </c>
      <c r="F90" s="171">
        <f t="shared" si="23"/>
        <v>100.01002204850671</v>
      </c>
      <c r="H90" s="171">
        <v>-0.3</v>
      </c>
      <c r="I90" s="171">
        <v>99.19</v>
      </c>
      <c r="J90" s="171">
        <f t="shared" si="24"/>
        <v>99.398737348431695</v>
      </c>
      <c r="K90" s="171">
        <v>1.2025253031365868</v>
      </c>
      <c r="L90" s="173" cm="1">
        <f t="array" ref="L90">INDEX($K$3:$K$92,ROWS(K90:K$92))</f>
        <v>99.83966329291512</v>
      </c>
      <c r="M90" s="171">
        <f t="shared" si="25"/>
        <v>100.44359310414357</v>
      </c>
      <c r="O90" s="171">
        <v>19.100000000000001</v>
      </c>
      <c r="P90" s="171">
        <v>95.63</v>
      </c>
      <c r="Q90" s="172">
        <f t="shared" si="26"/>
        <v>93.88376202631062</v>
      </c>
      <c r="S90" s="170">
        <v>1.4</v>
      </c>
      <c r="T90" s="171">
        <v>98.49</v>
      </c>
      <c r="U90" s="176">
        <f t="shared" si="27"/>
        <v>98.73684210526315</v>
      </c>
      <c r="V90" s="171">
        <v>5.2</v>
      </c>
      <c r="W90" s="171" cm="1">
        <f t="array" ref="W90">INDEX($V$3:$V$102,ROWS(V90:V$101))</f>
        <v>99.22</v>
      </c>
      <c r="X90" s="171">
        <f t="shared" si="28"/>
        <v>100.48933901918977</v>
      </c>
      <c r="Z90" s="171">
        <v>-1.3</v>
      </c>
      <c r="AA90" s="171">
        <v>98.23</v>
      </c>
      <c r="AB90" s="176">
        <f t="shared" si="21"/>
        <v>98.565121412803535</v>
      </c>
      <c r="AC90" s="173">
        <v>4.324703993578165</v>
      </c>
      <c r="AD90" s="173" cm="1">
        <f t="array" ref="AD90">INDEX($AC$3:$AC$103,ROWS(AC90:AC$103))</f>
        <v>99.066827212522583</v>
      </c>
      <c r="AE90" s="173">
        <f t="shared" si="29"/>
        <v>100.50900946757611</v>
      </c>
      <c r="AG90" s="171">
        <v>19.100000000000001</v>
      </c>
      <c r="AH90" s="171">
        <v>183.18</v>
      </c>
      <c r="AI90" s="172">
        <f t="shared" si="30"/>
        <v>95.890697796157681</v>
      </c>
      <c r="AK90" s="170">
        <v>-1.3</v>
      </c>
      <c r="AL90" s="171">
        <v>98.93</v>
      </c>
      <c r="AM90" s="173">
        <f t="shared" si="31"/>
        <v>99.477124183006538</v>
      </c>
      <c r="AN90" s="171">
        <v>6.0130718954248366</v>
      </c>
      <c r="AO90" s="173" cm="1">
        <f t="array" ref="AO90">INDEX($AN$3:$AN$103,ROWS(AN90:AN$103))</f>
        <v>99.084967320261441</v>
      </c>
      <c r="AP90" s="173">
        <f t="shared" si="32"/>
        <v>100.39577836411608</v>
      </c>
      <c r="AR90" s="171">
        <v>1.4</v>
      </c>
      <c r="AS90" s="171">
        <v>97.89</v>
      </c>
      <c r="AT90" s="173">
        <f t="shared" si="33"/>
        <v>98.105832832230917</v>
      </c>
      <c r="AU90" s="176">
        <v>4.9508919623170975</v>
      </c>
      <c r="AV90" s="173" cm="1">
        <f t="array" ref="AV90">INDEX($AU$3:$AU$103,ROWS(AU90:AU$103))</f>
        <v>99.228302264982972</v>
      </c>
      <c r="AW90" s="173">
        <f t="shared" si="40"/>
        <v>101.14414138318521</v>
      </c>
      <c r="AY90" s="171">
        <v>19</v>
      </c>
      <c r="AZ90" s="171">
        <v>97.98</v>
      </c>
      <c r="BA90" s="172">
        <f t="shared" si="34"/>
        <v>96.952305561052839</v>
      </c>
      <c r="BC90" s="170">
        <v>14.4</v>
      </c>
      <c r="BD90" s="171">
        <v>72</v>
      </c>
      <c r="BE90" s="173">
        <f t="shared" si="35"/>
        <v>72.296415302741238</v>
      </c>
      <c r="BF90" s="171">
        <v>97.961642735214383</v>
      </c>
      <c r="BG90" s="176" cm="1">
        <f t="array" ref="BG90">INDEX($BF$3:$BF$232,ROWS(BF90:BF$232))</f>
        <v>75.168189577266787</v>
      </c>
      <c r="BH90" s="173">
        <f t="shared" si="36"/>
        <v>103.97222222222223</v>
      </c>
      <c r="BJ90" s="171">
        <v>-14.3</v>
      </c>
      <c r="BK90" s="171">
        <v>60.54</v>
      </c>
      <c r="BL90" s="173">
        <f t="shared" si="37"/>
        <v>60.819770946353223</v>
      </c>
      <c r="BM90" s="171">
        <v>97.548724131002601</v>
      </c>
      <c r="BN90" s="176" cm="1">
        <f t="array" ref="BN90">INDEX($BM$3:$BM$232,ROWS(BM90:BM$232))</f>
        <v>59.744826200522397</v>
      </c>
      <c r="BO90" s="173">
        <f t="shared" si="38"/>
        <v>101.7992265007567</v>
      </c>
      <c r="BQ90" s="171">
        <v>19</v>
      </c>
      <c r="BR90" s="171">
        <v>97.81</v>
      </c>
      <c r="BS90" s="172">
        <f t="shared" si="39"/>
        <v>97.800219978002204</v>
      </c>
    </row>
    <row r="91" spans="1:71" x14ac:dyDescent="0.25">
      <c r="A91" s="170">
        <v>-0.3</v>
      </c>
      <c r="B91" s="171">
        <v>99.78</v>
      </c>
      <c r="C91" s="171">
        <f t="shared" si="22"/>
        <v>99.799959991998406</v>
      </c>
      <c r="D91" s="171">
        <v>1.3602720544108822</v>
      </c>
      <c r="E91" s="173" cm="1">
        <f t="array" ref="E91">INDEX($D$3:$D$92,ROWS(D91:D$92))</f>
        <v>99.719943988797752</v>
      </c>
      <c r="F91" s="171">
        <f t="shared" si="23"/>
        <v>100.08024072216652</v>
      </c>
      <c r="H91" s="171">
        <v>-0.2</v>
      </c>
      <c r="I91" s="171">
        <v>99.56</v>
      </c>
      <c r="J91" s="171">
        <f t="shared" si="24"/>
        <v>99.769515983565483</v>
      </c>
      <c r="K91" s="171">
        <v>1.1524200821725621</v>
      </c>
      <c r="L91" s="173" cm="1">
        <f t="array" ref="L91">INDEX($K$3:$K$92,ROWS(K91:K$92))</f>
        <v>99.749473895179875</v>
      </c>
      <c r="M91" s="171">
        <f t="shared" si="25"/>
        <v>100.02009242515571</v>
      </c>
      <c r="O91" s="171">
        <v>19</v>
      </c>
      <c r="P91" s="171">
        <v>95.5</v>
      </c>
      <c r="Q91" s="172">
        <f t="shared" si="26"/>
        <v>93.756135872766549</v>
      </c>
      <c r="S91" s="170">
        <v>1.3</v>
      </c>
      <c r="T91" s="171">
        <v>98.64</v>
      </c>
      <c r="U91" s="176">
        <f t="shared" si="27"/>
        <v>98.887218045112775</v>
      </c>
      <c r="V91" s="171">
        <v>5.22</v>
      </c>
      <c r="W91" s="171" cm="1">
        <f t="array" ref="W91">INDEX($V$3:$V$102,ROWS(V91:V$101))</f>
        <v>99.31</v>
      </c>
      <c r="X91" s="171">
        <f t="shared" si="28"/>
        <v>100.4275395377129</v>
      </c>
      <c r="Z91" s="171">
        <v>-1.2</v>
      </c>
      <c r="AA91" s="171">
        <v>98.53</v>
      </c>
      <c r="AB91" s="176">
        <f t="shared" si="21"/>
        <v>98.866144892634964</v>
      </c>
      <c r="AC91" s="173">
        <v>4.2243628336343573</v>
      </c>
      <c r="AD91" s="173" cm="1">
        <f t="array" ref="AD91">INDEX($AC$3:$AC$103,ROWS(AC91:AC$103))</f>
        <v>99.367850692354011</v>
      </c>
      <c r="AE91" s="173">
        <f t="shared" si="29"/>
        <v>100.50745965695727</v>
      </c>
      <c r="AG91" s="171">
        <v>18.899999999999999</v>
      </c>
      <c r="AH91" s="171">
        <v>183.34</v>
      </c>
      <c r="AI91" s="172">
        <f t="shared" si="30"/>
        <v>95.974454274197768</v>
      </c>
      <c r="AK91" s="170">
        <v>-1.2</v>
      </c>
      <c r="AL91" s="171">
        <v>98.59</v>
      </c>
      <c r="AM91" s="173">
        <f t="shared" si="31"/>
        <v>99.135243841126197</v>
      </c>
      <c r="AN91" s="171">
        <v>5.7114127702362998</v>
      </c>
      <c r="AO91" s="173" cm="1">
        <f t="array" ref="AO91">INDEX($AN$3:$AN$103,ROWS(AN91:AN$103))</f>
        <v>99.306184012066367</v>
      </c>
      <c r="AP91" s="173">
        <f t="shared" si="32"/>
        <v>100.17243128106298</v>
      </c>
      <c r="AR91" s="171">
        <v>1.3</v>
      </c>
      <c r="AS91" s="171">
        <v>98.27</v>
      </c>
      <c r="AT91" s="173">
        <f t="shared" si="33"/>
        <v>98.486670675486067</v>
      </c>
      <c r="AU91" s="176">
        <v>4.650230507115654</v>
      </c>
      <c r="AV91" s="173" cm="1">
        <f t="array" ref="AV91">INDEX($AU$3:$AU$103,ROWS(AU91:AU$103))</f>
        <v>99.218280216476245</v>
      </c>
      <c r="AW91" s="173">
        <f t="shared" si="40"/>
        <v>100.74285132797397</v>
      </c>
      <c r="AY91" s="171">
        <v>19</v>
      </c>
      <c r="AZ91" s="171">
        <v>98.3</v>
      </c>
      <c r="BA91" s="172">
        <f t="shared" si="34"/>
        <v>97.268949139125269</v>
      </c>
      <c r="BC91" s="170">
        <v>14.3</v>
      </c>
      <c r="BD91" s="171">
        <v>73.77</v>
      </c>
      <c r="BE91" s="173">
        <f t="shared" si="35"/>
        <v>74.073702178933615</v>
      </c>
      <c r="BF91" s="171">
        <v>97.991766241590511</v>
      </c>
      <c r="BG91" s="176" cm="1">
        <f t="array" ref="BG91">INDEX($BF$3:$BF$232,ROWS(BF91:BF$232))</f>
        <v>78.622351641731086</v>
      </c>
      <c r="BH91" s="173">
        <f t="shared" si="36"/>
        <v>106.14070760471736</v>
      </c>
      <c r="BJ91" s="171">
        <v>-14.3</v>
      </c>
      <c r="BK91" s="171">
        <v>62.58</v>
      </c>
      <c r="BL91" s="173">
        <f t="shared" si="37"/>
        <v>62.869198312236286</v>
      </c>
      <c r="BM91" s="171">
        <v>97.538677918424753</v>
      </c>
      <c r="BN91" s="176" cm="1">
        <f t="array" ref="BN91">INDEX($BM$3:$BM$232,ROWS(BM91:BM$232))</f>
        <v>61.774161141249749</v>
      </c>
      <c r="BO91" s="173">
        <f t="shared" si="38"/>
        <v>101.77264595869246</v>
      </c>
      <c r="BQ91" s="171">
        <v>18.899999999999999</v>
      </c>
      <c r="BR91" s="171">
        <v>97.91</v>
      </c>
      <c r="BS91" s="172">
        <f t="shared" si="39"/>
        <v>97.900209979002099</v>
      </c>
    </row>
    <row r="92" spans="1:71" x14ac:dyDescent="0.25">
      <c r="A92" s="170">
        <v>0</v>
      </c>
      <c r="B92" s="171">
        <v>99.98</v>
      </c>
      <c r="C92" s="171">
        <f t="shared" si="22"/>
        <v>100</v>
      </c>
      <c r="D92" s="171">
        <v>1.300260052010402</v>
      </c>
      <c r="E92" s="173" cm="1">
        <f t="array" ref="E92">INDEX($D$3:$D$92,ROWS(D92:D$92))</f>
        <v>99.829965993198627</v>
      </c>
      <c r="F92" s="171">
        <f t="shared" si="23"/>
        <v>100.17032361486827</v>
      </c>
      <c r="H92" s="171">
        <v>-0.2</v>
      </c>
      <c r="I92" s="171">
        <v>99.58</v>
      </c>
      <c r="J92" s="171">
        <f t="shared" si="24"/>
        <v>99.789558071951092</v>
      </c>
      <c r="K92" s="171">
        <v>1.1423990379797573</v>
      </c>
      <c r="L92" s="173" cm="1">
        <f t="array" ref="L92">INDEX($K$3:$K$92,ROWS(K92:K$92))</f>
        <v>100.01002104419278</v>
      </c>
      <c r="M92" s="171">
        <f t="shared" si="25"/>
        <v>100.2209278971681</v>
      </c>
      <c r="O92" s="171">
        <v>18.8</v>
      </c>
      <c r="P92" s="171">
        <v>95.63</v>
      </c>
      <c r="Q92" s="172">
        <f t="shared" si="26"/>
        <v>93.88376202631062</v>
      </c>
      <c r="S92" s="170">
        <v>1.2</v>
      </c>
      <c r="T92" s="171">
        <v>98.97</v>
      </c>
      <c r="U92" s="176">
        <f t="shared" si="27"/>
        <v>99.218045112781951</v>
      </c>
      <c r="V92" s="171">
        <v>4.76</v>
      </c>
      <c r="W92" s="171" cm="1">
        <f t="array" ref="W92">INDEX($V$3:$V$102,ROWS(V92:V$101))</f>
        <v>99.57</v>
      </c>
      <c r="X92" s="171">
        <f t="shared" si="28"/>
        <v>100.35472870566838</v>
      </c>
      <c r="Z92" s="171">
        <v>-1.1000000000000001</v>
      </c>
      <c r="AA92" s="171">
        <v>98.48</v>
      </c>
      <c r="AB92" s="176">
        <f t="shared" si="21"/>
        <v>98.815974312663059</v>
      </c>
      <c r="AC92" s="173">
        <v>3.9935781657635965</v>
      </c>
      <c r="AD92" s="173" cm="1">
        <f t="array" ref="AD92">INDEX($AC$3:$AC$103,ROWS(AC92:AC$103))</f>
        <v>99.578567128235989</v>
      </c>
      <c r="AE92" s="173">
        <f t="shared" si="29"/>
        <v>100.77173030056863</v>
      </c>
      <c r="AG92" s="171">
        <v>18.899999999999999</v>
      </c>
      <c r="AH92" s="171">
        <v>183.54</v>
      </c>
      <c r="AI92" s="172">
        <f t="shared" si="30"/>
        <v>96.079149871747887</v>
      </c>
      <c r="AK92" s="170">
        <v>-1.1000000000000001</v>
      </c>
      <c r="AL92" s="171">
        <v>99.15</v>
      </c>
      <c r="AM92" s="173">
        <f t="shared" si="31"/>
        <v>99.698340874811464</v>
      </c>
      <c r="AN92" s="171">
        <v>5.721468074409251</v>
      </c>
      <c r="AO92" s="173" cm="1">
        <f t="array" ref="AO92">INDEX($AN$3:$AN$103,ROWS(AN92:AN$103))</f>
        <v>99.718451483157367</v>
      </c>
      <c r="AP92" s="173">
        <f t="shared" si="32"/>
        <v>100.02017145738779</v>
      </c>
      <c r="AR92" s="171">
        <v>1.1000000000000001</v>
      </c>
      <c r="AS92" s="171">
        <v>98.74</v>
      </c>
      <c r="AT92" s="173">
        <f t="shared" si="33"/>
        <v>98.95770695530166</v>
      </c>
      <c r="AU92" s="176">
        <v>4.6301864101022252</v>
      </c>
      <c r="AV92" s="173" cm="1">
        <f t="array" ref="AV92">INDEX($AU$3:$AU$103,ROWS(AU92:AU$103))</f>
        <v>99.288434556023248</v>
      </c>
      <c r="AW92" s="173">
        <f t="shared" si="40"/>
        <v>100.33421105934779</v>
      </c>
      <c r="AY92" s="171">
        <v>18.899999999999999</v>
      </c>
      <c r="AZ92" s="171">
        <v>98.24</v>
      </c>
      <c r="BA92" s="172">
        <f t="shared" si="34"/>
        <v>97.209578468236685</v>
      </c>
      <c r="BC92" s="170">
        <v>14.1</v>
      </c>
      <c r="BD92" s="171">
        <v>76.150000000000006</v>
      </c>
      <c r="BE92" s="173">
        <f t="shared" si="35"/>
        <v>76.463500351440914</v>
      </c>
      <c r="BF92" s="171">
        <v>97.851189878501856</v>
      </c>
      <c r="BG92" s="176" cm="1">
        <f t="array" ref="BG92">INDEX($BF$3:$BF$232,ROWS(BF92:BF$232))</f>
        <v>79.104327743749366</v>
      </c>
      <c r="BH92" s="173">
        <f t="shared" si="36"/>
        <v>103.45370978332238</v>
      </c>
      <c r="BJ92" s="171">
        <v>-14.1</v>
      </c>
      <c r="BK92" s="171">
        <v>65.84</v>
      </c>
      <c r="BL92" s="173">
        <f t="shared" si="37"/>
        <v>66.144263612618033</v>
      </c>
      <c r="BM92" s="171">
        <v>97.267430178822565</v>
      </c>
      <c r="BN92" s="176" cm="1">
        <f t="array" ref="BN92">INDEX($BM$3:$BM$232,ROWS(BM92:BM$232))</f>
        <v>62.527627084589113</v>
      </c>
      <c r="BO92" s="173">
        <f t="shared" si="38"/>
        <v>105.78406169665809</v>
      </c>
      <c r="BQ92" s="171">
        <v>18.899999999999999</v>
      </c>
      <c r="BR92" s="171">
        <v>98.03</v>
      </c>
      <c r="BS92" s="172">
        <f t="shared" si="39"/>
        <v>98.020197980201971</v>
      </c>
    </row>
    <row r="93" spans="1:71" x14ac:dyDescent="0.25">
      <c r="A93" s="170">
        <v>0</v>
      </c>
      <c r="B93" s="171">
        <v>99.81</v>
      </c>
      <c r="C93" s="171">
        <f t="shared" si="22"/>
        <v>99.829965993198627</v>
      </c>
      <c r="D93" s="171">
        <v>1.2802560512102421</v>
      </c>
      <c r="E93" s="173" cm="1">
        <f t="array" ref="E93">INDEX($D$3:$D$92,ROWS(D$92:D93))</f>
        <v>99.719943988797752</v>
      </c>
      <c r="F93" s="171">
        <f t="shared" si="23"/>
        <v>100.11033099297893</v>
      </c>
      <c r="H93" s="171">
        <v>0</v>
      </c>
      <c r="I93" s="171">
        <v>99.79</v>
      </c>
      <c r="J93" s="171">
        <f t="shared" si="24"/>
        <v>100</v>
      </c>
      <c r="K93" s="171">
        <v>1.1423990379797573</v>
      </c>
      <c r="L93" s="173" cm="1">
        <f t="array" ref="L93">INDEX($K$3:$K$92,ROWS(K$92:K93))</f>
        <v>99.749473895179875</v>
      </c>
      <c r="M93" s="171">
        <f t="shared" si="25"/>
        <v>100.25115531444646</v>
      </c>
      <c r="O93" s="171">
        <v>18.8</v>
      </c>
      <c r="P93" s="171">
        <v>95.67</v>
      </c>
      <c r="Q93" s="172">
        <f t="shared" si="26"/>
        <v>93.923031612016501</v>
      </c>
      <c r="S93" s="170">
        <v>1</v>
      </c>
      <c r="T93" s="171">
        <v>99.01</v>
      </c>
      <c r="U93" s="176">
        <f t="shared" si="27"/>
        <v>99.258145363408516</v>
      </c>
      <c r="V93" s="171">
        <v>4.75</v>
      </c>
      <c r="W93" s="171" cm="1">
        <f t="array" ref="W93">INDEX($V$3:$V$102,ROWS(V93:V$101))</f>
        <v>99.37</v>
      </c>
      <c r="X93" s="171">
        <f t="shared" si="28"/>
        <v>100.11269063730937</v>
      </c>
      <c r="Z93" s="171">
        <v>-1.1000000000000001</v>
      </c>
      <c r="AA93" s="171">
        <v>98.8</v>
      </c>
      <c r="AB93" s="176">
        <f t="shared" si="21"/>
        <v>99.137066024483246</v>
      </c>
      <c r="AC93" s="173">
        <v>3.8731687738310252</v>
      </c>
      <c r="AD93" s="173" cm="1">
        <f t="array" ref="AD93">INDEX($AC$3:$AC$103,ROWS(AC93:AC$103))</f>
        <v>99.608669476219148</v>
      </c>
      <c r="AE93" s="173">
        <f t="shared" si="29"/>
        <v>100.4757085020243</v>
      </c>
      <c r="AG93" s="171">
        <v>18.8</v>
      </c>
      <c r="AH93" s="171">
        <v>183.71</v>
      </c>
      <c r="AI93" s="172">
        <f t="shared" si="30"/>
        <v>96.1681411296655</v>
      </c>
      <c r="AK93" s="170">
        <v>-1</v>
      </c>
      <c r="AL93" s="171">
        <v>99.02</v>
      </c>
      <c r="AM93" s="173">
        <f t="shared" si="31"/>
        <v>99.567621920563084</v>
      </c>
      <c r="AN93" s="171">
        <v>5.4298642533936654</v>
      </c>
      <c r="AO93" s="173" cm="1">
        <f t="array" ref="AO93">INDEX($AN$3:$AN$103,ROWS(AN93:AN$103))</f>
        <v>99.436902966314733</v>
      </c>
      <c r="AP93" s="173">
        <f t="shared" si="32"/>
        <v>100.13145919708765</v>
      </c>
      <c r="AR93" s="171">
        <v>1.1000000000000001</v>
      </c>
      <c r="AS93" s="171">
        <v>98.87</v>
      </c>
      <c r="AT93" s="173">
        <f t="shared" si="33"/>
        <v>99.087993585888952</v>
      </c>
      <c r="AU93" s="176">
        <v>4.4097013429545004</v>
      </c>
      <c r="AV93" s="173" cm="1">
        <f t="array" ref="AV93">INDEX($AU$3:$AU$103,ROWS(AU93:AU$103))</f>
        <v>99.538985768691106</v>
      </c>
      <c r="AW93" s="173">
        <f t="shared" si="40"/>
        <v>100.45514311722464</v>
      </c>
      <c r="AY93" s="171">
        <v>18.8</v>
      </c>
      <c r="AZ93" s="171">
        <v>98.14</v>
      </c>
      <c r="BA93" s="172">
        <f t="shared" si="34"/>
        <v>97.110627350089047</v>
      </c>
      <c r="BC93" s="170">
        <v>14</v>
      </c>
      <c r="BD93" s="171">
        <v>77.790000000000006</v>
      </c>
      <c r="BE93" s="173">
        <f t="shared" si="35"/>
        <v>78.110252033336678</v>
      </c>
      <c r="BF93" s="171">
        <v>97.670448840245001</v>
      </c>
      <c r="BG93" s="176" cm="1">
        <f t="array" ref="BG93">INDEX($BF$3:$BF$232,ROWS(BF93:BF$232))</f>
        <v>81.25313786524751</v>
      </c>
      <c r="BH93" s="173">
        <f t="shared" si="36"/>
        <v>104.02365342589022</v>
      </c>
      <c r="BJ93" s="171">
        <v>-14.1</v>
      </c>
      <c r="BK93" s="171">
        <v>67.37</v>
      </c>
      <c r="BL93" s="173">
        <f t="shared" si="37"/>
        <v>67.681334137030333</v>
      </c>
      <c r="BM93" s="171">
        <v>97.187060478199712</v>
      </c>
      <c r="BN93" s="176" cm="1">
        <f t="array" ref="BN93">INDEX($BM$3:$BM$232,ROWS(BM93:BM$232))</f>
        <v>67.269439421338134</v>
      </c>
      <c r="BO93" s="173">
        <f t="shared" si="38"/>
        <v>100.61230585424137</v>
      </c>
      <c r="BQ93" s="171">
        <v>18.8</v>
      </c>
      <c r="BR93" s="171">
        <v>98.03</v>
      </c>
      <c r="BS93" s="172">
        <f t="shared" si="39"/>
        <v>98.020197980201971</v>
      </c>
    </row>
    <row r="94" spans="1:71" x14ac:dyDescent="0.25">
      <c r="A94" s="170">
        <v>0.1</v>
      </c>
      <c r="B94" s="171">
        <v>99.7</v>
      </c>
      <c r="C94" s="171">
        <f t="shared" si="22"/>
        <v>99.719943988797752</v>
      </c>
      <c r="E94" s="173"/>
      <c r="H94" s="171">
        <v>0</v>
      </c>
      <c r="I94" s="171">
        <v>99.8</v>
      </c>
      <c r="J94" s="171">
        <f t="shared" si="24"/>
        <v>100.01002104419278</v>
      </c>
      <c r="L94" s="173"/>
      <c r="O94" s="171">
        <v>18.7</v>
      </c>
      <c r="P94" s="171">
        <v>95.74</v>
      </c>
      <c r="Q94" s="172">
        <f t="shared" si="26"/>
        <v>93.991753387001765</v>
      </c>
      <c r="S94" s="170">
        <v>0.9</v>
      </c>
      <c r="T94" s="171">
        <v>99.26</v>
      </c>
      <c r="U94" s="176">
        <f t="shared" si="27"/>
        <v>99.508771929824576</v>
      </c>
      <c r="V94" s="171">
        <v>4.5199999999999996</v>
      </c>
      <c r="W94" s="171" cm="1">
        <f t="array" ref="W94">INDEX($V$3:$V$102,ROWS(V94:V$101))</f>
        <v>99.6</v>
      </c>
      <c r="X94" s="171">
        <f t="shared" si="28"/>
        <v>100.09167842031029</v>
      </c>
      <c r="Z94" s="171">
        <v>-1</v>
      </c>
      <c r="AA94" s="171">
        <v>98.88</v>
      </c>
      <c r="AB94" s="176">
        <f t="shared" si="21"/>
        <v>99.217338952438297</v>
      </c>
      <c r="AC94" s="173">
        <v>3.7126229179209318</v>
      </c>
      <c r="AD94" s="173" cm="1">
        <f t="array" ref="AD94">INDEX($AC$3:$AC$103,ROWS(AC94:AC$103))</f>
        <v>99.508328316275339</v>
      </c>
      <c r="AE94" s="173">
        <f t="shared" si="29"/>
        <v>100.29328478964401</v>
      </c>
      <c r="AG94" s="171">
        <v>18.7</v>
      </c>
      <c r="AH94" s="171">
        <v>183.71</v>
      </c>
      <c r="AI94" s="172">
        <f t="shared" si="30"/>
        <v>96.1681411296655</v>
      </c>
      <c r="AK94" s="170">
        <v>-0.9</v>
      </c>
      <c r="AL94" s="171">
        <v>99.29</v>
      </c>
      <c r="AM94" s="173">
        <f t="shared" si="31"/>
        <v>99.839115133232781</v>
      </c>
      <c r="AN94" s="171">
        <v>5.087983911513323</v>
      </c>
      <c r="AO94" s="173" cm="1">
        <f t="array" ref="AO94">INDEX($AN$3:$AN$103,ROWS(AN94:AN$103))</f>
        <v>99.959778783308181</v>
      </c>
      <c r="AP94" s="173">
        <f t="shared" si="32"/>
        <v>100.12085809245643</v>
      </c>
      <c r="AR94" s="171">
        <v>0.9</v>
      </c>
      <c r="AS94" s="171">
        <v>98.95</v>
      </c>
      <c r="AT94" s="173">
        <f t="shared" si="33"/>
        <v>99.168169973942682</v>
      </c>
      <c r="AU94" s="176">
        <v>4.0990178392463417</v>
      </c>
      <c r="AV94" s="173" cm="1">
        <f t="array" ref="AV94">INDEX($AU$3:$AU$103,ROWS(AU94:AU$103))</f>
        <v>99.59911805973141</v>
      </c>
      <c r="AW94" s="173">
        <f t="shared" si="40"/>
        <v>100.43456291056087</v>
      </c>
      <c r="AY94" s="171">
        <v>18.600000000000001</v>
      </c>
      <c r="AZ94" s="171">
        <v>98.23</v>
      </c>
      <c r="BA94" s="172">
        <f t="shared" si="34"/>
        <v>97.199683356421929</v>
      </c>
      <c r="BC94" s="170">
        <v>14</v>
      </c>
      <c r="BD94" s="171">
        <v>78.680000000000007</v>
      </c>
      <c r="BE94" s="173">
        <f t="shared" si="35"/>
        <v>79.00391605582891</v>
      </c>
      <c r="BF94" s="171">
        <v>97.700572346621144</v>
      </c>
      <c r="BG94" s="176" cm="1">
        <f t="array" ref="BG94">INDEX($BF$3:$BF$232,ROWS(BF94:BF$232))</f>
        <v>83.492318505874081</v>
      </c>
      <c r="BH94" s="173">
        <f t="shared" si="36"/>
        <v>105.68124046771732</v>
      </c>
      <c r="BJ94" s="171">
        <v>-13.9</v>
      </c>
      <c r="BK94" s="171">
        <v>70.430000000000007</v>
      </c>
      <c r="BL94" s="173">
        <f t="shared" si="37"/>
        <v>70.755475185854934</v>
      </c>
      <c r="BM94" s="171">
        <v>97.207152903355436</v>
      </c>
      <c r="BN94" s="176" cm="1">
        <f t="array" ref="BN94">INDEX($BM$3:$BM$232,ROWS(BM94:BM$232))</f>
        <v>67.932489451476798</v>
      </c>
      <c r="BO94" s="173">
        <f t="shared" si="38"/>
        <v>104.1555752735877</v>
      </c>
      <c r="BQ94" s="171">
        <v>18.7</v>
      </c>
      <c r="BR94" s="171">
        <v>98.07</v>
      </c>
      <c r="BS94" s="172">
        <f t="shared" si="39"/>
        <v>98.060193980601923</v>
      </c>
    </row>
    <row r="95" spans="1:71" x14ac:dyDescent="0.25">
      <c r="A95" s="170">
        <v>0.1</v>
      </c>
      <c r="B95" s="171">
        <v>99.79</v>
      </c>
      <c r="C95" s="171">
        <f t="shared" si="22"/>
        <v>99.80996199239847</v>
      </c>
      <c r="E95" s="173"/>
      <c r="H95" s="171">
        <v>0.2</v>
      </c>
      <c r="I95" s="171">
        <v>99.54</v>
      </c>
      <c r="J95" s="171">
        <f t="shared" si="24"/>
        <v>99.749473895179875</v>
      </c>
      <c r="L95" s="173"/>
      <c r="O95" s="171">
        <v>18.600000000000001</v>
      </c>
      <c r="P95" s="171">
        <v>95.88</v>
      </c>
      <c r="Q95" s="172">
        <f t="shared" si="26"/>
        <v>94.12919693697232</v>
      </c>
      <c r="S95" s="170">
        <v>0.9</v>
      </c>
      <c r="T95" s="171">
        <v>99.28</v>
      </c>
      <c r="U95" s="176">
        <f t="shared" si="27"/>
        <v>99.528822055137852</v>
      </c>
      <c r="V95" s="171">
        <v>4.26</v>
      </c>
      <c r="W95" s="171" cm="1">
        <f t="array" ref="W95">INDEX($V$3:$V$102,ROWS(V95:V$101))</f>
        <v>99.69</v>
      </c>
      <c r="X95" s="171">
        <f t="shared" si="28"/>
        <v>100.16194097502013</v>
      </c>
      <c r="Z95" s="171">
        <v>-0.8</v>
      </c>
      <c r="AA95" s="171">
        <v>99.2</v>
      </c>
      <c r="AB95" s="176">
        <f t="shared" si="21"/>
        <v>99.538430664258485</v>
      </c>
      <c r="AC95" s="173">
        <v>3.5721452939995992</v>
      </c>
      <c r="AD95" s="173" cm="1">
        <f t="array" ref="AD95">INDEX($AC$3:$AC$103,ROWS(AC95:AC$103))</f>
        <v>99.809351796106753</v>
      </c>
      <c r="AE95" s="173">
        <f t="shared" si="29"/>
        <v>100.27217741935482</v>
      </c>
      <c r="AG95" s="171">
        <v>18.600000000000001</v>
      </c>
      <c r="AH95" s="171">
        <v>184.02</v>
      </c>
      <c r="AI95" s="172">
        <f t="shared" si="30"/>
        <v>96.330419305868205</v>
      </c>
      <c r="AK95" s="170">
        <v>-0.8</v>
      </c>
      <c r="AL95" s="171">
        <v>98.93</v>
      </c>
      <c r="AM95" s="173">
        <f t="shared" si="31"/>
        <v>99.477124183006538</v>
      </c>
      <c r="AN95" s="171">
        <v>4.9270990447461038</v>
      </c>
      <c r="AO95" s="173" cm="1">
        <f t="array" ref="AO95">INDEX($AN$3:$AN$103,ROWS(AN95:AN$103))</f>
        <v>99.668174962292611</v>
      </c>
      <c r="AP95" s="173">
        <f t="shared" si="32"/>
        <v>100.19205498837562</v>
      </c>
      <c r="AR95" s="171">
        <v>0.8</v>
      </c>
      <c r="AS95" s="171">
        <v>98.79</v>
      </c>
      <c r="AT95" s="173">
        <f t="shared" si="33"/>
        <v>99.007817197835251</v>
      </c>
      <c r="AU95" s="176">
        <v>3.9887753056724797</v>
      </c>
      <c r="AV95" s="173" cm="1">
        <f t="array" ref="AV95">INDEX($AU$3:$AU$103,ROWS(AU95:AU$103))</f>
        <v>99.59911805973141</v>
      </c>
      <c r="AW95" s="173">
        <f t="shared" si="40"/>
        <v>100.59722643992306</v>
      </c>
      <c r="AY95" s="171">
        <v>18.5</v>
      </c>
      <c r="AZ95" s="171">
        <v>98.59</v>
      </c>
      <c r="BA95" s="172">
        <f t="shared" si="34"/>
        <v>97.555907381753414</v>
      </c>
      <c r="BC95" s="170">
        <v>13.7</v>
      </c>
      <c r="BD95" s="171">
        <v>81.7</v>
      </c>
      <c r="BE95" s="173">
        <f t="shared" si="35"/>
        <v>82.036349031027214</v>
      </c>
      <c r="BF95" s="171">
        <v>97.580078321116588</v>
      </c>
      <c r="BG95" s="176" cm="1">
        <f t="array" ref="BG95">INDEX($BF$3:$BF$232,ROWS(BF95:BF$232))</f>
        <v>83.683100712922993</v>
      </c>
      <c r="BH95" s="173">
        <f t="shared" si="36"/>
        <v>102.00734394124848</v>
      </c>
      <c r="BJ95" s="171">
        <v>-13.8</v>
      </c>
      <c r="BK95" s="171">
        <v>74.86</v>
      </c>
      <c r="BL95" s="173">
        <f t="shared" si="37"/>
        <v>75.205947357846085</v>
      </c>
      <c r="BM95" s="171">
        <v>97.016274864376115</v>
      </c>
      <c r="BN95" s="176" cm="1">
        <f t="array" ref="BN95">INDEX($BM$3:$BM$232,ROWS(BM95:BM$232))</f>
        <v>71.036769138034956</v>
      </c>
      <c r="BO95" s="173">
        <f t="shared" si="38"/>
        <v>105.86904256823647</v>
      </c>
      <c r="BQ95" s="171">
        <v>18.600000000000001</v>
      </c>
      <c r="BR95" s="171">
        <v>98.1</v>
      </c>
      <c r="BS95" s="172">
        <f t="shared" si="39"/>
        <v>98.090190980901909</v>
      </c>
    </row>
    <row r="96" spans="1:71" x14ac:dyDescent="0.25">
      <c r="A96" s="170">
        <v>0.3</v>
      </c>
      <c r="B96" s="171">
        <v>99.14</v>
      </c>
      <c r="C96" s="171">
        <f t="shared" si="22"/>
        <v>99.15983196639327</v>
      </c>
      <c r="E96" s="173"/>
      <c r="H96" s="171">
        <v>0.3</v>
      </c>
      <c r="I96" s="171">
        <v>99.63</v>
      </c>
      <c r="J96" s="171">
        <f t="shared" si="24"/>
        <v>99.83966329291512</v>
      </c>
      <c r="L96" s="173"/>
      <c r="O96" s="171">
        <v>18.399999999999999</v>
      </c>
      <c r="P96" s="171">
        <v>96.07</v>
      </c>
      <c r="Q96" s="172">
        <f t="shared" si="26"/>
        <v>94.315727469075199</v>
      </c>
      <c r="S96" s="170">
        <v>0.8</v>
      </c>
      <c r="T96" s="171">
        <v>99.41</v>
      </c>
      <c r="U96" s="176">
        <f t="shared" si="27"/>
        <v>99.659147869674186</v>
      </c>
      <c r="V96" s="171">
        <v>4.21</v>
      </c>
      <c r="W96" s="171" cm="1">
        <f t="array" ref="W96">INDEX($V$3:$V$102,ROWS(V96:V$101))</f>
        <v>99.64</v>
      </c>
      <c r="X96" s="171">
        <f t="shared" si="28"/>
        <v>100.01921705105798</v>
      </c>
      <c r="Z96" s="171">
        <v>-0.8</v>
      </c>
      <c r="AA96" s="171">
        <v>99.32</v>
      </c>
      <c r="AB96" s="176">
        <f t="shared" si="21"/>
        <v>99.658840056191039</v>
      </c>
      <c r="AC96" s="173">
        <v>3.5019064820389327</v>
      </c>
      <c r="AD96" s="173" cm="1">
        <f t="array" ref="AD96">INDEX($AC$3:$AC$103,ROWS(AC96:AC$103))</f>
        <v>99.829420028095527</v>
      </c>
      <c r="AE96" s="173">
        <f t="shared" si="29"/>
        <v>100.17116391461943</v>
      </c>
      <c r="AG96" s="171">
        <v>18.399999999999999</v>
      </c>
      <c r="AH96" s="171">
        <v>184.08</v>
      </c>
      <c r="AI96" s="172">
        <f t="shared" si="30"/>
        <v>96.361827985133232</v>
      </c>
      <c r="AK96" s="170">
        <v>-0.8</v>
      </c>
      <c r="AL96" s="171">
        <v>99.16</v>
      </c>
      <c r="AM96" s="173">
        <f t="shared" si="31"/>
        <v>99.708396178984401</v>
      </c>
      <c r="AN96" s="171">
        <v>4.6857717445952742</v>
      </c>
      <c r="AO96" s="173" cm="1">
        <f t="array" ref="AO96">INDEX($AN$3:$AN$103,ROWS(AN96:AN$103))</f>
        <v>99.597787833081938</v>
      </c>
      <c r="AP96" s="173">
        <f t="shared" si="32"/>
        <v>100.1110550227158</v>
      </c>
      <c r="AR96" s="171">
        <v>0.7</v>
      </c>
      <c r="AS96" s="171">
        <v>99.32</v>
      </c>
      <c r="AT96" s="173">
        <f t="shared" si="33"/>
        <v>99.538985768691106</v>
      </c>
      <c r="AU96" s="176">
        <v>3.6780918019643214</v>
      </c>
      <c r="AV96" s="173" cm="1">
        <f t="array" ref="AV96">INDEX($AU$3:$AU$103,ROWS(AU96:AU$103))</f>
        <v>99.559029865704545</v>
      </c>
      <c r="AW96" s="173">
        <f t="shared" si="40"/>
        <v>100.0201369311317</v>
      </c>
      <c r="AY96" s="171">
        <v>18.399999999999999</v>
      </c>
      <c r="AZ96" s="171">
        <v>98.52</v>
      </c>
      <c r="BA96" s="172">
        <f t="shared" si="34"/>
        <v>97.48664159905006</v>
      </c>
      <c r="BC96" s="170">
        <v>13.7</v>
      </c>
      <c r="BD96" s="171">
        <v>81.77</v>
      </c>
      <c r="BE96" s="173">
        <f t="shared" si="35"/>
        <v>82.106637212571528</v>
      </c>
      <c r="BF96" s="171">
        <v>97.409378451651776</v>
      </c>
      <c r="BG96" s="176" cm="1">
        <f t="array" ref="BG96">INDEX($BF$3:$BF$232,ROWS(BF96:BF$232))</f>
        <v>83.783512400843449</v>
      </c>
      <c r="BH96" s="173">
        <f t="shared" si="36"/>
        <v>102.0423138070197</v>
      </c>
      <c r="BJ96" s="171">
        <v>-13.7</v>
      </c>
      <c r="BK96" s="171">
        <v>75.08</v>
      </c>
      <c r="BL96" s="173">
        <f t="shared" si="37"/>
        <v>75.426964034558964</v>
      </c>
      <c r="BM96" s="171">
        <v>97.126783202732568</v>
      </c>
      <c r="BN96" s="176" cm="1">
        <f t="array" ref="BN96">INDEX($BM$3:$BM$232,ROWS(BM96:BM$232))</f>
        <v>71.167369901547119</v>
      </c>
      <c r="BO96" s="173">
        <f t="shared" si="38"/>
        <v>105.98531902879729</v>
      </c>
      <c r="BQ96" s="171">
        <v>18.5</v>
      </c>
      <c r="BR96" s="171">
        <v>98.17</v>
      </c>
      <c r="BS96" s="172">
        <f t="shared" si="39"/>
        <v>98.160183981601833</v>
      </c>
    </row>
    <row r="97" spans="1:71" x14ac:dyDescent="0.25">
      <c r="A97" s="170">
        <v>0.3</v>
      </c>
      <c r="B97" s="171">
        <v>99.2</v>
      </c>
      <c r="C97" s="171">
        <f t="shared" si="22"/>
        <v>99.219843968793754</v>
      </c>
      <c r="E97" s="173"/>
      <c r="H97" s="171">
        <v>0.3</v>
      </c>
      <c r="I97" s="171">
        <v>99.21</v>
      </c>
      <c r="J97" s="171">
        <f t="shared" si="24"/>
        <v>99.418779436817303</v>
      </c>
      <c r="L97" s="173"/>
      <c r="O97" s="171">
        <v>18.399999999999999</v>
      </c>
      <c r="P97" s="171">
        <v>96.06</v>
      </c>
      <c r="Q97" s="172">
        <f t="shared" si="26"/>
        <v>94.305910072648729</v>
      </c>
      <c r="S97" s="170">
        <v>0.6</v>
      </c>
      <c r="T97" s="171">
        <v>99.44</v>
      </c>
      <c r="U97" s="176">
        <f t="shared" si="27"/>
        <v>99.689223057644099</v>
      </c>
      <c r="V97" s="171">
        <v>3.95</v>
      </c>
      <c r="W97" s="171" cm="1">
        <f t="array" ref="W97">INDEX($V$3:$V$102,ROWS(V97:V$101))</f>
        <v>99.62</v>
      </c>
      <c r="X97" s="171">
        <f t="shared" si="28"/>
        <v>100.069487108657</v>
      </c>
      <c r="Z97" s="171">
        <v>-0.7</v>
      </c>
      <c r="AA97" s="171">
        <v>99.52</v>
      </c>
      <c r="AB97" s="176">
        <f t="shared" si="21"/>
        <v>99.859522376078672</v>
      </c>
      <c r="AC97" s="173">
        <v>3.3513947421232189</v>
      </c>
      <c r="AD97" s="173" cm="1">
        <f t="array" ref="AD97">INDEX($AC$3:$AC$103,ROWS(AC97:AC$103))</f>
        <v>99.989965884005628</v>
      </c>
      <c r="AE97" s="173">
        <f t="shared" si="29"/>
        <v>100.1306270096463</v>
      </c>
      <c r="AG97" s="171">
        <v>18.3</v>
      </c>
      <c r="AH97" s="171">
        <v>184.29</v>
      </c>
      <c r="AI97" s="172">
        <f t="shared" si="30"/>
        <v>96.471758362560848</v>
      </c>
      <c r="AK97" s="170">
        <v>-0.6</v>
      </c>
      <c r="AL97" s="171">
        <v>99.25</v>
      </c>
      <c r="AM97" s="173">
        <f t="shared" si="31"/>
        <v>99.798893916540976</v>
      </c>
      <c r="AN97" s="171">
        <v>4.5550527903469078</v>
      </c>
      <c r="AO97" s="173" cm="1">
        <f t="array" ref="AO97">INDEX($AN$3:$AN$103,ROWS(AN97:AN$103))</f>
        <v>99.758672699849157</v>
      </c>
      <c r="AP97" s="173">
        <f t="shared" si="32"/>
        <v>100.04031851627862</v>
      </c>
      <c r="AR97" s="171">
        <v>0.7</v>
      </c>
      <c r="AS97" s="171">
        <v>99.49</v>
      </c>
      <c r="AT97" s="173">
        <f t="shared" si="33"/>
        <v>99.709360593305263</v>
      </c>
      <c r="AU97" s="176">
        <v>3.7282020444978956</v>
      </c>
      <c r="AV97" s="173" cm="1">
        <f t="array" ref="AV97">INDEX($AU$3:$AU$103,ROWS(AU97:AU$103))</f>
        <v>100.03006614552015</v>
      </c>
      <c r="AW97" s="173">
        <f t="shared" si="40"/>
        <v>100.32164036586593</v>
      </c>
      <c r="AY97" s="171">
        <v>18.399999999999999</v>
      </c>
      <c r="AZ97" s="171">
        <v>98.52</v>
      </c>
      <c r="BA97" s="172">
        <f t="shared" si="34"/>
        <v>97.48664159905006</v>
      </c>
      <c r="BC97" s="170">
        <v>13.6</v>
      </c>
      <c r="BD97" s="171">
        <v>82.82</v>
      </c>
      <c r="BE97" s="173">
        <f t="shared" si="35"/>
        <v>83.160959935736514</v>
      </c>
      <c r="BF97" s="171">
        <v>97.359172607691519</v>
      </c>
      <c r="BG97" s="176" cm="1">
        <f t="array" ref="BG97">INDEX($BF$3:$BF$232,ROWS(BF97:BF$232))</f>
        <v>86.424339793151916</v>
      </c>
      <c r="BH97" s="173">
        <f t="shared" si="36"/>
        <v>103.92417290509539</v>
      </c>
      <c r="BJ97" s="171">
        <v>-13.7</v>
      </c>
      <c r="BK97" s="171">
        <v>76.319999999999993</v>
      </c>
      <c r="BL97" s="173">
        <f t="shared" si="37"/>
        <v>76.672694394213366</v>
      </c>
      <c r="BM97" s="171">
        <v>96.805304400241099</v>
      </c>
      <c r="BN97" s="176" cm="1">
        <f t="array" ref="BN97">INDEX($BM$3:$BM$232,ROWS(BM97:BM$232))</f>
        <v>75.226039783001795</v>
      </c>
      <c r="BO97" s="173">
        <f t="shared" si="38"/>
        <v>101.92307692307692</v>
      </c>
      <c r="BQ97" s="171">
        <v>18.3</v>
      </c>
      <c r="BR97" s="171">
        <v>98.12</v>
      </c>
      <c r="BS97" s="172">
        <f t="shared" si="39"/>
        <v>98.110188981101885</v>
      </c>
    </row>
    <row r="98" spans="1:71" x14ac:dyDescent="0.25">
      <c r="A98" s="170">
        <v>0.5</v>
      </c>
      <c r="B98" s="171">
        <v>98.7</v>
      </c>
      <c r="C98" s="171">
        <f t="shared" si="22"/>
        <v>98.719743948789755</v>
      </c>
      <c r="E98" s="173"/>
      <c r="H98" s="171">
        <v>0.4</v>
      </c>
      <c r="I98" s="171">
        <v>98.56</v>
      </c>
      <c r="J98" s="171">
        <f t="shared" si="24"/>
        <v>98.767411564284984</v>
      </c>
      <c r="L98" s="173"/>
      <c r="O98" s="171">
        <v>18.2</v>
      </c>
      <c r="P98" s="171">
        <v>96.17</v>
      </c>
      <c r="Q98" s="172">
        <f t="shared" si="26"/>
        <v>94.413901433339873</v>
      </c>
      <c r="S98" s="170">
        <v>0.6</v>
      </c>
      <c r="T98" s="171">
        <v>99.64</v>
      </c>
      <c r="U98" s="176">
        <f t="shared" si="27"/>
        <v>99.889724310776941</v>
      </c>
      <c r="V98" s="171">
        <v>3.86</v>
      </c>
      <c r="W98" s="171" cm="1">
        <f t="array" ref="W98">INDEX($V$3:$V$102,ROWS(V98:V$101))</f>
        <v>99.59</v>
      </c>
      <c r="X98" s="171">
        <f t="shared" si="28"/>
        <v>100.30095823955914</v>
      </c>
      <c r="Z98" s="171">
        <v>-0.5</v>
      </c>
      <c r="AA98" s="171">
        <v>99.56</v>
      </c>
      <c r="AB98" s="176">
        <f t="shared" si="21"/>
        <v>99.89965884005619</v>
      </c>
      <c r="AC98" s="173">
        <v>3.2610876981737911</v>
      </c>
      <c r="AD98" s="173" cm="1">
        <f t="array" ref="AD98">INDEX($AC$3:$AC$103,ROWS(AC98:AC$103))</f>
        <v>100.10034115994382</v>
      </c>
      <c r="AE98" s="173">
        <f t="shared" si="29"/>
        <v>100.20088388911211</v>
      </c>
      <c r="AG98" s="171">
        <v>18.3</v>
      </c>
      <c r="AH98" s="171">
        <v>184.34</v>
      </c>
      <c r="AI98" s="172">
        <f t="shared" si="30"/>
        <v>96.497932261948378</v>
      </c>
      <c r="AK98" s="170">
        <v>-0.6</v>
      </c>
      <c r="AL98" s="171">
        <v>99.32</v>
      </c>
      <c r="AM98" s="173">
        <f t="shared" si="31"/>
        <v>99.86928104575162</v>
      </c>
      <c r="AN98" s="171">
        <v>4.4243338360985422</v>
      </c>
      <c r="AO98" s="173" cm="1">
        <f t="array" ref="AO98">INDEX($AN$3:$AN$103,ROWS(AN98:AN$103))</f>
        <v>100.06033182503771</v>
      </c>
      <c r="AP98" s="173">
        <f t="shared" si="32"/>
        <v>100.19130084575112</v>
      </c>
      <c r="AR98" s="171">
        <v>0.6</v>
      </c>
      <c r="AS98" s="171">
        <v>99.54</v>
      </c>
      <c r="AT98" s="173">
        <f t="shared" si="33"/>
        <v>99.759470835838854</v>
      </c>
      <c r="AU98" s="176">
        <v>3.5979154139106031</v>
      </c>
      <c r="AV98" s="173" cm="1">
        <f t="array" ref="AV98">INDEX($AU$3:$AU$103,ROWS(AU98:AU$103))</f>
        <v>100.38083784325515</v>
      </c>
      <c r="AW98" s="173">
        <f t="shared" si="40"/>
        <v>100.62286517982719</v>
      </c>
      <c r="AY98" s="171">
        <v>18.2</v>
      </c>
      <c r="AZ98" s="171">
        <v>98.36</v>
      </c>
      <c r="BA98" s="172">
        <f t="shared" si="34"/>
        <v>97.328319810013852</v>
      </c>
      <c r="BC98" s="170">
        <v>13.5</v>
      </c>
      <c r="BD98" s="171">
        <v>83.95</v>
      </c>
      <c r="BE98" s="173">
        <f t="shared" si="35"/>
        <v>84.295612009237871</v>
      </c>
      <c r="BF98" s="171">
        <v>97.208555075810821</v>
      </c>
      <c r="BG98" s="176" cm="1">
        <f t="array" ref="BG98">INDEX($BF$3:$BF$232,ROWS(BF98:BF$232))</f>
        <v>87.257756802891862</v>
      </c>
      <c r="BH98" s="173">
        <f t="shared" si="36"/>
        <v>103.51399642644432</v>
      </c>
      <c r="BJ98" s="171">
        <v>-13.6</v>
      </c>
      <c r="BK98" s="171">
        <v>78.12</v>
      </c>
      <c r="BL98" s="173">
        <f t="shared" si="37"/>
        <v>78.48101265822784</v>
      </c>
      <c r="BM98" s="171">
        <v>96.885674100863966</v>
      </c>
      <c r="BN98" s="176" cm="1">
        <f t="array" ref="BN98">INDEX($BM$3:$BM$232,ROWS(BM98:BM$232))</f>
        <v>77.17500502310628</v>
      </c>
      <c r="BO98" s="173">
        <f t="shared" si="38"/>
        <v>101.69226763863577</v>
      </c>
      <c r="BQ98" s="171">
        <v>18.2</v>
      </c>
      <c r="BR98" s="171">
        <v>98.23</v>
      </c>
      <c r="BS98" s="172">
        <f t="shared" si="39"/>
        <v>98.22017798220179</v>
      </c>
    </row>
    <row r="99" spans="1:71" x14ac:dyDescent="0.25">
      <c r="A99" s="170">
        <v>0.5</v>
      </c>
      <c r="B99" s="171">
        <v>98.77</v>
      </c>
      <c r="C99" s="171">
        <f t="shared" si="22"/>
        <v>98.789757951590303</v>
      </c>
      <c r="E99" s="173"/>
      <c r="H99" s="171">
        <v>0.5</v>
      </c>
      <c r="I99" s="171">
        <v>97.99</v>
      </c>
      <c r="J99" s="171">
        <f t="shared" si="24"/>
        <v>98.196212045295113</v>
      </c>
      <c r="L99" s="173"/>
      <c r="O99" s="171">
        <v>18.2</v>
      </c>
      <c r="P99" s="171">
        <v>96.08</v>
      </c>
      <c r="Q99" s="172">
        <f t="shared" si="26"/>
        <v>94.325544865501669</v>
      </c>
      <c r="S99" s="170">
        <v>0.5</v>
      </c>
      <c r="T99" s="171">
        <v>99.51</v>
      </c>
      <c r="U99" s="176">
        <f t="shared" si="27"/>
        <v>99.759398496240607</v>
      </c>
      <c r="V99" s="171">
        <v>3.61</v>
      </c>
      <c r="W99" s="171" cm="1">
        <f t="array" ref="W99">INDEX($V$3:$V$102,ROWS(V99:V$101))</f>
        <v>99.69</v>
      </c>
      <c r="X99" s="171">
        <f t="shared" si="28"/>
        <v>100.06961430057237</v>
      </c>
      <c r="Z99" s="171">
        <v>-0.4</v>
      </c>
      <c r="AA99" s="171">
        <v>99.47</v>
      </c>
      <c r="AB99" s="176">
        <f t="shared" ref="AB99:AB130" si="41">AA99/$AA$103*100</f>
        <v>99.809351796106753</v>
      </c>
      <c r="AC99" s="173">
        <v>3.1105759582580776</v>
      </c>
      <c r="AD99" s="173" cm="1">
        <f t="array" ref="AD99">INDEX($AC$3:$AC$103,ROWS(AC99:AC$103))</f>
        <v>100.02006823198877</v>
      </c>
      <c r="AE99" s="173">
        <f t="shared" si="29"/>
        <v>100.21111893033077</v>
      </c>
      <c r="AG99" s="171">
        <v>18.2</v>
      </c>
      <c r="AH99" s="171">
        <v>184.48</v>
      </c>
      <c r="AI99" s="172">
        <f t="shared" si="30"/>
        <v>96.57121918023347</v>
      </c>
      <c r="AK99" s="170">
        <v>-0.3</v>
      </c>
      <c r="AL99" s="171">
        <v>99.25</v>
      </c>
      <c r="AM99" s="173">
        <f t="shared" si="31"/>
        <v>99.798893916540976</v>
      </c>
      <c r="AN99" s="171">
        <v>4.1226747109100046</v>
      </c>
      <c r="AO99" s="173" cm="1">
        <f t="array" ref="AO99">INDEX($AN$3:$AN$103,ROWS(AN99:AN$103))</f>
        <v>100.0402212166918</v>
      </c>
      <c r="AP99" s="173">
        <f t="shared" si="32"/>
        <v>100.24181360201511</v>
      </c>
      <c r="AR99" s="171">
        <v>0.4</v>
      </c>
      <c r="AS99" s="171">
        <v>99.27</v>
      </c>
      <c r="AT99" s="173">
        <f t="shared" si="33"/>
        <v>99.488875526157543</v>
      </c>
      <c r="AU99" s="176">
        <v>3.437562637803167</v>
      </c>
      <c r="AV99" s="173" cm="1">
        <f t="array" ref="AV99">INDEX($AU$3:$AU$103,ROWS(AU99:AU$103))</f>
        <v>99.93986770895971</v>
      </c>
      <c r="AW99" s="173">
        <f t="shared" si="40"/>
        <v>100.45330915684497</v>
      </c>
      <c r="AY99" s="171">
        <v>18.100000000000001</v>
      </c>
      <c r="AZ99" s="171">
        <v>98.5</v>
      </c>
      <c r="BA99" s="172">
        <f t="shared" si="34"/>
        <v>97.466851375420532</v>
      </c>
      <c r="BC99" s="170">
        <v>13.5</v>
      </c>
      <c r="BD99" s="171">
        <v>84.63</v>
      </c>
      <c r="BE99" s="173">
        <f t="shared" si="35"/>
        <v>84.978411487097091</v>
      </c>
      <c r="BF99" s="171">
        <v>97.218596244602864</v>
      </c>
      <c r="BG99" s="176" cm="1">
        <f t="array" ref="BG99">INDEX($BF$3:$BF$232,ROWS(BF99:BF$232))</f>
        <v>87.318003815644133</v>
      </c>
      <c r="BH99" s="173">
        <f t="shared" si="36"/>
        <v>102.75316081767694</v>
      </c>
      <c r="BJ99" s="171">
        <v>-13.5</v>
      </c>
      <c r="BK99" s="171">
        <v>79.8</v>
      </c>
      <c r="BL99" s="173">
        <f t="shared" si="37"/>
        <v>80.168776371307999</v>
      </c>
      <c r="BM99" s="171">
        <v>96.684749849306797</v>
      </c>
      <c r="BN99" s="176" cm="1">
        <f t="array" ref="BN99">INDEX($BM$3:$BM$232,ROWS(BM99:BM$232))</f>
        <v>77.777777777777786</v>
      </c>
      <c r="BO99" s="173">
        <f t="shared" si="38"/>
        <v>103.07414104882456</v>
      </c>
      <c r="BQ99" s="171">
        <v>18.2</v>
      </c>
      <c r="BR99" s="171">
        <v>98.34</v>
      </c>
      <c r="BS99" s="172">
        <f t="shared" si="39"/>
        <v>98.330166983301666</v>
      </c>
    </row>
    <row r="100" spans="1:71" x14ac:dyDescent="0.25">
      <c r="A100" s="170">
        <v>0.7</v>
      </c>
      <c r="B100" s="171">
        <v>97.88</v>
      </c>
      <c r="C100" s="171">
        <f t="shared" si="22"/>
        <v>97.899579915983196</v>
      </c>
      <c r="E100" s="173"/>
      <c r="H100" s="171">
        <v>0.6</v>
      </c>
      <c r="I100" s="171">
        <v>97.23</v>
      </c>
      <c r="J100" s="171">
        <f t="shared" si="24"/>
        <v>97.434612686641941</v>
      </c>
      <c r="L100" s="173"/>
      <c r="O100" s="171">
        <v>18.100000000000001</v>
      </c>
      <c r="P100" s="171">
        <v>96.22</v>
      </c>
      <c r="Q100" s="172">
        <f t="shared" si="26"/>
        <v>94.462988415472211</v>
      </c>
      <c r="S100" s="170">
        <v>0.3</v>
      </c>
      <c r="T100" s="171">
        <v>99.64</v>
      </c>
      <c r="U100" s="176">
        <f t="shared" si="27"/>
        <v>99.889724310776941</v>
      </c>
      <c r="V100" s="171">
        <v>3.6</v>
      </c>
      <c r="W100" s="171" cm="1">
        <f t="array" ref="W100">INDEX($V$3:$V$102,ROWS(V100:V$101))</f>
        <v>99.55</v>
      </c>
      <c r="X100" s="171">
        <f t="shared" si="28"/>
        <v>100.34125998069005</v>
      </c>
      <c r="Z100" s="171">
        <v>-0.4</v>
      </c>
      <c r="AA100" s="171">
        <v>99.53</v>
      </c>
      <c r="AB100" s="176">
        <f t="shared" si="41"/>
        <v>99.869556492073059</v>
      </c>
      <c r="AC100" s="173">
        <v>3.0102347983142685</v>
      </c>
      <c r="AD100" s="173" cm="1">
        <f t="array" ref="AD100">INDEX($AC$3:$AC$103,ROWS(AC100:AC$103))</f>
        <v>100.11037527593818</v>
      </c>
      <c r="AE100" s="173">
        <f t="shared" si="29"/>
        <v>100.24113332663515</v>
      </c>
      <c r="AG100" s="171">
        <v>18.100000000000001</v>
      </c>
      <c r="AH100" s="171">
        <v>184.65</v>
      </c>
      <c r="AI100" s="172">
        <f t="shared" si="30"/>
        <v>96.660210438151069</v>
      </c>
      <c r="AK100" s="170">
        <v>-0.4</v>
      </c>
      <c r="AL100" s="171">
        <v>99.47</v>
      </c>
      <c r="AM100" s="173">
        <f t="shared" si="31"/>
        <v>100.0201106083459</v>
      </c>
      <c r="AN100" s="171">
        <v>3.9919557566616395</v>
      </c>
      <c r="AO100" s="173" cm="1">
        <f t="array" ref="AO100">INDEX($AN$3:$AN$103,ROWS(AN100:AN$103))</f>
        <v>100.14077425842132</v>
      </c>
      <c r="AP100" s="173">
        <f t="shared" si="32"/>
        <v>100.12063938876044</v>
      </c>
      <c r="AR100" s="171">
        <v>0.4</v>
      </c>
      <c r="AS100" s="171">
        <v>99.19</v>
      </c>
      <c r="AT100" s="173">
        <f t="shared" si="33"/>
        <v>99.408699138103827</v>
      </c>
      <c r="AU100" s="176">
        <v>3.337342152736019</v>
      </c>
      <c r="AV100" s="173" cm="1">
        <f t="array" ref="AV100">INDEX($AU$3:$AU$103,ROWS(AU100:AU$103))</f>
        <v>100.01002204850673</v>
      </c>
      <c r="AW100" s="173">
        <f t="shared" si="40"/>
        <v>100.6048996874685</v>
      </c>
      <c r="AY100" s="171">
        <v>18</v>
      </c>
      <c r="AZ100" s="171">
        <v>98.73</v>
      </c>
      <c r="BA100" s="172">
        <f t="shared" si="34"/>
        <v>97.694438947160094</v>
      </c>
      <c r="BC100" s="170">
        <v>13.4</v>
      </c>
      <c r="BD100" s="171">
        <v>85.64</v>
      </c>
      <c r="BE100" s="173">
        <f t="shared" si="35"/>
        <v>85.992569535093892</v>
      </c>
      <c r="BF100" s="171">
        <v>97.098102219098308</v>
      </c>
      <c r="BG100" s="176" cm="1">
        <f t="array" ref="BG100">INDEX($BF$3:$BF$232,ROWS(BF100:BF$232))</f>
        <v>88.924590822371712</v>
      </c>
      <c r="BH100" s="173">
        <f t="shared" si="36"/>
        <v>103.4096216721158</v>
      </c>
      <c r="BJ100" s="171">
        <v>-13.4</v>
      </c>
      <c r="BK100" s="171">
        <v>81.260000000000005</v>
      </c>
      <c r="BL100" s="173">
        <f t="shared" si="37"/>
        <v>81.635523407675308</v>
      </c>
      <c r="BM100" s="171">
        <v>96.56419529837251</v>
      </c>
      <c r="BN100" s="176" cm="1">
        <f t="array" ref="BN100">INDEX($BM$3:$BM$232,ROWS(BM100:BM$232))</f>
        <v>80.118545308418717</v>
      </c>
      <c r="BO100" s="173">
        <f t="shared" si="38"/>
        <v>101.89341692789971</v>
      </c>
      <c r="BQ100" s="171">
        <v>18</v>
      </c>
      <c r="BR100" s="171">
        <v>98.33</v>
      </c>
      <c r="BS100" s="172">
        <f t="shared" si="39"/>
        <v>98.320167983201685</v>
      </c>
    </row>
    <row r="101" spans="1:71" x14ac:dyDescent="0.25">
      <c r="A101" s="170">
        <v>0.7</v>
      </c>
      <c r="B101" s="171">
        <v>97.55</v>
      </c>
      <c r="C101" s="171">
        <f t="shared" si="22"/>
        <v>97.569513902780542</v>
      </c>
      <c r="E101" s="173"/>
      <c r="H101" s="171">
        <v>0.7</v>
      </c>
      <c r="I101" s="171">
        <v>95.96</v>
      </c>
      <c r="J101" s="171">
        <f t="shared" si="24"/>
        <v>96.161940074155723</v>
      </c>
      <c r="L101" s="173"/>
      <c r="O101" s="171">
        <v>18</v>
      </c>
      <c r="P101" s="171">
        <v>96.28</v>
      </c>
      <c r="Q101" s="172">
        <f t="shared" si="26"/>
        <v>94.521892794031032</v>
      </c>
      <c r="S101" s="170">
        <v>0.3</v>
      </c>
      <c r="T101" s="171">
        <v>99.59</v>
      </c>
      <c r="U101" s="176">
        <f t="shared" si="27"/>
        <v>99.839598997493738</v>
      </c>
      <c r="V101" s="171">
        <v>3.51</v>
      </c>
      <c r="W101" s="171" cm="1">
        <f t="array" ref="W101">INDEX($V$3:$V$102,ROWS(V101:V$101))</f>
        <v>99.72</v>
      </c>
      <c r="X101" s="171">
        <f t="shared" si="28"/>
        <v>100.11993481497568</v>
      </c>
      <c r="Z101" s="171">
        <v>-0.3</v>
      </c>
      <c r="AA101" s="171">
        <v>99.68</v>
      </c>
      <c r="AB101" s="176">
        <f t="shared" si="41"/>
        <v>100.02006823198877</v>
      </c>
      <c r="AC101" s="173">
        <v>2.9801324503311259</v>
      </c>
      <c r="AD101" s="173" cm="1">
        <f t="array" ref="AD101">INDEX($AC$3:$AC$103,ROWS(AC101:AC$103))</f>
        <v>99.8494882600843</v>
      </c>
      <c r="AE101" s="173">
        <f t="shared" si="29"/>
        <v>100.17083710179881</v>
      </c>
      <c r="AG101" s="171">
        <v>17.899999999999999</v>
      </c>
      <c r="AH101" s="171">
        <v>184.86</v>
      </c>
      <c r="AI101" s="172">
        <f t="shared" si="30"/>
        <v>96.770140815578714</v>
      </c>
      <c r="AK101" s="170">
        <v>-0.2</v>
      </c>
      <c r="AL101" s="171">
        <v>99.43</v>
      </c>
      <c r="AM101" s="173">
        <f t="shared" si="31"/>
        <v>99.979889391654098</v>
      </c>
      <c r="AN101" s="171">
        <v>3.8511814982403219</v>
      </c>
      <c r="AO101" s="173" cm="1">
        <f t="array" ref="AO101">INDEX($AN$3:$AN$103,ROWS(AN101:AN$103))</f>
        <v>100.01005530417295</v>
      </c>
      <c r="AP101" s="173">
        <f t="shared" si="32"/>
        <v>100.03017198028763</v>
      </c>
      <c r="AR101" s="171">
        <v>0.3</v>
      </c>
      <c r="AS101" s="171">
        <v>99.56</v>
      </c>
      <c r="AT101" s="173">
        <f t="shared" si="33"/>
        <v>99.77951493285228</v>
      </c>
      <c r="AU101" s="176">
        <v>3.2070555221487274</v>
      </c>
      <c r="AV101" s="173" cm="1">
        <f t="array" ref="AV101">INDEX($AU$3:$AU$103,ROWS(AU101:AU$103))</f>
        <v>100.29063940669471</v>
      </c>
      <c r="AW101" s="173">
        <f t="shared" si="40"/>
        <v>100.51225391723581</v>
      </c>
      <c r="AY101" s="171">
        <v>17.899999999999999</v>
      </c>
      <c r="AZ101" s="171">
        <v>98.54</v>
      </c>
      <c r="BA101" s="172">
        <f t="shared" si="34"/>
        <v>97.506431822679602</v>
      </c>
      <c r="BC101" s="170">
        <v>13.2</v>
      </c>
      <c r="BD101" s="171">
        <v>86.36</v>
      </c>
      <c r="BE101" s="173">
        <f t="shared" si="35"/>
        <v>86.715533688121297</v>
      </c>
      <c r="BF101" s="171">
        <v>97.037855206346009</v>
      </c>
      <c r="BG101" s="176" cm="1">
        <f t="array" ref="BG101">INDEX($BF$3:$BF$232,ROWS(BF101:BF$232))</f>
        <v>89.617431469022989</v>
      </c>
      <c r="BH101" s="173">
        <f t="shared" si="36"/>
        <v>103.34645669291338</v>
      </c>
      <c r="BJ101" s="171">
        <v>-13.3</v>
      </c>
      <c r="BK101" s="171">
        <v>82.43</v>
      </c>
      <c r="BL101" s="173">
        <f t="shared" si="37"/>
        <v>82.810930279284705</v>
      </c>
      <c r="BM101" s="171">
        <v>96.473779385171781</v>
      </c>
      <c r="BN101" s="176" cm="1">
        <f t="array" ref="BN101">INDEX($BM$3:$BM$232,ROWS(BM101:BM$232))</f>
        <v>81.876632509543896</v>
      </c>
      <c r="BO101" s="173">
        <f t="shared" si="38"/>
        <v>101.14110429447854</v>
      </c>
      <c r="BQ101" s="171">
        <v>18</v>
      </c>
      <c r="BR101" s="171">
        <v>98.26</v>
      </c>
      <c r="BS101" s="172">
        <f t="shared" si="39"/>
        <v>98.250174982501747</v>
      </c>
    </row>
    <row r="102" spans="1:71" x14ac:dyDescent="0.25">
      <c r="A102" s="170">
        <v>0.9</v>
      </c>
      <c r="B102" s="171">
        <v>96.46</v>
      </c>
      <c r="C102" s="171">
        <f t="shared" si="22"/>
        <v>96.479295859171827</v>
      </c>
      <c r="E102" s="173"/>
      <c r="H102" s="171">
        <v>0.8</v>
      </c>
      <c r="I102" s="171">
        <v>94.97</v>
      </c>
      <c r="J102" s="171">
        <f t="shared" si="24"/>
        <v>95.169856699068035</v>
      </c>
      <c r="L102" s="173"/>
      <c r="O102" s="171">
        <v>17.899999999999999</v>
      </c>
      <c r="P102" s="171">
        <v>96.5</v>
      </c>
      <c r="Q102" s="172">
        <f t="shared" si="26"/>
        <v>94.737875515413322</v>
      </c>
      <c r="S102" s="170">
        <v>0.2</v>
      </c>
      <c r="T102" s="171">
        <v>99.6</v>
      </c>
      <c r="U102" s="176">
        <f t="shared" si="27"/>
        <v>99.849624060150362</v>
      </c>
      <c r="V102" s="171">
        <v>3.29</v>
      </c>
      <c r="W102" s="171" cm="1">
        <f t="array" ref="W102">INDEX($V$3:$V$102,ROWS(V$101:V102))</f>
        <v>99.55</v>
      </c>
      <c r="X102" s="171">
        <f t="shared" si="28"/>
        <v>100.30097846323491</v>
      </c>
      <c r="Z102" s="171">
        <v>-0.1</v>
      </c>
      <c r="AA102" s="171">
        <v>99.74</v>
      </c>
      <c r="AB102" s="176">
        <f t="shared" si="41"/>
        <v>100.08027292795505</v>
      </c>
      <c r="AC102" s="173">
        <v>2.869757174392936</v>
      </c>
      <c r="AD102" s="173" cm="1">
        <f t="array" ref="AD102">INDEX($AC$3:$AC$103,ROWS(AC102:AC$103))</f>
        <v>100.01003411599439</v>
      </c>
      <c r="AE102" s="173">
        <f t="shared" si="29"/>
        <v>100.07023176482393</v>
      </c>
      <c r="AG102" s="171">
        <v>17.899999999999999</v>
      </c>
      <c r="AH102" s="171">
        <v>184.93</v>
      </c>
      <c r="AI102" s="172">
        <f t="shared" si="30"/>
        <v>96.806784274721252</v>
      </c>
      <c r="AK102" s="170">
        <v>-0.2</v>
      </c>
      <c r="AL102" s="171">
        <v>99.36</v>
      </c>
      <c r="AM102" s="173">
        <f t="shared" si="31"/>
        <v>99.909502262443439</v>
      </c>
      <c r="AN102" s="171">
        <v>3.7606837606837606</v>
      </c>
      <c r="AO102" s="173" cm="1">
        <f t="array" ref="AO102">INDEX($AN$3:$AN$103,ROWS(AN102:AN$103))</f>
        <v>99.939668174962293</v>
      </c>
      <c r="AP102" s="173">
        <f t="shared" si="32"/>
        <v>100.03019323671498</v>
      </c>
      <c r="AR102" s="171">
        <v>0.2</v>
      </c>
      <c r="AS102" s="171">
        <v>99.57</v>
      </c>
      <c r="AT102" s="173">
        <f t="shared" si="33"/>
        <v>99.789536981358978</v>
      </c>
      <c r="AU102" s="176">
        <v>3.0467027460412908</v>
      </c>
      <c r="AV102" s="173" cm="1">
        <f t="array" ref="AV102">INDEX($AU$3:$AU$103,ROWS(AU102:AU$103))</f>
        <v>99.739426738825415</v>
      </c>
      <c r="AW102" s="173">
        <f t="shared" si="40"/>
        <v>100.05024115755626</v>
      </c>
      <c r="AY102" s="171">
        <v>17.899999999999999</v>
      </c>
      <c r="AZ102" s="171">
        <v>98.7</v>
      </c>
      <c r="BA102" s="172">
        <f t="shared" si="34"/>
        <v>97.66475361171581</v>
      </c>
      <c r="BC102" s="170">
        <v>13</v>
      </c>
      <c r="BD102" s="171">
        <v>88.75</v>
      </c>
      <c r="BE102" s="173">
        <f t="shared" si="35"/>
        <v>89.115373029420624</v>
      </c>
      <c r="BF102" s="171">
        <v>96.917361180841439</v>
      </c>
      <c r="BG102" s="176" cm="1">
        <f t="array" ref="BG102">INDEX($BF$3:$BF$232,ROWS(BF102:BF$232))</f>
        <v>89.617431469022989</v>
      </c>
      <c r="BH102" s="173">
        <f t="shared" si="36"/>
        <v>100.56338028169014</v>
      </c>
      <c r="BJ102" s="171">
        <v>-13.2</v>
      </c>
      <c r="BK102" s="171">
        <v>83.93</v>
      </c>
      <c r="BL102" s="173">
        <f t="shared" si="37"/>
        <v>84.317862165963433</v>
      </c>
      <c r="BM102" s="171">
        <v>96.192485432991759</v>
      </c>
      <c r="BN102" s="176" cm="1">
        <f t="array" ref="BN102">INDEX($BM$3:$BM$232,ROWS(BM102:BM$232))</f>
        <v>83.062085593731155</v>
      </c>
      <c r="BO102" s="173">
        <f t="shared" si="38"/>
        <v>101.51185292694728</v>
      </c>
      <c r="BQ102" s="171">
        <v>17.899999999999999</v>
      </c>
      <c r="BR102" s="171">
        <v>98.45</v>
      </c>
      <c r="BS102" s="172">
        <f t="shared" si="39"/>
        <v>98.440155984401557</v>
      </c>
    </row>
    <row r="103" spans="1:71" x14ac:dyDescent="0.25">
      <c r="A103" s="170">
        <v>1</v>
      </c>
      <c r="B103" s="171">
        <v>95.79</v>
      </c>
      <c r="C103" s="171">
        <f t="shared" si="22"/>
        <v>95.80916183236647</v>
      </c>
      <c r="E103" s="173"/>
      <c r="H103" s="171">
        <v>0.9</v>
      </c>
      <c r="I103" s="171">
        <v>92.96</v>
      </c>
      <c r="J103" s="171">
        <f t="shared" si="24"/>
        <v>93.155626816314253</v>
      </c>
      <c r="L103" s="173"/>
      <c r="O103" s="171">
        <v>17.7</v>
      </c>
      <c r="P103" s="171">
        <v>96.52</v>
      </c>
      <c r="Q103" s="172">
        <f t="shared" si="26"/>
        <v>94.757510308266248</v>
      </c>
      <c r="S103" s="170">
        <v>0</v>
      </c>
      <c r="T103" s="171">
        <v>99.75</v>
      </c>
      <c r="U103" s="176">
        <f t="shared" si="27"/>
        <v>100</v>
      </c>
      <c r="W103" s="171">
        <v>99.72</v>
      </c>
      <c r="X103" s="171">
        <f t="shared" si="28"/>
        <v>100.28078620136382</v>
      </c>
      <c r="Z103" s="171">
        <v>0</v>
      </c>
      <c r="AA103" s="171">
        <v>99.66</v>
      </c>
      <c r="AB103" s="176">
        <f t="shared" si="41"/>
        <v>100</v>
      </c>
      <c r="AC103" s="171">
        <v>2.7794501304435082</v>
      </c>
      <c r="AD103" s="173" cm="1">
        <f t="array" ref="AD103">INDEX($AC$3:$AC$103,ROWS(AC103:AC$103))</f>
        <v>100</v>
      </c>
      <c r="AE103" s="173">
        <f t="shared" si="29"/>
        <v>100</v>
      </c>
      <c r="AG103" s="171">
        <v>17.7</v>
      </c>
      <c r="AH103" s="171">
        <v>184.82</v>
      </c>
      <c r="AI103" s="172">
        <f t="shared" si="30"/>
        <v>96.749201696068681</v>
      </c>
      <c r="AK103" s="170">
        <v>0</v>
      </c>
      <c r="AL103" s="171">
        <v>99.45</v>
      </c>
      <c r="AM103" s="173">
        <f t="shared" si="31"/>
        <v>100</v>
      </c>
      <c r="AN103" s="171">
        <v>3.4992458521870287</v>
      </c>
      <c r="AO103" s="173" cm="1">
        <f t="array" ref="AO103">INDEX($AN$3:$AN$103,ROWS(AN103:AN$103))</f>
        <v>100</v>
      </c>
      <c r="AP103" s="173">
        <f t="shared" si="32"/>
        <v>100</v>
      </c>
      <c r="AR103" s="171">
        <v>0</v>
      </c>
      <c r="AS103" s="171">
        <v>99.78</v>
      </c>
      <c r="AT103" s="173">
        <f t="shared" si="33"/>
        <v>100</v>
      </c>
      <c r="AU103" s="176">
        <v>3.0166366005211462</v>
      </c>
      <c r="AV103" s="173" cm="1">
        <f t="array" ref="AV103">INDEX($AU$3:$AU$103,ROWS(AU103:AU$103))</f>
        <v>100</v>
      </c>
      <c r="AW103" s="173">
        <f t="shared" si="40"/>
        <v>100</v>
      </c>
      <c r="AY103" s="171">
        <v>17.7</v>
      </c>
      <c r="AZ103" s="171">
        <v>98.9</v>
      </c>
      <c r="BA103" s="172">
        <f t="shared" si="34"/>
        <v>97.862655848011087</v>
      </c>
      <c r="BC103" s="170">
        <v>13</v>
      </c>
      <c r="BD103" s="171">
        <v>88.15</v>
      </c>
      <c r="BE103" s="173">
        <f t="shared" si="35"/>
        <v>88.512902901897789</v>
      </c>
      <c r="BF103" s="171">
        <v>96.857114168089154</v>
      </c>
      <c r="BG103" s="176" cm="1">
        <f t="array" ref="BG103">INDEX($BF$3:$BF$232,ROWS(BF103:BF$232))</f>
        <v>90.822371724068688</v>
      </c>
      <c r="BH103" s="173">
        <f t="shared" si="36"/>
        <v>102.60918888258649</v>
      </c>
      <c r="BJ103" s="171">
        <v>-13.1</v>
      </c>
      <c r="BK103" s="171">
        <v>84.88</v>
      </c>
      <c r="BL103" s="173">
        <f t="shared" si="37"/>
        <v>85.272252360859952</v>
      </c>
      <c r="BM103" s="171">
        <v>96.041792244323872</v>
      </c>
      <c r="BN103" s="176" cm="1">
        <f t="array" ref="BN103">INDEX($BM$3:$BM$232,ROWS(BM103:BM$232))</f>
        <v>83.905967450271234</v>
      </c>
      <c r="BO103" s="173">
        <f t="shared" si="38"/>
        <v>101.62835249042146</v>
      </c>
      <c r="BQ103" s="171">
        <v>17.8</v>
      </c>
      <c r="BR103" s="171">
        <v>98.56</v>
      </c>
      <c r="BS103" s="172">
        <f t="shared" si="39"/>
        <v>98.550144985501447</v>
      </c>
    </row>
    <row r="104" spans="1:71" x14ac:dyDescent="0.25">
      <c r="A104" s="170">
        <v>1.2</v>
      </c>
      <c r="B104" s="171">
        <v>93.57</v>
      </c>
      <c r="C104" s="171">
        <f t="shared" si="22"/>
        <v>93.588717743548699</v>
      </c>
      <c r="E104" s="173"/>
      <c r="F104" s="171">
        <f>2.8*0.6</f>
        <v>1.68</v>
      </c>
      <c r="H104" s="171">
        <v>1</v>
      </c>
      <c r="I104" s="171">
        <v>91.29</v>
      </c>
      <c r="J104" s="171">
        <f t="shared" si="24"/>
        <v>91.482112436115841</v>
      </c>
      <c r="L104" s="173"/>
      <c r="O104" s="171">
        <v>17.7</v>
      </c>
      <c r="P104" s="171">
        <v>96.65</v>
      </c>
      <c r="Q104" s="172">
        <f t="shared" si="26"/>
        <v>94.885136461810333</v>
      </c>
      <c r="S104" s="170">
        <v>-0.1</v>
      </c>
      <c r="T104" s="171">
        <v>99.72</v>
      </c>
      <c r="U104" s="176">
        <f t="shared" si="27"/>
        <v>99.969924812030072</v>
      </c>
      <c r="Z104" s="171">
        <v>0.1</v>
      </c>
      <c r="AA104" s="171">
        <v>99.67</v>
      </c>
      <c r="AB104" s="176">
        <f t="shared" si="41"/>
        <v>100.01003411599439</v>
      </c>
      <c r="AD104" s="173"/>
      <c r="AE104" s="173"/>
      <c r="AG104" s="171">
        <v>17.7</v>
      </c>
      <c r="AH104" s="171">
        <v>185.04</v>
      </c>
      <c r="AI104" s="172">
        <f t="shared" si="30"/>
        <v>96.864366853373809</v>
      </c>
      <c r="AK104" s="170">
        <v>0</v>
      </c>
      <c r="AL104" s="171">
        <v>99.39</v>
      </c>
      <c r="AM104" s="173">
        <f t="shared" si="31"/>
        <v>99.939668174962293</v>
      </c>
      <c r="AO104" s="173"/>
      <c r="AP104" s="173"/>
      <c r="AR104" s="171">
        <v>-0.1</v>
      </c>
      <c r="AS104" s="171">
        <v>99.52</v>
      </c>
      <c r="AT104" s="173">
        <f t="shared" si="33"/>
        <v>99.739426738825415</v>
      </c>
      <c r="AU104" s="176"/>
      <c r="AV104" s="173"/>
      <c r="AW104" s="173"/>
      <c r="AY104" s="171">
        <v>17.600000000000001</v>
      </c>
      <c r="AZ104" s="171">
        <v>98.99</v>
      </c>
      <c r="BA104" s="172">
        <f t="shared" si="34"/>
        <v>97.951711854343955</v>
      </c>
      <c r="BC104" s="170">
        <v>13</v>
      </c>
      <c r="BD104" s="171">
        <v>88.52</v>
      </c>
      <c r="BE104" s="173">
        <f t="shared" si="35"/>
        <v>88.884426147203527</v>
      </c>
      <c r="BF104" s="171">
        <v>96.706496636208456</v>
      </c>
      <c r="BG104" s="176" cm="1">
        <f t="array" ref="BG104">INDEX($BF$3:$BF$232,ROWS(BF104:BF$232))</f>
        <v>91.013153931117571</v>
      </c>
      <c r="BH104" s="173">
        <f t="shared" si="36"/>
        <v>102.39493899683687</v>
      </c>
      <c r="BJ104" s="171">
        <v>-12.9</v>
      </c>
      <c r="BK104" s="171">
        <v>85.95</v>
      </c>
      <c r="BL104" s="173">
        <f t="shared" si="37"/>
        <v>86.347197106690771</v>
      </c>
      <c r="BM104" s="171">
        <v>96.071930882057458</v>
      </c>
      <c r="BN104" s="176" cm="1">
        <f t="array" ref="BN104">INDEX($BM$3:$BM$232,ROWS(BM104:BM$232))</f>
        <v>85.332529636327095</v>
      </c>
      <c r="BO104" s="173">
        <f t="shared" si="38"/>
        <v>101.18907464092301</v>
      </c>
      <c r="BQ104" s="171">
        <v>17.7</v>
      </c>
      <c r="BR104" s="171">
        <v>98.57</v>
      </c>
      <c r="BS104" s="172">
        <f t="shared" si="39"/>
        <v>98.560143985601428</v>
      </c>
    </row>
    <row r="105" spans="1:71" x14ac:dyDescent="0.25">
      <c r="A105" s="170">
        <v>1.2</v>
      </c>
      <c r="B105" s="171">
        <v>93.84</v>
      </c>
      <c r="C105" s="171">
        <f t="shared" si="22"/>
        <v>93.858771754350869</v>
      </c>
      <c r="E105" s="173"/>
      <c r="H105" s="171">
        <v>1.1000000000000001</v>
      </c>
      <c r="I105" s="171">
        <v>89.47</v>
      </c>
      <c r="J105" s="171">
        <f t="shared" si="24"/>
        <v>89.658282393025345</v>
      </c>
      <c r="L105" s="173"/>
      <c r="O105" s="171">
        <v>17.5</v>
      </c>
      <c r="P105" s="171">
        <v>96.64</v>
      </c>
      <c r="Q105" s="172">
        <f t="shared" si="26"/>
        <v>94.875319065383863</v>
      </c>
      <c r="S105" s="170">
        <v>-0.2</v>
      </c>
      <c r="T105" s="171">
        <v>99.55</v>
      </c>
      <c r="U105" s="176">
        <f t="shared" si="27"/>
        <v>99.799498746867172</v>
      </c>
      <c r="Z105" s="171">
        <v>0.1</v>
      </c>
      <c r="AA105" s="171">
        <v>99.51</v>
      </c>
      <c r="AB105" s="176">
        <f t="shared" si="41"/>
        <v>99.8494882600843</v>
      </c>
      <c r="AD105" s="173"/>
      <c r="AE105" s="173"/>
      <c r="AG105" s="171">
        <v>17.600000000000001</v>
      </c>
      <c r="AH105" s="171">
        <v>185.15</v>
      </c>
      <c r="AI105" s="172">
        <f t="shared" si="30"/>
        <v>96.921949432026395</v>
      </c>
      <c r="AK105" s="170">
        <v>0.2</v>
      </c>
      <c r="AL105" s="171">
        <v>99.46</v>
      </c>
      <c r="AM105" s="173">
        <f t="shared" si="31"/>
        <v>100.01005530417295</v>
      </c>
      <c r="AO105" s="173"/>
      <c r="AP105" s="173"/>
      <c r="AR105" s="171">
        <v>-0.2</v>
      </c>
      <c r="AS105" s="171">
        <v>100.07</v>
      </c>
      <c r="AT105" s="173">
        <f t="shared" si="33"/>
        <v>100.29063940669471</v>
      </c>
      <c r="AU105" s="176"/>
      <c r="AV105" s="173"/>
      <c r="AW105" s="173"/>
      <c r="AY105" s="171">
        <v>17.5</v>
      </c>
      <c r="AZ105" s="171">
        <v>98.85</v>
      </c>
      <c r="BA105" s="172">
        <f t="shared" si="34"/>
        <v>97.813180288937261</v>
      </c>
      <c r="BC105" s="170">
        <v>12.8</v>
      </c>
      <c r="BD105" s="171">
        <v>89.67</v>
      </c>
      <c r="BE105" s="173">
        <f t="shared" si="35"/>
        <v>90.039160558288984</v>
      </c>
      <c r="BF105" s="171">
        <v>96.716537805000485</v>
      </c>
      <c r="BG105" s="176" cm="1">
        <f t="array" ref="BG105">INDEX($BF$3:$BF$232,ROWS(BF105:BF$232))</f>
        <v>90.962948087157343</v>
      </c>
      <c r="BH105" s="173">
        <f t="shared" si="36"/>
        <v>101.02598416415746</v>
      </c>
      <c r="BJ105" s="171">
        <v>-12.9</v>
      </c>
      <c r="BK105" s="171">
        <v>86.65</v>
      </c>
      <c r="BL105" s="173">
        <f t="shared" si="37"/>
        <v>87.050431987140854</v>
      </c>
      <c r="BM105" s="171">
        <v>95.790636929877422</v>
      </c>
      <c r="BN105" s="176" cm="1">
        <f t="array" ref="BN105">INDEX($BM$3:$BM$232,ROWS(BM105:BM$232))</f>
        <v>85.97548724131002</v>
      </c>
      <c r="BO105" s="173">
        <f t="shared" si="38"/>
        <v>101.25029212432813</v>
      </c>
      <c r="BQ105" s="171">
        <v>17.5</v>
      </c>
      <c r="BR105" s="171">
        <v>98.66</v>
      </c>
      <c r="BS105" s="172">
        <f t="shared" si="39"/>
        <v>98.650134986501342</v>
      </c>
    </row>
    <row r="106" spans="1:71" x14ac:dyDescent="0.25">
      <c r="A106" s="170">
        <v>1.2</v>
      </c>
      <c r="B106" s="171">
        <v>92.81</v>
      </c>
      <c r="C106" s="171">
        <f t="shared" si="22"/>
        <v>92.828565713142623</v>
      </c>
      <c r="E106" s="173"/>
      <c r="H106" s="171">
        <v>1.2</v>
      </c>
      <c r="I106" s="171">
        <v>86.99</v>
      </c>
      <c r="J106" s="171">
        <f t="shared" si="24"/>
        <v>87.173063433209734</v>
      </c>
      <c r="L106" s="173"/>
      <c r="O106" s="171">
        <v>17.5</v>
      </c>
      <c r="P106" s="171">
        <v>96.64</v>
      </c>
      <c r="Q106" s="172">
        <f t="shared" si="26"/>
        <v>94.875319065383863</v>
      </c>
      <c r="S106" s="170">
        <v>-0.2</v>
      </c>
      <c r="T106" s="171">
        <v>99.69</v>
      </c>
      <c r="U106" s="176">
        <f t="shared" si="27"/>
        <v>99.939849624060145</v>
      </c>
      <c r="Z106" s="171">
        <v>0.2</v>
      </c>
      <c r="AA106" s="171">
        <v>99.77</v>
      </c>
      <c r="AB106" s="176">
        <f t="shared" si="41"/>
        <v>100.11037527593818</v>
      </c>
      <c r="AD106" s="173"/>
      <c r="AE106" s="173"/>
      <c r="AG106" s="171">
        <v>17.5</v>
      </c>
      <c r="AH106" s="171">
        <v>185.47</v>
      </c>
      <c r="AI106" s="172">
        <f t="shared" si="30"/>
        <v>97.089462388106583</v>
      </c>
      <c r="AK106" s="170">
        <v>0.3</v>
      </c>
      <c r="AL106" s="171">
        <v>99.59</v>
      </c>
      <c r="AM106" s="173">
        <f t="shared" si="31"/>
        <v>100.14077425842132</v>
      </c>
      <c r="AO106" s="173"/>
      <c r="AP106" s="173"/>
      <c r="AR106" s="171">
        <v>-0.3</v>
      </c>
      <c r="AS106" s="171">
        <v>99.79</v>
      </c>
      <c r="AT106" s="173">
        <f t="shared" si="33"/>
        <v>100.01002204850673</v>
      </c>
      <c r="AU106" s="176"/>
      <c r="AV106" s="173"/>
      <c r="AW106" s="173"/>
      <c r="AY106" s="171">
        <v>17.399999999999999</v>
      </c>
      <c r="AZ106" s="171">
        <v>98.89</v>
      </c>
      <c r="BA106" s="172">
        <f t="shared" si="34"/>
        <v>97.852760736196316</v>
      </c>
      <c r="BC106" s="170">
        <v>12.7</v>
      </c>
      <c r="BD106" s="171">
        <v>89.85</v>
      </c>
      <c r="BE106" s="173">
        <f t="shared" si="35"/>
        <v>90.219901596545824</v>
      </c>
      <c r="BF106" s="171">
        <v>96.55587910432773</v>
      </c>
      <c r="BG106" s="176" cm="1">
        <f t="array" ref="BG106">INDEX($BF$3:$BF$232,ROWS(BF106:BF$232))</f>
        <v>91.675871071392706</v>
      </c>
      <c r="BH106" s="173">
        <f t="shared" si="36"/>
        <v>101.61380077907624</v>
      </c>
      <c r="BJ106" s="171">
        <v>-12.7</v>
      </c>
      <c r="BK106" s="171">
        <v>87.57</v>
      </c>
      <c r="BL106" s="173">
        <f t="shared" si="37"/>
        <v>87.974683544303787</v>
      </c>
      <c r="BM106" s="171">
        <v>95.760498292143851</v>
      </c>
      <c r="BN106" s="176" cm="1">
        <f t="array" ref="BN106">INDEX($BM$3:$BM$232,ROWS(BM106:BM$232))</f>
        <v>86.779184247538666</v>
      </c>
      <c r="BO106" s="173">
        <f t="shared" si="38"/>
        <v>101.3776337115073</v>
      </c>
      <c r="BQ106" s="171">
        <v>17.399999999999999</v>
      </c>
      <c r="BR106" s="171">
        <v>98.62</v>
      </c>
      <c r="BS106" s="172">
        <f t="shared" si="39"/>
        <v>98.61013898610139</v>
      </c>
    </row>
    <row r="107" spans="1:71" x14ac:dyDescent="0.25">
      <c r="A107" s="170">
        <v>1.5</v>
      </c>
      <c r="B107" s="171">
        <v>90.26</v>
      </c>
      <c r="C107" s="171">
        <f t="shared" si="22"/>
        <v>90.278055611122227</v>
      </c>
      <c r="E107" s="173"/>
      <c r="H107" s="171">
        <v>1.3</v>
      </c>
      <c r="I107" s="171">
        <v>84.71</v>
      </c>
      <c r="J107" s="171">
        <f t="shared" si="24"/>
        <v>84.888265357250219</v>
      </c>
      <c r="L107" s="173"/>
      <c r="O107" s="171">
        <v>17.399999999999999</v>
      </c>
      <c r="P107" s="171">
        <v>96.91</v>
      </c>
      <c r="Q107" s="172">
        <f t="shared" si="26"/>
        <v>95.14038876889849</v>
      </c>
      <c r="S107" s="170">
        <v>-0.3</v>
      </c>
      <c r="T107" s="171">
        <v>99.59</v>
      </c>
      <c r="U107" s="176">
        <f t="shared" si="27"/>
        <v>99.839598997493738</v>
      </c>
      <c r="Z107" s="171">
        <v>0.3</v>
      </c>
      <c r="AA107" s="171">
        <v>99.68</v>
      </c>
      <c r="AB107" s="176">
        <f t="shared" si="41"/>
        <v>100.02006823198877</v>
      </c>
      <c r="AD107" s="173"/>
      <c r="AE107" s="173"/>
      <c r="AG107" s="171">
        <v>17.399999999999999</v>
      </c>
      <c r="AH107" s="171">
        <v>185.33</v>
      </c>
      <c r="AI107" s="172">
        <f t="shared" si="30"/>
        <v>97.016175469821491</v>
      </c>
      <c r="AK107" s="170">
        <v>0.3</v>
      </c>
      <c r="AL107" s="171">
        <v>99.49</v>
      </c>
      <c r="AM107" s="173">
        <f t="shared" si="31"/>
        <v>100.0402212166918</v>
      </c>
      <c r="AO107" s="173"/>
      <c r="AP107" s="173"/>
      <c r="AR107" s="171">
        <v>-0.4</v>
      </c>
      <c r="AS107" s="171">
        <v>99.72</v>
      </c>
      <c r="AT107" s="173">
        <f t="shared" si="33"/>
        <v>99.93986770895971</v>
      </c>
      <c r="AU107" s="176"/>
      <c r="AV107" s="173"/>
      <c r="AW107" s="173"/>
      <c r="AY107" s="171">
        <v>17.3</v>
      </c>
      <c r="AZ107" s="171">
        <v>99.2</v>
      </c>
      <c r="BA107" s="172">
        <f t="shared" si="34"/>
        <v>98.159509202453989</v>
      </c>
      <c r="BC107" s="170">
        <v>12.6</v>
      </c>
      <c r="BD107" s="171">
        <v>90.53</v>
      </c>
      <c r="BE107" s="173">
        <f t="shared" si="35"/>
        <v>90.902701074405059</v>
      </c>
      <c r="BF107" s="171">
        <v>96.495632091575445</v>
      </c>
      <c r="BG107" s="176" cm="1">
        <f t="array" ref="BG107">INDEX($BF$3:$BF$232,ROWS(BF107:BF$232))</f>
        <v>92.479164574756496</v>
      </c>
      <c r="BH107" s="173">
        <f t="shared" si="36"/>
        <v>101.73423174638241</v>
      </c>
      <c r="BJ107" s="171">
        <v>-12.7</v>
      </c>
      <c r="BK107" s="171">
        <v>88.38</v>
      </c>
      <c r="BL107" s="173">
        <f t="shared" si="37"/>
        <v>88.788426763110294</v>
      </c>
      <c r="BM107" s="171">
        <v>95.609805103475992</v>
      </c>
      <c r="BN107" s="176" cm="1">
        <f t="array" ref="BN107">INDEX($BM$3:$BM$232,ROWS(BM107:BM$232))</f>
        <v>87.904360056258795</v>
      </c>
      <c r="BO107" s="173">
        <f t="shared" si="38"/>
        <v>101.00571428571425</v>
      </c>
      <c r="BQ107" s="171">
        <v>17.3</v>
      </c>
      <c r="BR107" s="171">
        <v>98.68</v>
      </c>
      <c r="BS107" s="172">
        <f t="shared" si="39"/>
        <v>98.670132986701333</v>
      </c>
    </row>
    <row r="108" spans="1:71" x14ac:dyDescent="0.25">
      <c r="A108" s="170">
        <v>1.5</v>
      </c>
      <c r="B108" s="171">
        <v>90.31</v>
      </c>
      <c r="C108" s="171">
        <f t="shared" si="22"/>
        <v>90.328065613122618</v>
      </c>
      <c r="E108" s="173"/>
      <c r="H108" s="171">
        <v>1.4</v>
      </c>
      <c r="I108" s="171">
        <v>82.08</v>
      </c>
      <c r="J108" s="171">
        <f t="shared" si="24"/>
        <v>82.252730734542538</v>
      </c>
      <c r="L108" s="173"/>
      <c r="O108" s="171">
        <v>17.3</v>
      </c>
      <c r="P108" s="171">
        <v>96.94</v>
      </c>
      <c r="Q108" s="172">
        <f t="shared" si="26"/>
        <v>95.169840958177886</v>
      </c>
      <c r="S108" s="170">
        <v>-0.5</v>
      </c>
      <c r="T108" s="171">
        <v>99.62</v>
      </c>
      <c r="U108" s="176">
        <f t="shared" si="27"/>
        <v>99.869674185463666</v>
      </c>
      <c r="Z108" s="171">
        <v>0.4</v>
      </c>
      <c r="AA108" s="171">
        <v>99.76</v>
      </c>
      <c r="AB108" s="176">
        <f t="shared" si="41"/>
        <v>100.10034115994382</v>
      </c>
      <c r="AD108" s="173"/>
      <c r="AE108" s="173"/>
      <c r="AG108" s="171">
        <v>17.3</v>
      </c>
      <c r="AH108" s="171">
        <v>185.35</v>
      </c>
      <c r="AI108" s="172">
        <f t="shared" si="30"/>
        <v>97.026645029576514</v>
      </c>
      <c r="AK108" s="170">
        <v>0.5</v>
      </c>
      <c r="AL108" s="171">
        <v>99.51</v>
      </c>
      <c r="AM108" s="173">
        <f t="shared" si="31"/>
        <v>100.06033182503771</v>
      </c>
      <c r="AO108" s="173"/>
      <c r="AP108" s="173"/>
      <c r="AR108" s="171">
        <v>-0.4</v>
      </c>
      <c r="AS108" s="171">
        <v>100.16</v>
      </c>
      <c r="AT108" s="173">
        <f t="shared" si="33"/>
        <v>100.38083784325515</v>
      </c>
      <c r="AU108" s="176"/>
      <c r="AV108" s="173"/>
      <c r="AW108" s="173"/>
      <c r="AY108" s="171">
        <v>17.2</v>
      </c>
      <c r="AZ108" s="171">
        <v>99.17</v>
      </c>
      <c r="BA108" s="172">
        <f t="shared" si="34"/>
        <v>98.129823867009691</v>
      </c>
      <c r="BC108" s="170">
        <v>12.6</v>
      </c>
      <c r="BD108" s="171">
        <v>90.8</v>
      </c>
      <c r="BE108" s="173">
        <f t="shared" si="35"/>
        <v>91.173812631790327</v>
      </c>
      <c r="BF108" s="171">
        <v>96.425343910031131</v>
      </c>
      <c r="BG108" s="176" cm="1">
        <f t="array" ref="BG108">INDEX($BF$3:$BF$232,ROWS(BF108:BF$232))</f>
        <v>92.398835224420111</v>
      </c>
      <c r="BH108" s="173">
        <f t="shared" si="36"/>
        <v>101.34361233480176</v>
      </c>
      <c r="BJ108" s="171">
        <v>-12.6</v>
      </c>
      <c r="BK108" s="171">
        <v>88.93</v>
      </c>
      <c r="BL108" s="173">
        <f t="shared" si="37"/>
        <v>89.340968454892504</v>
      </c>
      <c r="BM108" s="171">
        <v>95.268233875828798</v>
      </c>
      <c r="BN108" s="176" cm="1">
        <f t="array" ref="BN108">INDEX($BM$3:$BM$232,ROWS(BM108:BM$232))</f>
        <v>88.667872212176007</v>
      </c>
      <c r="BO108" s="173">
        <f t="shared" si="38"/>
        <v>100.75912077951507</v>
      </c>
      <c r="BQ108" s="171">
        <v>17.2</v>
      </c>
      <c r="BR108" s="171">
        <v>98.64</v>
      </c>
      <c r="BS108" s="172">
        <f t="shared" si="39"/>
        <v>98.630136986301366</v>
      </c>
    </row>
    <row r="109" spans="1:71" x14ac:dyDescent="0.25">
      <c r="A109" s="170">
        <v>1.5</v>
      </c>
      <c r="B109" s="171">
        <v>88.8</v>
      </c>
      <c r="C109" s="171">
        <f t="shared" si="22"/>
        <v>88.817763552710545</v>
      </c>
      <c r="E109" s="173"/>
      <c r="H109" s="171">
        <v>1.5</v>
      </c>
      <c r="I109" s="171">
        <v>79.25</v>
      </c>
      <c r="J109" s="171">
        <f t="shared" si="24"/>
        <v>79.416775227978746</v>
      </c>
      <c r="L109" s="173"/>
      <c r="O109" s="171">
        <v>17.2</v>
      </c>
      <c r="P109" s="171">
        <v>96.97</v>
      </c>
      <c r="Q109" s="172">
        <f t="shared" si="26"/>
        <v>95.199293147457297</v>
      </c>
      <c r="S109" s="170">
        <v>-0.6</v>
      </c>
      <c r="T109" s="171">
        <v>99.64</v>
      </c>
      <c r="U109" s="176">
        <f t="shared" si="27"/>
        <v>99.889724310776941</v>
      </c>
      <c r="Z109" s="171">
        <v>0.5</v>
      </c>
      <c r="AA109" s="171">
        <v>99.65</v>
      </c>
      <c r="AB109" s="176">
        <f t="shared" si="41"/>
        <v>99.989965884005628</v>
      </c>
      <c r="AD109" s="173"/>
      <c r="AE109" s="173"/>
      <c r="AG109" s="171">
        <v>17.2</v>
      </c>
      <c r="AH109" s="171">
        <v>185.61</v>
      </c>
      <c r="AI109" s="172">
        <f t="shared" si="30"/>
        <v>97.162749306391675</v>
      </c>
      <c r="AK109" s="170">
        <v>0.6</v>
      </c>
      <c r="AL109" s="171">
        <v>99.21</v>
      </c>
      <c r="AM109" s="173">
        <f t="shared" si="31"/>
        <v>99.758672699849157</v>
      </c>
      <c r="AO109" s="173"/>
      <c r="AP109" s="173"/>
      <c r="AR109" s="171">
        <v>-0.5</v>
      </c>
      <c r="AS109" s="171">
        <v>99.81</v>
      </c>
      <c r="AT109" s="173">
        <f t="shared" si="33"/>
        <v>100.03006614552015</v>
      </c>
      <c r="AU109" s="176"/>
      <c r="AV109" s="173"/>
      <c r="AW109" s="173"/>
      <c r="AY109" s="171">
        <v>17.100000000000001</v>
      </c>
      <c r="AZ109" s="171">
        <v>99.15</v>
      </c>
      <c r="BA109" s="172">
        <f t="shared" si="34"/>
        <v>98.110033643380177</v>
      </c>
      <c r="BC109" s="170">
        <v>12.4</v>
      </c>
      <c r="BD109" s="171">
        <v>91.2</v>
      </c>
      <c r="BE109" s="173">
        <f t="shared" si="35"/>
        <v>91.575459383472236</v>
      </c>
      <c r="BF109" s="171">
        <v>96.304849884526561</v>
      </c>
      <c r="BG109" s="176" cm="1">
        <f t="array" ref="BG109">INDEX($BF$3:$BF$232,ROWS(BF109:BF$232))</f>
        <v>92.820564313686106</v>
      </c>
      <c r="BH109" s="173">
        <f t="shared" si="36"/>
        <v>101.35964912280701</v>
      </c>
      <c r="BJ109" s="171">
        <v>-12.5</v>
      </c>
      <c r="BK109" s="171">
        <v>89.4</v>
      </c>
      <c r="BL109" s="173">
        <f t="shared" si="37"/>
        <v>89.813140446051847</v>
      </c>
      <c r="BM109" s="171">
        <v>94.966847498493067</v>
      </c>
      <c r="BN109" s="176" cm="1">
        <f t="array" ref="BN109">INDEX($BM$3:$BM$232,ROWS(BM109:BM$232))</f>
        <v>89.300783604581071</v>
      </c>
      <c r="BO109" s="173">
        <f t="shared" si="38"/>
        <v>100.57374282821465</v>
      </c>
      <c r="BQ109" s="171">
        <v>17.2</v>
      </c>
      <c r="BR109" s="171">
        <v>98.81</v>
      </c>
      <c r="BS109" s="172">
        <f t="shared" si="39"/>
        <v>98.8001199880012</v>
      </c>
    </row>
    <row r="110" spans="1:71" x14ac:dyDescent="0.25">
      <c r="A110" s="170">
        <v>1.7</v>
      </c>
      <c r="B110" s="171">
        <v>85.86</v>
      </c>
      <c r="C110" s="171">
        <f t="shared" si="22"/>
        <v>85.877175435087011</v>
      </c>
      <c r="E110" s="173"/>
      <c r="H110" s="171">
        <v>1.6</v>
      </c>
      <c r="I110" s="171">
        <v>76.2</v>
      </c>
      <c r="J110" s="171">
        <f t="shared" si="24"/>
        <v>76.360356749173263</v>
      </c>
      <c r="L110" s="173"/>
      <c r="O110" s="171">
        <v>17.100000000000001</v>
      </c>
      <c r="P110" s="171">
        <v>96.98</v>
      </c>
      <c r="Q110" s="172">
        <f t="shared" si="26"/>
        <v>95.209110543883767</v>
      </c>
      <c r="S110" s="170">
        <v>-0.7</v>
      </c>
      <c r="T110" s="171">
        <v>99.69</v>
      </c>
      <c r="U110" s="176">
        <f t="shared" si="27"/>
        <v>99.939849624060145</v>
      </c>
      <c r="Z110" s="171">
        <v>0.7</v>
      </c>
      <c r="AA110" s="171">
        <v>99.49</v>
      </c>
      <c r="AB110" s="176">
        <f t="shared" si="41"/>
        <v>99.829420028095527</v>
      </c>
      <c r="AD110" s="173"/>
      <c r="AE110" s="173"/>
      <c r="AG110" s="171">
        <v>17.100000000000001</v>
      </c>
      <c r="AH110" s="171">
        <v>185.68</v>
      </c>
      <c r="AI110" s="172">
        <f t="shared" si="30"/>
        <v>97.199392765534213</v>
      </c>
      <c r="AK110" s="170">
        <v>0.6</v>
      </c>
      <c r="AL110" s="171">
        <v>99.05</v>
      </c>
      <c r="AM110" s="173">
        <f t="shared" si="31"/>
        <v>99.597787833081938</v>
      </c>
      <c r="AO110" s="173"/>
      <c r="AP110" s="173"/>
      <c r="AR110" s="171">
        <v>-0.8</v>
      </c>
      <c r="AS110" s="171">
        <v>99.34</v>
      </c>
      <c r="AT110" s="173">
        <f t="shared" si="33"/>
        <v>99.559029865704545</v>
      </c>
      <c r="AU110" s="176"/>
      <c r="AV110" s="173"/>
      <c r="AW110" s="173"/>
      <c r="AY110" s="171">
        <v>17</v>
      </c>
      <c r="AZ110" s="171">
        <v>99.05</v>
      </c>
      <c r="BA110" s="172">
        <f t="shared" si="34"/>
        <v>98.011082525232524</v>
      </c>
      <c r="BC110" s="170">
        <v>12.2</v>
      </c>
      <c r="BD110" s="171">
        <v>92.05</v>
      </c>
      <c r="BE110" s="173">
        <f t="shared" si="35"/>
        <v>92.428958730796268</v>
      </c>
      <c r="BF110" s="171">
        <v>96.184355859021991</v>
      </c>
      <c r="BG110" s="176" cm="1">
        <f t="array" ref="BG110">INDEX($BF$3:$BF$232,ROWS(BF110:BF$232))</f>
        <v>92.860728988854305</v>
      </c>
      <c r="BH110" s="173">
        <f t="shared" si="36"/>
        <v>100.46713742531233</v>
      </c>
      <c r="BJ110" s="171">
        <v>-12.4</v>
      </c>
      <c r="BK110" s="171">
        <v>90.07</v>
      </c>
      <c r="BL110" s="173">
        <f t="shared" si="37"/>
        <v>90.486236688768315</v>
      </c>
      <c r="BM110" s="171">
        <v>95.017078561382348</v>
      </c>
      <c r="BN110" s="176" cm="1">
        <f t="array" ref="BN110">INDEX($BM$3:$BM$232,ROWS(BM110:BM$232))</f>
        <v>89.943741209563981</v>
      </c>
      <c r="BO110" s="173">
        <f t="shared" si="38"/>
        <v>100.60314978219591</v>
      </c>
      <c r="BQ110" s="171">
        <v>17</v>
      </c>
      <c r="BR110" s="171">
        <v>98.85</v>
      </c>
      <c r="BS110" s="172">
        <f t="shared" si="39"/>
        <v>98.840115988401152</v>
      </c>
    </row>
    <row r="111" spans="1:71" x14ac:dyDescent="0.25">
      <c r="A111" s="170">
        <v>1.8</v>
      </c>
      <c r="B111" s="171">
        <v>85.53</v>
      </c>
      <c r="C111" s="171">
        <f t="shared" si="22"/>
        <v>85.547109421884372</v>
      </c>
      <c r="E111" s="173"/>
      <c r="H111" s="171">
        <v>1.7</v>
      </c>
      <c r="I111" s="171">
        <v>73.03</v>
      </c>
      <c r="J111" s="171">
        <f t="shared" si="24"/>
        <v>73.183685740054102</v>
      </c>
      <c r="L111" s="173"/>
      <c r="O111" s="171">
        <v>17</v>
      </c>
      <c r="P111" s="171">
        <v>97.04</v>
      </c>
      <c r="Q111" s="172">
        <f t="shared" si="26"/>
        <v>95.268014922442575</v>
      </c>
      <c r="S111" s="170">
        <v>-0.7</v>
      </c>
      <c r="T111" s="171">
        <v>99.6</v>
      </c>
      <c r="U111" s="176">
        <f t="shared" si="27"/>
        <v>99.849624060150362</v>
      </c>
      <c r="Z111" s="171">
        <v>0.7</v>
      </c>
      <c r="AA111" s="171">
        <v>99.47</v>
      </c>
      <c r="AB111" s="176">
        <f t="shared" si="41"/>
        <v>99.809351796106753</v>
      </c>
      <c r="AD111" s="173"/>
      <c r="AE111" s="173"/>
      <c r="AG111" s="171">
        <v>17</v>
      </c>
      <c r="AH111" s="171">
        <v>185.91</v>
      </c>
      <c r="AI111" s="172">
        <f t="shared" si="30"/>
        <v>97.319792702716839</v>
      </c>
      <c r="AK111" s="170">
        <v>0.8</v>
      </c>
      <c r="AL111" s="171">
        <v>99.12</v>
      </c>
      <c r="AM111" s="173">
        <f t="shared" si="31"/>
        <v>99.668174962292611</v>
      </c>
      <c r="AO111" s="173"/>
      <c r="AP111" s="173"/>
      <c r="AR111" s="171">
        <v>-0.8</v>
      </c>
      <c r="AS111" s="171">
        <v>99.38</v>
      </c>
      <c r="AT111" s="173">
        <f t="shared" si="33"/>
        <v>99.59911805973141</v>
      </c>
      <c r="AU111" s="176"/>
      <c r="AV111" s="173"/>
      <c r="AW111" s="173"/>
      <c r="AY111" s="171">
        <v>17</v>
      </c>
      <c r="AZ111" s="171">
        <v>99.12</v>
      </c>
      <c r="BA111" s="172">
        <f t="shared" si="34"/>
        <v>98.080348307935878</v>
      </c>
      <c r="BC111" s="170">
        <v>12.2</v>
      </c>
      <c r="BD111" s="171">
        <v>92.12</v>
      </c>
      <c r="BE111" s="173">
        <f t="shared" si="35"/>
        <v>92.499246912340595</v>
      </c>
      <c r="BF111" s="171">
        <v>95.883120795260552</v>
      </c>
      <c r="BG111" s="176" cm="1">
        <f t="array" ref="BG111">INDEX($BF$3:$BF$232,ROWS(BF111:BF$232))</f>
        <v>93.543528466713525</v>
      </c>
      <c r="BH111" s="173">
        <f t="shared" si="36"/>
        <v>101.12896222318714</v>
      </c>
      <c r="BJ111" s="171">
        <v>-12.3</v>
      </c>
      <c r="BK111" s="171">
        <v>90.33</v>
      </c>
      <c r="BL111" s="173">
        <f t="shared" si="37"/>
        <v>90.747438215792641</v>
      </c>
      <c r="BM111" s="171">
        <v>94.836246734980918</v>
      </c>
      <c r="BN111" s="176" cm="1">
        <f t="array" ref="BN111">INDEX($BM$3:$BM$232,ROWS(BM111:BM$232))</f>
        <v>90.14466546112115</v>
      </c>
      <c r="BO111" s="173">
        <f t="shared" si="38"/>
        <v>100.66867268472083</v>
      </c>
      <c r="BQ111" s="171">
        <v>17</v>
      </c>
      <c r="BR111" s="171">
        <v>98.78</v>
      </c>
      <c r="BS111" s="172">
        <f t="shared" si="39"/>
        <v>98.770122987701228</v>
      </c>
    </row>
    <row r="112" spans="1:71" x14ac:dyDescent="0.25">
      <c r="A112" s="170">
        <v>1.8</v>
      </c>
      <c r="B112" s="171">
        <v>83.29</v>
      </c>
      <c r="C112" s="171">
        <f t="shared" si="22"/>
        <v>83.306661332266458</v>
      </c>
      <c r="E112" s="173"/>
      <c r="H112" s="171">
        <v>1.8</v>
      </c>
      <c r="I112" s="171">
        <v>70.040000000000006</v>
      </c>
      <c r="J112" s="171">
        <f t="shared" si="24"/>
        <v>70.187393526405444</v>
      </c>
      <c r="L112" s="173"/>
      <c r="O112" s="171">
        <v>16.8</v>
      </c>
      <c r="P112" s="171">
        <v>97</v>
      </c>
      <c r="Q112" s="172">
        <f t="shared" si="26"/>
        <v>95.228745336736694</v>
      </c>
      <c r="S112" s="170">
        <v>-0.9</v>
      </c>
      <c r="T112" s="171">
        <v>99.37</v>
      </c>
      <c r="U112" s="176">
        <f t="shared" si="27"/>
        <v>99.61904761904762</v>
      </c>
      <c r="Z112" s="171">
        <v>0.8</v>
      </c>
      <c r="AA112" s="171">
        <v>99.17</v>
      </c>
      <c r="AB112" s="176">
        <f t="shared" si="41"/>
        <v>99.508328316275339</v>
      </c>
      <c r="AD112" s="173"/>
      <c r="AE112" s="173"/>
      <c r="AG112" s="171">
        <v>16.899999999999999</v>
      </c>
      <c r="AH112" s="171">
        <v>186.05</v>
      </c>
      <c r="AI112" s="172">
        <f t="shared" si="30"/>
        <v>97.393079621001945</v>
      </c>
      <c r="AK112" s="170">
        <v>0.8</v>
      </c>
      <c r="AL112" s="171">
        <v>99.41</v>
      </c>
      <c r="AM112" s="173">
        <f t="shared" si="31"/>
        <v>99.959778783308181</v>
      </c>
      <c r="AO112" s="173"/>
      <c r="AP112" s="173"/>
      <c r="AR112" s="171">
        <v>-1</v>
      </c>
      <c r="AS112" s="171">
        <v>99.38</v>
      </c>
      <c r="AT112" s="173">
        <f t="shared" si="33"/>
        <v>99.59911805973141</v>
      </c>
      <c r="AU112" s="176"/>
      <c r="AV112" s="173"/>
      <c r="AW112" s="173"/>
      <c r="AY112" s="171">
        <v>16.8</v>
      </c>
      <c r="AZ112" s="171">
        <v>99.22</v>
      </c>
      <c r="BA112" s="172">
        <f t="shared" si="34"/>
        <v>98.179299426083517</v>
      </c>
      <c r="BC112" s="170">
        <v>12.1</v>
      </c>
      <c r="BD112" s="171">
        <v>92.46</v>
      </c>
      <c r="BE112" s="173">
        <f t="shared" si="35"/>
        <v>92.840646651270191</v>
      </c>
      <c r="BF112" s="171">
        <v>95.742544432171897</v>
      </c>
      <c r="BG112" s="176" cm="1">
        <f t="array" ref="BG112">INDEX($BF$3:$BF$232,ROWS(BF112:BF$232))</f>
        <v>93.583693141881724</v>
      </c>
      <c r="BH112" s="173">
        <f t="shared" si="36"/>
        <v>100.80034609560894</v>
      </c>
      <c r="BJ112" s="171">
        <v>-12.2</v>
      </c>
      <c r="BK112" s="171">
        <v>90.73</v>
      </c>
      <c r="BL112" s="173">
        <f t="shared" si="37"/>
        <v>91.149286718906978</v>
      </c>
      <c r="BM112" s="171">
        <v>94.52481414506731</v>
      </c>
      <c r="BN112" s="176" cm="1">
        <f t="array" ref="BN112">INDEX($BM$3:$BM$232,ROWS(BM112:BM$232))</f>
        <v>91.078963230861959</v>
      </c>
      <c r="BO112" s="173">
        <f t="shared" si="38"/>
        <v>100.07721155967353</v>
      </c>
      <c r="BQ112" s="171">
        <v>16.8</v>
      </c>
      <c r="BR112" s="171">
        <v>98.96</v>
      </c>
      <c r="BS112" s="172">
        <f t="shared" si="39"/>
        <v>98.950104989501042</v>
      </c>
    </row>
    <row r="113" spans="1:71" x14ac:dyDescent="0.25">
      <c r="A113" s="170">
        <v>1.9</v>
      </c>
      <c r="B113" s="171">
        <v>81.03</v>
      </c>
      <c r="C113" s="171">
        <f t="shared" si="22"/>
        <v>81.046209241848359</v>
      </c>
      <c r="E113" s="173"/>
      <c r="H113" s="171">
        <v>1.9</v>
      </c>
      <c r="I113" s="171">
        <v>66.510000000000005</v>
      </c>
      <c r="J113" s="171">
        <f t="shared" si="24"/>
        <v>66.649964926345334</v>
      </c>
      <c r="L113" s="173"/>
      <c r="O113" s="171">
        <v>16.8</v>
      </c>
      <c r="P113" s="171">
        <v>97.19</v>
      </c>
      <c r="Q113" s="172">
        <f t="shared" si="26"/>
        <v>95.415275868839572</v>
      </c>
      <c r="S113" s="170">
        <v>-0.9</v>
      </c>
      <c r="T113" s="171">
        <v>99.57</v>
      </c>
      <c r="U113" s="176">
        <f t="shared" si="27"/>
        <v>99.819548872180448</v>
      </c>
      <c r="Z113" s="171">
        <v>1</v>
      </c>
      <c r="AA113" s="171">
        <v>99.27</v>
      </c>
      <c r="AB113" s="176">
        <f t="shared" si="41"/>
        <v>99.608669476219148</v>
      </c>
      <c r="AD113" s="173"/>
      <c r="AE113" s="173"/>
      <c r="AG113" s="171">
        <v>16.8</v>
      </c>
      <c r="AH113" s="171">
        <v>186.2</v>
      </c>
      <c r="AI113" s="172">
        <f t="shared" si="30"/>
        <v>97.47160131916452</v>
      </c>
      <c r="AK113" s="170">
        <v>1</v>
      </c>
      <c r="AL113" s="171">
        <v>98.89</v>
      </c>
      <c r="AM113" s="173">
        <f t="shared" si="31"/>
        <v>99.436902966314733</v>
      </c>
      <c r="AO113" s="173"/>
      <c r="AP113" s="173"/>
      <c r="AR113" s="171">
        <v>-1</v>
      </c>
      <c r="AS113" s="171">
        <v>99.32</v>
      </c>
      <c r="AT113" s="173">
        <f t="shared" si="33"/>
        <v>99.538985768691106</v>
      </c>
      <c r="AU113" s="176"/>
      <c r="AV113" s="173"/>
      <c r="AW113" s="173"/>
      <c r="AY113" s="171">
        <v>16.7</v>
      </c>
      <c r="AZ113" s="171">
        <v>99.51</v>
      </c>
      <c r="BA113" s="172">
        <f t="shared" si="34"/>
        <v>98.466257668711648</v>
      </c>
      <c r="BC113" s="170">
        <v>12.1</v>
      </c>
      <c r="BD113" s="171">
        <v>92.82</v>
      </c>
      <c r="BE113" s="173">
        <f t="shared" si="35"/>
        <v>93.202128727783901</v>
      </c>
      <c r="BF113" s="171">
        <v>95.893161964052609</v>
      </c>
      <c r="BG113" s="176" cm="1">
        <f t="array" ref="BG113">INDEX($BF$3:$BF$232,ROWS(BF113:BF$232))</f>
        <v>94.115875087860218</v>
      </c>
      <c r="BH113" s="173">
        <f t="shared" si="36"/>
        <v>100.98039215686273</v>
      </c>
      <c r="BJ113" s="171">
        <v>-12.1</v>
      </c>
      <c r="BK113" s="171">
        <v>91.15</v>
      </c>
      <c r="BL113" s="173">
        <f t="shared" si="37"/>
        <v>91.571227647177011</v>
      </c>
      <c r="BM113" s="171">
        <v>94.323889893510142</v>
      </c>
      <c r="BN113" s="176" cm="1">
        <f t="array" ref="BN113">INDEX($BM$3:$BM$232,ROWS(BM113:BM$232))</f>
        <v>91.420534458509138</v>
      </c>
      <c r="BO113" s="173">
        <f t="shared" si="38"/>
        <v>100.16483516483517</v>
      </c>
      <c r="BQ113" s="171">
        <v>16.7</v>
      </c>
      <c r="BR113" s="171">
        <v>98.97</v>
      </c>
      <c r="BS113" s="172">
        <f t="shared" si="39"/>
        <v>98.960103989601038</v>
      </c>
    </row>
    <row r="114" spans="1:71" x14ac:dyDescent="0.25">
      <c r="A114" s="170">
        <v>2</v>
      </c>
      <c r="B114" s="171">
        <v>78.58</v>
      </c>
      <c r="C114" s="171">
        <f t="shared" si="22"/>
        <v>78.595719143828759</v>
      </c>
      <c r="E114" s="173"/>
      <c r="H114" s="171">
        <v>2</v>
      </c>
      <c r="I114" s="171">
        <v>62.74</v>
      </c>
      <c r="J114" s="171">
        <f t="shared" si="24"/>
        <v>62.872031265657881</v>
      </c>
      <c r="L114" s="173"/>
      <c r="O114" s="171">
        <v>16.7</v>
      </c>
      <c r="P114" s="171">
        <v>97.25</v>
      </c>
      <c r="Q114" s="172">
        <f t="shared" si="26"/>
        <v>95.474180247398394</v>
      </c>
      <c r="S114" s="170">
        <v>-1.1000000000000001</v>
      </c>
      <c r="T114" s="171">
        <v>99.31</v>
      </c>
      <c r="U114" s="176">
        <f t="shared" si="27"/>
        <v>99.558897243107765</v>
      </c>
      <c r="Z114" s="171">
        <v>1.1000000000000001</v>
      </c>
      <c r="AA114" s="171">
        <v>99.24</v>
      </c>
      <c r="AB114" s="176">
        <f t="shared" si="41"/>
        <v>99.578567128235989</v>
      </c>
      <c r="AD114" s="173"/>
      <c r="AE114" s="173"/>
      <c r="AG114" s="171">
        <v>16.7</v>
      </c>
      <c r="AH114" s="171">
        <v>186.31</v>
      </c>
      <c r="AI114" s="172">
        <f t="shared" si="30"/>
        <v>97.529183897817092</v>
      </c>
      <c r="AK114" s="170">
        <v>1</v>
      </c>
      <c r="AL114" s="171">
        <v>99.17</v>
      </c>
      <c r="AM114" s="173">
        <f t="shared" si="31"/>
        <v>99.718451483157367</v>
      </c>
      <c r="AO114" s="173"/>
      <c r="AP114" s="173"/>
      <c r="AR114" s="171">
        <v>-1</v>
      </c>
      <c r="AS114" s="171">
        <v>99.07</v>
      </c>
      <c r="AT114" s="173">
        <f t="shared" si="33"/>
        <v>99.288434556023248</v>
      </c>
      <c r="AU114" s="176"/>
      <c r="AV114" s="173"/>
      <c r="AW114" s="173"/>
      <c r="AY114" s="171">
        <v>16.7</v>
      </c>
      <c r="AZ114" s="171">
        <v>99.38</v>
      </c>
      <c r="BA114" s="172">
        <f t="shared" si="34"/>
        <v>98.337621215119725</v>
      </c>
      <c r="BC114" s="170">
        <v>11.9</v>
      </c>
      <c r="BD114" s="171">
        <v>93.3</v>
      </c>
      <c r="BE114" s="173">
        <f t="shared" si="35"/>
        <v>93.68410482980218</v>
      </c>
      <c r="BF114" s="171">
        <v>95.300733005321817</v>
      </c>
      <c r="BG114" s="176" cm="1">
        <f t="array" ref="BG114">INDEX($BF$3:$BF$232,ROWS(BF114:BF$232))</f>
        <v>93.995381062355648</v>
      </c>
      <c r="BH114" s="173">
        <f t="shared" si="36"/>
        <v>100.33226152197213</v>
      </c>
      <c r="BJ114" s="171">
        <v>-12</v>
      </c>
      <c r="BK114" s="171">
        <v>91.57</v>
      </c>
      <c r="BL114" s="173">
        <f t="shared" si="37"/>
        <v>91.993168575447044</v>
      </c>
      <c r="BM114" s="171">
        <v>93.972272453285115</v>
      </c>
      <c r="BN114" s="176" cm="1">
        <f t="array" ref="BN114">INDEX($BM$3:$BM$232,ROWS(BM114:BM$232))</f>
        <v>91.591320072332721</v>
      </c>
      <c r="BO114" s="173">
        <f t="shared" si="38"/>
        <v>100.43874081386421</v>
      </c>
      <c r="BQ114" s="171">
        <v>16.7</v>
      </c>
      <c r="BR114" s="171">
        <v>98.83</v>
      </c>
      <c r="BS114" s="172">
        <f t="shared" si="39"/>
        <v>98.820117988201176</v>
      </c>
    </row>
    <row r="115" spans="1:71" x14ac:dyDescent="0.25">
      <c r="A115" s="170">
        <v>2.1</v>
      </c>
      <c r="B115" s="171">
        <v>75.599999999999994</v>
      </c>
      <c r="C115" s="171">
        <f t="shared" si="22"/>
        <v>75.615123024604912</v>
      </c>
      <c r="E115" s="173"/>
      <c r="H115" s="171">
        <v>2.1</v>
      </c>
      <c r="I115" s="171">
        <v>58.92</v>
      </c>
      <c r="J115" s="171">
        <f t="shared" si="24"/>
        <v>59.043992384006415</v>
      </c>
      <c r="L115" s="173"/>
      <c r="O115" s="171">
        <v>16.5</v>
      </c>
      <c r="P115" s="171">
        <v>97.38</v>
      </c>
      <c r="Q115" s="172">
        <f t="shared" si="26"/>
        <v>95.601806400942465</v>
      </c>
      <c r="S115" s="170">
        <v>-1.1000000000000001</v>
      </c>
      <c r="T115" s="171">
        <v>99.22</v>
      </c>
      <c r="U115" s="176">
        <f t="shared" si="27"/>
        <v>99.468671679197996</v>
      </c>
      <c r="Z115" s="171">
        <v>1.1000000000000001</v>
      </c>
      <c r="AA115" s="171">
        <v>99.03</v>
      </c>
      <c r="AB115" s="176">
        <f t="shared" si="41"/>
        <v>99.367850692354011</v>
      </c>
      <c r="AD115" s="173"/>
      <c r="AE115" s="173"/>
      <c r="AG115" s="171">
        <v>16.5</v>
      </c>
      <c r="AH115" s="171">
        <v>186.4</v>
      </c>
      <c r="AI115" s="172">
        <f t="shared" si="30"/>
        <v>97.576296916714654</v>
      </c>
      <c r="AK115" s="170">
        <v>1.1000000000000001</v>
      </c>
      <c r="AL115" s="171">
        <v>98.76</v>
      </c>
      <c r="AM115" s="173">
        <f t="shared" si="31"/>
        <v>99.306184012066367</v>
      </c>
      <c r="AO115" s="173"/>
      <c r="AP115" s="173"/>
      <c r="AR115" s="171">
        <v>-1.2</v>
      </c>
      <c r="AS115" s="171">
        <v>99</v>
      </c>
      <c r="AT115" s="173">
        <f t="shared" si="33"/>
        <v>99.218280216476245</v>
      </c>
      <c r="AU115" s="176"/>
      <c r="AV115" s="173"/>
      <c r="AW115" s="173"/>
      <c r="AY115" s="171">
        <v>16.5</v>
      </c>
      <c r="AZ115" s="171">
        <v>99.45</v>
      </c>
      <c r="BA115" s="172">
        <f t="shared" si="34"/>
        <v>98.406886997823079</v>
      </c>
      <c r="BC115" s="170">
        <v>11.8</v>
      </c>
      <c r="BD115" s="171">
        <v>93.53</v>
      </c>
      <c r="BE115" s="173">
        <f t="shared" si="35"/>
        <v>93.915051712019277</v>
      </c>
      <c r="BF115" s="171">
        <v>95.340897680490016</v>
      </c>
      <c r="BG115" s="176" cm="1">
        <f t="array" ref="BG115">INDEX($BF$3:$BF$232,ROWS(BF115:BF$232))</f>
        <v>93.80459885530675</v>
      </c>
      <c r="BH115" s="173">
        <f t="shared" si="36"/>
        <v>100.1177478056091</v>
      </c>
      <c r="BJ115" s="171">
        <v>-11.9</v>
      </c>
      <c r="BK115" s="171">
        <v>92.11</v>
      </c>
      <c r="BL115" s="173">
        <f t="shared" si="37"/>
        <v>92.535664054651392</v>
      </c>
      <c r="BM115" s="171">
        <v>93.791440626883656</v>
      </c>
      <c r="BN115" s="176" cm="1">
        <f t="array" ref="BN115">INDEX($BM$3:$BM$232,ROWS(BM115:BM$232))</f>
        <v>92.354832228249947</v>
      </c>
      <c r="BO115" s="173">
        <f t="shared" si="38"/>
        <v>100.19580115305122</v>
      </c>
      <c r="BQ115" s="171">
        <v>16.5</v>
      </c>
      <c r="BR115" s="171">
        <v>98.94</v>
      </c>
      <c r="BS115" s="172">
        <f t="shared" si="39"/>
        <v>98.930106989301052</v>
      </c>
    </row>
    <row r="116" spans="1:71" x14ac:dyDescent="0.25">
      <c r="A116" s="170">
        <v>2.2999999999999998</v>
      </c>
      <c r="B116" s="171">
        <v>71.739999999999995</v>
      </c>
      <c r="C116" s="171">
        <f t="shared" si="22"/>
        <v>71.754350870174022</v>
      </c>
      <c r="E116" s="173"/>
      <c r="H116" s="171">
        <v>2.2999999999999998</v>
      </c>
      <c r="I116" s="171">
        <v>54.66</v>
      </c>
      <c r="J116" s="171">
        <f t="shared" si="24"/>
        <v>54.775027557871525</v>
      </c>
      <c r="L116" s="173"/>
      <c r="O116" s="171">
        <v>16.399999999999999</v>
      </c>
      <c r="P116" s="171">
        <v>97.38</v>
      </c>
      <c r="Q116" s="172">
        <f t="shared" si="26"/>
        <v>95.601806400942465</v>
      </c>
      <c r="S116" s="170">
        <v>-1.3</v>
      </c>
      <c r="T116" s="171">
        <v>99.14</v>
      </c>
      <c r="U116" s="176">
        <f t="shared" si="27"/>
        <v>99.388471177944865</v>
      </c>
      <c r="Z116" s="171">
        <v>1.2</v>
      </c>
      <c r="AA116" s="171">
        <v>98.73</v>
      </c>
      <c r="AB116" s="176">
        <f t="shared" si="41"/>
        <v>99.066827212522583</v>
      </c>
      <c r="AD116" s="173"/>
      <c r="AE116" s="173"/>
      <c r="AG116" s="171">
        <v>16.5</v>
      </c>
      <c r="AH116" s="171">
        <v>186.53</v>
      </c>
      <c r="AI116" s="172">
        <f t="shared" si="30"/>
        <v>97.644349055122234</v>
      </c>
      <c r="AK116" s="170">
        <v>1.3</v>
      </c>
      <c r="AL116" s="171">
        <v>98.54</v>
      </c>
      <c r="AM116" s="173">
        <f t="shared" si="31"/>
        <v>99.084967320261441</v>
      </c>
      <c r="AO116" s="173"/>
      <c r="AP116" s="173"/>
      <c r="AR116" s="171">
        <v>-1.2</v>
      </c>
      <c r="AS116" s="171">
        <v>99.01</v>
      </c>
      <c r="AT116" s="173">
        <f t="shared" si="33"/>
        <v>99.228302264982972</v>
      </c>
      <c r="AU116" s="176"/>
      <c r="AV116" s="173"/>
      <c r="AW116" s="173"/>
      <c r="AY116" s="171">
        <v>16.399999999999999</v>
      </c>
      <c r="AZ116" s="171">
        <v>99.49</v>
      </c>
      <c r="BA116" s="172">
        <f t="shared" si="34"/>
        <v>98.446467445082121</v>
      </c>
      <c r="BC116" s="170">
        <v>11.7</v>
      </c>
      <c r="BD116" s="171">
        <v>93.82</v>
      </c>
      <c r="BE116" s="173">
        <f t="shared" si="35"/>
        <v>94.206245606988645</v>
      </c>
      <c r="BF116" s="171">
        <v>94.96937443518425</v>
      </c>
      <c r="BG116" s="176" cm="1">
        <f t="array" ref="BG116">INDEX($BF$3:$BF$232,ROWS(BF116:BF$232))</f>
        <v>94.597851189878497</v>
      </c>
      <c r="BH116" s="173">
        <f t="shared" si="36"/>
        <v>100.41568961841824</v>
      </c>
      <c r="BJ116" s="171">
        <v>-11.8</v>
      </c>
      <c r="BK116" s="171">
        <v>92.35</v>
      </c>
      <c r="BL116" s="173">
        <f t="shared" si="37"/>
        <v>92.77677315651998</v>
      </c>
      <c r="BM116" s="171">
        <v>93.058067108700001</v>
      </c>
      <c r="BN116" s="176" cm="1">
        <f t="array" ref="BN116">INDEX($BM$3:$BM$232,ROWS(BM116:BM$232))</f>
        <v>92.595941330118535</v>
      </c>
      <c r="BO116" s="173">
        <f t="shared" si="38"/>
        <v>100.19529130953673</v>
      </c>
      <c r="BQ116" s="171">
        <v>16.5</v>
      </c>
      <c r="BR116" s="171">
        <v>98.98</v>
      </c>
      <c r="BS116" s="172">
        <f t="shared" si="39"/>
        <v>98.970102989701019</v>
      </c>
    </row>
    <row r="117" spans="1:71" x14ac:dyDescent="0.25">
      <c r="A117" s="170">
        <v>2.2999999999999998</v>
      </c>
      <c r="B117" s="171">
        <v>70.319999999999993</v>
      </c>
      <c r="C117" s="171">
        <f t="shared" si="22"/>
        <v>70.334066813362668</v>
      </c>
      <c r="E117" s="173"/>
      <c r="H117" s="171">
        <v>2.2999999999999998</v>
      </c>
      <c r="I117" s="171">
        <v>51.33</v>
      </c>
      <c r="J117" s="171">
        <f t="shared" si="24"/>
        <v>51.43801984166749</v>
      </c>
      <c r="L117" s="173"/>
      <c r="O117" s="171">
        <v>16.399999999999999</v>
      </c>
      <c r="P117" s="171">
        <v>97.51</v>
      </c>
      <c r="Q117" s="172">
        <f t="shared" si="26"/>
        <v>95.729432554486564</v>
      </c>
      <c r="S117" s="170">
        <v>-1.5</v>
      </c>
      <c r="T117" s="171">
        <v>99</v>
      </c>
      <c r="U117" s="176">
        <f t="shared" si="27"/>
        <v>99.248120300751879</v>
      </c>
      <c r="Z117" s="171">
        <v>1.3</v>
      </c>
      <c r="AA117" s="171">
        <v>98.63</v>
      </c>
      <c r="AB117" s="176">
        <f t="shared" si="41"/>
        <v>98.966486052578759</v>
      </c>
      <c r="AD117" s="173"/>
      <c r="AE117" s="173"/>
      <c r="AG117" s="171">
        <v>16.3</v>
      </c>
      <c r="AH117" s="171">
        <v>186.62</v>
      </c>
      <c r="AI117" s="172">
        <f t="shared" si="30"/>
        <v>97.691462074019782</v>
      </c>
      <c r="AK117" s="170">
        <v>1.3</v>
      </c>
      <c r="AL117" s="171">
        <v>98.75</v>
      </c>
      <c r="AM117" s="173">
        <f t="shared" si="31"/>
        <v>99.296128707893416</v>
      </c>
      <c r="AO117" s="173"/>
      <c r="AP117" s="173"/>
      <c r="AR117" s="171">
        <v>-1.5</v>
      </c>
      <c r="AS117" s="171">
        <v>98.4</v>
      </c>
      <c r="AT117" s="173">
        <f t="shared" si="33"/>
        <v>98.61695730607336</v>
      </c>
      <c r="AU117" s="176"/>
      <c r="AV117" s="173"/>
      <c r="AW117" s="173"/>
      <c r="AY117" s="171">
        <v>16.3</v>
      </c>
      <c r="AZ117" s="171">
        <v>99.54</v>
      </c>
      <c r="BA117" s="172">
        <f t="shared" si="34"/>
        <v>98.495943004155947</v>
      </c>
      <c r="BC117" s="170">
        <v>11.6</v>
      </c>
      <c r="BD117" s="171">
        <v>93.85</v>
      </c>
      <c r="BE117" s="173">
        <f t="shared" si="35"/>
        <v>94.236369113364788</v>
      </c>
      <c r="BF117" s="171">
        <v>95.039662616728592</v>
      </c>
      <c r="BG117" s="176" cm="1">
        <f t="array" ref="BG117">INDEX($BF$3:$BF$232,ROWS(BF117:BF$232))</f>
        <v>94.768551059343295</v>
      </c>
      <c r="BH117" s="173">
        <f t="shared" si="36"/>
        <v>100.56473095364944</v>
      </c>
      <c r="BJ117" s="171">
        <v>-11.6</v>
      </c>
      <c r="BK117" s="171">
        <v>92.73</v>
      </c>
      <c r="BL117" s="173">
        <f t="shared" si="37"/>
        <v>93.158529234478607</v>
      </c>
      <c r="BM117" s="171">
        <v>93.138436809322883</v>
      </c>
      <c r="BN117" s="176" cm="1">
        <f t="array" ref="BN117">INDEX($BM$3:$BM$232,ROWS(BM117:BM$232))</f>
        <v>92.957604982921438</v>
      </c>
      <c r="BO117" s="173">
        <f t="shared" si="38"/>
        <v>100.21614611477358</v>
      </c>
      <c r="BQ117" s="171">
        <v>16.399999999999999</v>
      </c>
      <c r="BR117" s="171">
        <v>99.12</v>
      </c>
      <c r="BS117" s="172">
        <f t="shared" si="39"/>
        <v>99.110088991100881</v>
      </c>
    </row>
    <row r="118" spans="1:71" x14ac:dyDescent="0.25">
      <c r="A118" s="170">
        <v>2.6</v>
      </c>
      <c r="B118" s="171">
        <v>64.16</v>
      </c>
      <c r="C118" s="171">
        <f t="shared" si="22"/>
        <v>64.172834566913366</v>
      </c>
      <c r="E118" s="173"/>
      <c r="H118" s="171">
        <v>2.5</v>
      </c>
      <c r="I118" s="171">
        <v>46.06</v>
      </c>
      <c r="J118" s="171">
        <f t="shared" si="24"/>
        <v>46.156929552059324</v>
      </c>
      <c r="L118" s="173"/>
      <c r="O118" s="171">
        <v>16.2</v>
      </c>
      <c r="P118" s="171">
        <v>97.5</v>
      </c>
      <c r="Q118" s="172">
        <f t="shared" si="26"/>
        <v>95.71961515806008</v>
      </c>
      <c r="S118" s="170">
        <v>-1.5</v>
      </c>
      <c r="T118" s="171">
        <v>98.92</v>
      </c>
      <c r="U118" s="176">
        <f t="shared" si="27"/>
        <v>99.167919799498748</v>
      </c>
      <c r="Z118" s="171">
        <v>1.4</v>
      </c>
      <c r="AA118" s="171">
        <v>98.36</v>
      </c>
      <c r="AB118" s="176">
        <f t="shared" si="41"/>
        <v>98.695564920730476</v>
      </c>
      <c r="AD118" s="173"/>
      <c r="AE118" s="173"/>
      <c r="AG118" s="171">
        <v>16.3</v>
      </c>
      <c r="AH118" s="171">
        <v>186.75</v>
      </c>
      <c r="AI118" s="172">
        <f t="shared" si="30"/>
        <v>97.759514212427362</v>
      </c>
      <c r="AK118" s="170">
        <v>1.5</v>
      </c>
      <c r="AL118" s="171">
        <v>98.38</v>
      </c>
      <c r="AM118" s="173">
        <f t="shared" si="31"/>
        <v>98.924082453494208</v>
      </c>
      <c r="AO118" s="173"/>
      <c r="AP118" s="173"/>
      <c r="AR118" s="171">
        <v>-1.5</v>
      </c>
      <c r="AS118" s="171">
        <v>98.55</v>
      </c>
      <c r="AT118" s="173">
        <f t="shared" si="33"/>
        <v>98.767288033674077</v>
      </c>
      <c r="AU118" s="176"/>
      <c r="AV118" s="173"/>
      <c r="AW118" s="173"/>
      <c r="AY118" s="171">
        <v>16.3</v>
      </c>
      <c r="AZ118" s="171">
        <v>99.8</v>
      </c>
      <c r="BA118" s="172">
        <f t="shared" si="34"/>
        <v>98.753215911339794</v>
      </c>
      <c r="BC118" s="170">
        <v>11.5</v>
      </c>
      <c r="BD118" s="171">
        <v>94.35</v>
      </c>
      <c r="BE118" s="173">
        <f t="shared" si="35"/>
        <v>94.738427552967153</v>
      </c>
      <c r="BF118" s="171">
        <v>94.768551059343295</v>
      </c>
      <c r="BG118" s="176" cm="1">
        <f t="array" ref="BG118">INDEX($BF$3:$BF$232,ROWS(BF118:BF$232))</f>
        <v>95.039662616728592</v>
      </c>
      <c r="BH118" s="173">
        <f t="shared" si="36"/>
        <v>100.31796502384739</v>
      </c>
      <c r="BJ118" s="171">
        <v>-11.4</v>
      </c>
      <c r="BK118" s="171">
        <v>93.29</v>
      </c>
      <c r="BL118" s="173">
        <f t="shared" si="37"/>
        <v>93.721117138838665</v>
      </c>
      <c r="BM118" s="171">
        <v>92.957604982921438</v>
      </c>
      <c r="BN118" s="176" cm="1">
        <f t="array" ref="BN118">INDEX($BM$3:$BM$232,ROWS(BM118:BM$232))</f>
        <v>93.138436809322883</v>
      </c>
      <c r="BO118" s="173">
        <f t="shared" si="38"/>
        <v>100.62560673066552</v>
      </c>
      <c r="BQ118" s="171">
        <v>16.3</v>
      </c>
      <c r="BR118" s="171">
        <v>99.13</v>
      </c>
      <c r="BS118" s="172">
        <f t="shared" si="39"/>
        <v>99.120087991200862</v>
      </c>
    </row>
    <row r="119" spans="1:71" x14ac:dyDescent="0.25">
      <c r="A119" s="170">
        <v>2.5</v>
      </c>
      <c r="B119" s="171">
        <v>64.77</v>
      </c>
      <c r="C119" s="171">
        <f t="shared" si="22"/>
        <v>64.782956591318253</v>
      </c>
      <c r="E119" s="173"/>
      <c r="H119" s="171">
        <v>2.5</v>
      </c>
      <c r="I119" s="171">
        <v>44.19</v>
      </c>
      <c r="J119" s="171">
        <f t="shared" si="24"/>
        <v>44.282994288004808</v>
      </c>
      <c r="L119" s="173"/>
      <c r="O119" s="171">
        <v>16.100000000000001</v>
      </c>
      <c r="P119" s="171">
        <v>97.74</v>
      </c>
      <c r="Q119" s="172">
        <f t="shared" si="26"/>
        <v>95.955232672295296</v>
      </c>
      <c r="S119" s="170">
        <v>-1.5</v>
      </c>
      <c r="T119" s="171">
        <v>99.06</v>
      </c>
      <c r="U119" s="176">
        <f t="shared" si="27"/>
        <v>99.308270676691734</v>
      </c>
      <c r="Z119" s="171">
        <v>1.5</v>
      </c>
      <c r="AA119" s="171">
        <v>98.2</v>
      </c>
      <c r="AB119" s="176">
        <f t="shared" si="41"/>
        <v>98.535019064820389</v>
      </c>
      <c r="AD119" s="173"/>
      <c r="AE119" s="173"/>
      <c r="AG119" s="171">
        <v>16.2</v>
      </c>
      <c r="AH119" s="171">
        <v>187.05</v>
      </c>
      <c r="AI119" s="172">
        <f t="shared" si="30"/>
        <v>97.916557608752555</v>
      </c>
      <c r="AK119" s="170">
        <v>1.6</v>
      </c>
      <c r="AL119" s="171">
        <v>98.23</v>
      </c>
      <c r="AM119" s="173">
        <f t="shared" si="31"/>
        <v>98.773252890899954</v>
      </c>
      <c r="AO119" s="173"/>
      <c r="AP119" s="173"/>
      <c r="AR119" s="171">
        <v>-1.5</v>
      </c>
      <c r="AS119" s="171">
        <v>98.18</v>
      </c>
      <c r="AT119" s="173">
        <f t="shared" si="33"/>
        <v>98.396472238925654</v>
      </c>
      <c r="AU119" s="176"/>
      <c r="AV119" s="173"/>
      <c r="AW119" s="173"/>
      <c r="AY119" s="171">
        <v>16.2</v>
      </c>
      <c r="AZ119" s="171">
        <v>99.55</v>
      </c>
      <c r="BA119" s="172">
        <f t="shared" si="34"/>
        <v>98.505838115970704</v>
      </c>
      <c r="BC119" s="170">
        <v>11.4</v>
      </c>
      <c r="BD119" s="171">
        <v>94.56</v>
      </c>
      <c r="BE119" s="173">
        <f t="shared" si="35"/>
        <v>94.949292097600164</v>
      </c>
      <c r="BF119" s="171">
        <v>94.597851189878497</v>
      </c>
      <c r="BG119" s="176" cm="1">
        <f t="array" ref="BG119">INDEX($BF$3:$BF$232,ROWS(BF119:BF$232))</f>
        <v>94.96937443518425</v>
      </c>
      <c r="BH119" s="173">
        <f t="shared" si="36"/>
        <v>100.02115059221657</v>
      </c>
      <c r="BJ119" s="171">
        <v>-11.4</v>
      </c>
      <c r="BK119" s="171">
        <v>93.36</v>
      </c>
      <c r="BL119" s="173">
        <f t="shared" si="37"/>
        <v>93.791440626883656</v>
      </c>
      <c r="BM119" s="171">
        <v>92.595941330118535</v>
      </c>
      <c r="BN119" s="176" cm="1">
        <f t="array" ref="BN119">INDEX($BM$3:$BM$232,ROWS(BM119:BM$232))</f>
        <v>93.058067108700001</v>
      </c>
      <c r="BO119" s="173">
        <f t="shared" si="38"/>
        <v>100.78808161502755</v>
      </c>
      <c r="BQ119" s="171">
        <v>16.2</v>
      </c>
      <c r="BR119" s="171">
        <v>99.24</v>
      </c>
      <c r="BS119" s="172">
        <f t="shared" si="39"/>
        <v>99.230076992300766</v>
      </c>
    </row>
    <row r="120" spans="1:71" x14ac:dyDescent="0.25">
      <c r="A120" s="170">
        <v>2.7</v>
      </c>
      <c r="B120" s="171">
        <v>60.14</v>
      </c>
      <c r="C120" s="171">
        <f t="shared" si="22"/>
        <v>60.152030406081217</v>
      </c>
      <c r="E120" s="173"/>
      <c r="H120" s="171">
        <v>2.7</v>
      </c>
      <c r="I120" s="171">
        <v>38.81</v>
      </c>
      <c r="J120" s="171">
        <f t="shared" si="24"/>
        <v>38.891672512275775</v>
      </c>
      <c r="L120" s="173"/>
      <c r="O120" s="171">
        <v>16</v>
      </c>
      <c r="P120" s="171">
        <v>97.81</v>
      </c>
      <c r="Q120" s="172">
        <f t="shared" si="26"/>
        <v>96.023954447280573</v>
      </c>
      <c r="S120" s="170">
        <v>-1.6</v>
      </c>
      <c r="T120" s="171">
        <v>98.67</v>
      </c>
      <c r="U120" s="176">
        <f t="shared" si="27"/>
        <v>98.917293233082702</v>
      </c>
      <c r="Z120" s="171">
        <v>1.7</v>
      </c>
      <c r="AA120" s="171">
        <v>98.14</v>
      </c>
      <c r="AB120" s="176">
        <f t="shared" si="41"/>
        <v>98.474814368854112</v>
      </c>
      <c r="AD120" s="173"/>
      <c r="AE120" s="173"/>
      <c r="AG120" s="171">
        <v>16.100000000000001</v>
      </c>
      <c r="AH120" s="171">
        <v>186.82</v>
      </c>
      <c r="AI120" s="172">
        <f t="shared" si="30"/>
        <v>97.796157671569901</v>
      </c>
      <c r="AK120" s="170">
        <v>1.7</v>
      </c>
      <c r="AL120" s="171">
        <v>97.71</v>
      </c>
      <c r="AM120" s="173">
        <f t="shared" si="31"/>
        <v>98.250377073906478</v>
      </c>
      <c r="AO120" s="173"/>
      <c r="AP120" s="173"/>
      <c r="AR120" s="171">
        <v>-1.6</v>
      </c>
      <c r="AS120" s="171">
        <v>97.82</v>
      </c>
      <c r="AT120" s="173">
        <f t="shared" si="33"/>
        <v>98.0356784926839</v>
      </c>
      <c r="AU120" s="176"/>
      <c r="AV120" s="173"/>
      <c r="AW120" s="173"/>
      <c r="AY120" s="171">
        <v>16</v>
      </c>
      <c r="AZ120" s="171">
        <v>99.64</v>
      </c>
      <c r="BA120" s="172">
        <f t="shared" si="34"/>
        <v>98.594894122303572</v>
      </c>
      <c r="BC120" s="170">
        <v>11.4</v>
      </c>
      <c r="BD120" s="171">
        <v>94.57</v>
      </c>
      <c r="BE120" s="173">
        <f t="shared" si="35"/>
        <v>94.959333266392193</v>
      </c>
      <c r="BF120" s="171">
        <v>93.80459885530675</v>
      </c>
      <c r="BG120" s="176" cm="1">
        <f t="array" ref="BG120">INDEX($BF$3:$BF$232,ROWS(BF120:BF$232))</f>
        <v>95.340897680490016</v>
      </c>
      <c r="BH120" s="173">
        <f t="shared" si="36"/>
        <v>100.40181875859156</v>
      </c>
      <c r="BJ120" s="171">
        <v>-11.4</v>
      </c>
      <c r="BK120" s="171">
        <v>93.57</v>
      </c>
      <c r="BL120" s="173">
        <f t="shared" si="37"/>
        <v>94.002411091018672</v>
      </c>
      <c r="BM120" s="171">
        <v>92.354832228249947</v>
      </c>
      <c r="BN120" s="176" cm="1">
        <f t="array" ref="BN120">INDEX($BM$3:$BM$232,ROWS(BM120:BM$232))</f>
        <v>93.791440626883656</v>
      </c>
      <c r="BO120" s="173">
        <f t="shared" si="38"/>
        <v>100.22493573264781</v>
      </c>
      <c r="BQ120" s="171">
        <v>16</v>
      </c>
      <c r="BR120" s="171">
        <v>99.17</v>
      </c>
      <c r="BS120" s="172">
        <f t="shared" si="39"/>
        <v>99.160083991600828</v>
      </c>
    </row>
    <row r="121" spans="1:71" x14ac:dyDescent="0.25">
      <c r="A121" s="170">
        <v>2.8</v>
      </c>
      <c r="B121" s="171">
        <v>54.84</v>
      </c>
      <c r="C121" s="171">
        <f t="shared" si="22"/>
        <v>54.850970194038808</v>
      </c>
      <c r="E121" s="173"/>
      <c r="H121" s="171">
        <v>2.7</v>
      </c>
      <c r="I121" s="171">
        <v>37.35</v>
      </c>
      <c r="J121" s="171">
        <f t="shared" si="24"/>
        <v>37.428600060126264</v>
      </c>
      <c r="L121" s="173"/>
      <c r="O121" s="171">
        <v>16</v>
      </c>
      <c r="P121" s="171">
        <v>97.7</v>
      </c>
      <c r="Q121" s="172">
        <f t="shared" si="26"/>
        <v>95.915963086589443</v>
      </c>
      <c r="S121" s="170">
        <v>-1.8</v>
      </c>
      <c r="T121" s="171">
        <v>98.78</v>
      </c>
      <c r="U121" s="176">
        <f t="shared" si="27"/>
        <v>99.027568922305761</v>
      </c>
      <c r="Z121" s="171">
        <v>1.7</v>
      </c>
      <c r="AA121" s="171">
        <v>97.8</v>
      </c>
      <c r="AB121" s="176">
        <f t="shared" si="41"/>
        <v>98.133654425045165</v>
      </c>
      <c r="AD121" s="173"/>
      <c r="AE121" s="173"/>
      <c r="AG121" s="171">
        <v>16</v>
      </c>
      <c r="AH121" s="171">
        <v>187.05</v>
      </c>
      <c r="AI121" s="172">
        <f t="shared" si="30"/>
        <v>97.916557608752555</v>
      </c>
      <c r="AK121" s="170">
        <v>1.8</v>
      </c>
      <c r="AL121" s="171">
        <v>97.78</v>
      </c>
      <c r="AM121" s="173">
        <f t="shared" si="31"/>
        <v>98.320764203117136</v>
      </c>
      <c r="AO121" s="173"/>
      <c r="AP121" s="173"/>
      <c r="AR121" s="171">
        <v>-1.7</v>
      </c>
      <c r="AS121" s="171">
        <v>97.66</v>
      </c>
      <c r="AT121" s="173">
        <f t="shared" si="33"/>
        <v>97.875325716576469</v>
      </c>
      <c r="AU121" s="176"/>
      <c r="AV121" s="173"/>
      <c r="AW121" s="173"/>
      <c r="AY121" s="171">
        <v>16</v>
      </c>
      <c r="AZ121" s="171">
        <v>99.7</v>
      </c>
      <c r="BA121" s="172">
        <f t="shared" si="34"/>
        <v>98.654264793192155</v>
      </c>
      <c r="BC121" s="170">
        <v>11.2</v>
      </c>
      <c r="BD121" s="171">
        <v>94.74</v>
      </c>
      <c r="BE121" s="173">
        <f t="shared" si="35"/>
        <v>95.130033135857005</v>
      </c>
      <c r="BF121" s="171">
        <v>93.995381062355648</v>
      </c>
      <c r="BG121" s="176" cm="1">
        <f t="array" ref="BG121">INDEX($BF$3:$BF$232,ROWS(BF121:BF$232))</f>
        <v>95.300733005321817</v>
      </c>
      <c r="BH121" s="173">
        <f t="shared" si="36"/>
        <v>100.17943846316236</v>
      </c>
      <c r="BJ121" s="171">
        <v>-11.2</v>
      </c>
      <c r="BK121" s="171">
        <v>93.76</v>
      </c>
      <c r="BL121" s="173">
        <f t="shared" si="37"/>
        <v>94.193289129997993</v>
      </c>
      <c r="BM121" s="171">
        <v>91.591320072332721</v>
      </c>
      <c r="BN121" s="176" cm="1">
        <f t="array" ref="BN121">INDEX($BM$3:$BM$232,ROWS(BM121:BM$232))</f>
        <v>93.972272453285115</v>
      </c>
      <c r="BO121" s="173">
        <f t="shared" si="38"/>
        <v>100.2351935001069</v>
      </c>
      <c r="BQ121" s="171">
        <v>15.9</v>
      </c>
      <c r="BR121" s="171">
        <v>99.14</v>
      </c>
      <c r="BS121" s="172">
        <f t="shared" si="39"/>
        <v>99.130086991300871</v>
      </c>
    </row>
    <row r="122" spans="1:71" x14ac:dyDescent="0.25">
      <c r="A122" s="170">
        <v>2.8</v>
      </c>
      <c r="B122" s="171">
        <v>54.5</v>
      </c>
      <c r="C122" s="171">
        <f t="shared" si="22"/>
        <v>54.510902180436084</v>
      </c>
      <c r="E122" s="173"/>
      <c r="H122" s="171">
        <v>2.9</v>
      </c>
      <c r="I122" s="171">
        <v>30.9</v>
      </c>
      <c r="J122" s="171">
        <f t="shared" si="24"/>
        <v>30.965026555767107</v>
      </c>
      <c r="L122" s="173"/>
      <c r="O122" s="171">
        <v>15.9</v>
      </c>
      <c r="P122" s="171">
        <v>97.87</v>
      </c>
      <c r="Q122" s="172">
        <f t="shared" si="26"/>
        <v>96.082858825839395</v>
      </c>
      <c r="S122" s="170">
        <v>-1.9</v>
      </c>
      <c r="T122" s="171">
        <v>98.24</v>
      </c>
      <c r="U122" s="176">
        <f t="shared" si="27"/>
        <v>98.486215538847105</v>
      </c>
      <c r="Z122" s="171">
        <v>1.8</v>
      </c>
      <c r="AA122" s="171">
        <v>97.46</v>
      </c>
      <c r="AB122" s="176">
        <f t="shared" si="41"/>
        <v>97.792494481236204</v>
      </c>
      <c r="AD122" s="173"/>
      <c r="AE122" s="173"/>
      <c r="AG122" s="171">
        <v>15.9</v>
      </c>
      <c r="AH122" s="171">
        <v>187.09</v>
      </c>
      <c r="AI122" s="172">
        <f t="shared" si="30"/>
        <v>97.937496728262573</v>
      </c>
      <c r="AK122" s="170">
        <v>1.8</v>
      </c>
      <c r="AL122" s="171">
        <v>97.63</v>
      </c>
      <c r="AM122" s="173">
        <f t="shared" si="31"/>
        <v>98.169934640522868</v>
      </c>
      <c r="AO122" s="173"/>
      <c r="AP122" s="173"/>
      <c r="AR122" s="171">
        <v>-1.9</v>
      </c>
      <c r="AS122" s="171">
        <v>97.51</v>
      </c>
      <c r="AT122" s="173">
        <f t="shared" si="33"/>
        <v>97.724994988975752</v>
      </c>
      <c r="AU122" s="176"/>
      <c r="AV122" s="173"/>
      <c r="AW122" s="173"/>
      <c r="AY122" s="171">
        <v>15.9</v>
      </c>
      <c r="AZ122" s="171">
        <v>99.75</v>
      </c>
      <c r="BA122" s="172">
        <f t="shared" si="34"/>
        <v>98.703740352265982</v>
      </c>
      <c r="BC122" s="170">
        <v>11.2</v>
      </c>
      <c r="BD122" s="171">
        <v>95</v>
      </c>
      <c r="BE122" s="173">
        <f t="shared" si="35"/>
        <v>95.391103524450244</v>
      </c>
      <c r="BF122" s="171">
        <v>94.115875087860218</v>
      </c>
      <c r="BG122" s="176" cm="1">
        <f t="array" ref="BG122">INDEX($BF$3:$BF$232,ROWS(BF122:BF$232))</f>
        <v>95.893161964052609</v>
      </c>
      <c r="BH122" s="173">
        <f t="shared" si="36"/>
        <v>100.52631578947368</v>
      </c>
      <c r="BJ122" s="171">
        <v>-11</v>
      </c>
      <c r="BK122" s="171">
        <v>94.3</v>
      </c>
      <c r="BL122" s="173">
        <f t="shared" si="37"/>
        <v>94.735784609202327</v>
      </c>
      <c r="BM122" s="171">
        <v>91.420534458509138</v>
      </c>
      <c r="BN122" s="176" cm="1">
        <f t="array" ref="BN122">INDEX($BM$3:$BM$232,ROWS(BM122:BM$232))</f>
        <v>94.323889893510142</v>
      </c>
      <c r="BO122" s="173">
        <f t="shared" si="38"/>
        <v>100.43668122270742</v>
      </c>
      <c r="BQ122" s="171">
        <v>15.9</v>
      </c>
      <c r="BR122" s="171">
        <v>99.27</v>
      </c>
      <c r="BS122" s="172">
        <f t="shared" si="39"/>
        <v>99.260073992600724</v>
      </c>
    </row>
    <row r="123" spans="1:71" x14ac:dyDescent="0.25">
      <c r="A123" s="170">
        <v>3.1</v>
      </c>
      <c r="B123" s="171">
        <v>45.43</v>
      </c>
      <c r="C123" s="171">
        <f t="shared" si="22"/>
        <v>45.439087817563511</v>
      </c>
      <c r="E123" s="173"/>
      <c r="H123" s="171">
        <v>3</v>
      </c>
      <c r="I123" s="171">
        <v>30.04</v>
      </c>
      <c r="J123" s="171">
        <f t="shared" si="24"/>
        <v>30.103216755185887</v>
      </c>
      <c r="L123" s="173"/>
      <c r="O123" s="171">
        <v>15.7</v>
      </c>
      <c r="P123" s="171">
        <v>97.86</v>
      </c>
      <c r="Q123" s="172">
        <f t="shared" si="26"/>
        <v>96.073041429412925</v>
      </c>
      <c r="S123" s="170">
        <v>-1.9</v>
      </c>
      <c r="T123" s="171">
        <v>98.32</v>
      </c>
      <c r="U123" s="176">
        <f t="shared" si="27"/>
        <v>98.56641604010025</v>
      </c>
      <c r="Z123" s="171">
        <v>1.9</v>
      </c>
      <c r="AA123" s="171">
        <v>97.15</v>
      </c>
      <c r="AB123" s="176">
        <f t="shared" si="41"/>
        <v>97.481436885410403</v>
      </c>
      <c r="AD123" s="173"/>
      <c r="AE123" s="173"/>
      <c r="AG123" s="171">
        <v>15.8</v>
      </c>
      <c r="AH123" s="171">
        <v>187.3</v>
      </c>
      <c r="AI123" s="172">
        <f t="shared" si="30"/>
        <v>98.047427105690204</v>
      </c>
      <c r="AK123" s="170">
        <v>2</v>
      </c>
      <c r="AL123" s="171">
        <v>97.05</v>
      </c>
      <c r="AM123" s="173">
        <f t="shared" si="31"/>
        <v>97.586726998491699</v>
      </c>
      <c r="AO123" s="173"/>
      <c r="AP123" s="173"/>
      <c r="AR123" s="171">
        <v>-2</v>
      </c>
      <c r="AS123" s="171">
        <v>96.83</v>
      </c>
      <c r="AT123" s="173">
        <f t="shared" si="33"/>
        <v>97.043495690519137</v>
      </c>
      <c r="AU123" s="176"/>
      <c r="AV123" s="173"/>
      <c r="AW123" s="173"/>
      <c r="AY123" s="171">
        <v>15.7</v>
      </c>
      <c r="AZ123" s="171">
        <v>99.8</v>
      </c>
      <c r="BA123" s="172">
        <f t="shared" si="34"/>
        <v>98.753215911339794</v>
      </c>
      <c r="BC123" s="170">
        <v>11</v>
      </c>
      <c r="BD123" s="171">
        <v>95.3</v>
      </c>
      <c r="BE123" s="173">
        <f t="shared" si="35"/>
        <v>95.692338588211655</v>
      </c>
      <c r="BF123" s="171">
        <v>93.583693141881724</v>
      </c>
      <c r="BG123" s="176" cm="1">
        <f t="array" ref="BG123">INDEX($BF$3:$BF$232,ROWS(BF123:BF$232))</f>
        <v>95.742544432171897</v>
      </c>
      <c r="BH123" s="173">
        <f t="shared" si="36"/>
        <v>100.05246589716685</v>
      </c>
      <c r="BJ123" s="171">
        <v>-11</v>
      </c>
      <c r="BK123" s="171">
        <v>94.44</v>
      </c>
      <c r="BL123" s="173">
        <f t="shared" si="37"/>
        <v>94.876431585292337</v>
      </c>
      <c r="BM123" s="171">
        <v>91.078963230861959</v>
      </c>
      <c r="BN123" s="176" cm="1">
        <f t="array" ref="BN123">INDEX($BM$3:$BM$232,ROWS(BM123:BM$232))</f>
        <v>94.52481414506731</v>
      </c>
      <c r="BO123" s="173">
        <f t="shared" si="38"/>
        <v>100.37198427037941</v>
      </c>
      <c r="BQ123" s="171">
        <v>15.8</v>
      </c>
      <c r="BR123" s="171">
        <v>99.34</v>
      </c>
      <c r="BS123" s="172">
        <f t="shared" si="39"/>
        <v>99.330066993300676</v>
      </c>
    </row>
    <row r="124" spans="1:71" x14ac:dyDescent="0.25">
      <c r="A124" s="170">
        <v>3.1</v>
      </c>
      <c r="B124" s="171">
        <v>45.75</v>
      </c>
      <c r="C124" s="171">
        <f t="shared" si="22"/>
        <v>45.759151830366072</v>
      </c>
      <c r="E124" s="173"/>
      <c r="H124" s="171">
        <v>3</v>
      </c>
      <c r="I124" s="171">
        <v>28.22</v>
      </c>
      <c r="J124" s="171">
        <f t="shared" si="24"/>
        <v>28.279386712095402</v>
      </c>
      <c r="L124" s="173"/>
      <c r="O124" s="171">
        <v>15.7</v>
      </c>
      <c r="P124" s="171">
        <v>98.17</v>
      </c>
      <c r="Q124" s="172">
        <f t="shared" si="26"/>
        <v>96.377380718633418</v>
      </c>
      <c r="S124" s="170">
        <v>-2.1</v>
      </c>
      <c r="T124" s="171">
        <v>98.09</v>
      </c>
      <c r="U124" s="176">
        <f t="shared" si="27"/>
        <v>98.335839598997495</v>
      </c>
      <c r="Z124" s="171">
        <v>2.1</v>
      </c>
      <c r="AA124" s="171">
        <v>96.85</v>
      </c>
      <c r="AB124" s="176">
        <f t="shared" si="41"/>
        <v>97.180413405578975</v>
      </c>
      <c r="AD124" s="173"/>
      <c r="AE124" s="173"/>
      <c r="AG124" s="171">
        <v>15.7</v>
      </c>
      <c r="AH124" s="171">
        <v>187.51</v>
      </c>
      <c r="AI124" s="172">
        <f t="shared" si="30"/>
        <v>98.157357483117821</v>
      </c>
      <c r="AK124" s="170">
        <v>2.1</v>
      </c>
      <c r="AL124" s="171">
        <v>96.96</v>
      </c>
      <c r="AM124" s="173">
        <f t="shared" si="31"/>
        <v>97.496229260935124</v>
      </c>
      <c r="AO124" s="173"/>
      <c r="AP124" s="173"/>
      <c r="AR124" s="171">
        <v>-2.1</v>
      </c>
      <c r="AS124" s="171">
        <v>96.88</v>
      </c>
      <c r="AT124" s="173">
        <f t="shared" si="33"/>
        <v>97.0936059330527</v>
      </c>
      <c r="AU124" s="176"/>
      <c r="AV124" s="173"/>
      <c r="AW124" s="173"/>
      <c r="AY124" s="171">
        <v>15.7</v>
      </c>
      <c r="AZ124" s="171">
        <v>100.12</v>
      </c>
      <c r="BA124" s="172">
        <f t="shared" si="34"/>
        <v>99.069859489412238</v>
      </c>
      <c r="BC124" s="170">
        <v>11</v>
      </c>
      <c r="BD124" s="171">
        <v>95.42</v>
      </c>
      <c r="BE124" s="173">
        <f t="shared" si="35"/>
        <v>95.812832613716239</v>
      </c>
      <c r="BF124" s="171">
        <v>93.543528466713525</v>
      </c>
      <c r="BG124" s="176" cm="1">
        <f t="array" ref="BG124">INDEX($BF$3:$BF$232,ROWS(BF124:BF$232))</f>
        <v>95.883120795260552</v>
      </c>
      <c r="BH124" s="173">
        <f t="shared" si="36"/>
        <v>100.07335988262416</v>
      </c>
      <c r="BJ124" s="171">
        <v>-11</v>
      </c>
      <c r="BK124" s="171">
        <v>94.51</v>
      </c>
      <c r="BL124" s="173">
        <f t="shared" si="37"/>
        <v>94.946755073337357</v>
      </c>
      <c r="BM124" s="171">
        <v>90.14466546112115</v>
      </c>
      <c r="BN124" s="176" cm="1">
        <f t="array" ref="BN124">INDEX($BM$3:$BM$232,ROWS(BM124:BM$232))</f>
        <v>94.836246734980918</v>
      </c>
      <c r="BO124" s="173">
        <f t="shared" si="38"/>
        <v>100.11652542372882</v>
      </c>
      <c r="BQ124" s="171">
        <v>15.7</v>
      </c>
      <c r="BR124" s="171">
        <v>99.24</v>
      </c>
      <c r="BS124" s="172">
        <f t="shared" si="39"/>
        <v>99.230076992300766</v>
      </c>
    </row>
    <row r="125" spans="1:71" x14ac:dyDescent="0.25">
      <c r="A125" s="170">
        <v>3.2</v>
      </c>
      <c r="B125" s="171">
        <v>43.19</v>
      </c>
      <c r="C125" s="171">
        <f t="shared" si="22"/>
        <v>43.19863972794559</v>
      </c>
      <c r="E125" s="173"/>
      <c r="H125" s="171">
        <v>3.2</v>
      </c>
      <c r="I125" s="171">
        <v>23.02</v>
      </c>
      <c r="J125" s="171">
        <f t="shared" si="24"/>
        <v>23.068443731836854</v>
      </c>
      <c r="L125" s="173"/>
      <c r="O125" s="171">
        <v>15.5</v>
      </c>
      <c r="P125" s="171">
        <v>98.09</v>
      </c>
      <c r="Q125" s="172">
        <f t="shared" si="26"/>
        <v>96.298841547221684</v>
      </c>
      <c r="S125" s="170">
        <v>-2.2000000000000002</v>
      </c>
      <c r="T125" s="171">
        <v>97.66</v>
      </c>
      <c r="U125" s="176">
        <f t="shared" si="27"/>
        <v>97.904761904761912</v>
      </c>
      <c r="Z125" s="171">
        <v>2.1</v>
      </c>
      <c r="AA125" s="171">
        <v>96.49</v>
      </c>
      <c r="AB125" s="176">
        <f t="shared" si="41"/>
        <v>96.819185229781255</v>
      </c>
      <c r="AD125" s="173"/>
      <c r="AE125" s="173"/>
      <c r="AG125" s="171">
        <v>15.6</v>
      </c>
      <c r="AH125" s="171">
        <v>187.59</v>
      </c>
      <c r="AI125" s="172">
        <f t="shared" si="30"/>
        <v>98.199235722137885</v>
      </c>
      <c r="AK125" s="170">
        <v>2.2000000000000002</v>
      </c>
      <c r="AL125" s="171">
        <v>96.43</v>
      </c>
      <c r="AM125" s="173">
        <f t="shared" si="31"/>
        <v>96.963298139768725</v>
      </c>
      <c r="AO125" s="173"/>
      <c r="AP125" s="173"/>
      <c r="AR125" s="171">
        <v>-2.1</v>
      </c>
      <c r="AS125" s="171">
        <v>96.47</v>
      </c>
      <c r="AT125" s="173">
        <f t="shared" si="33"/>
        <v>96.682701944277412</v>
      </c>
      <c r="AU125" s="176"/>
      <c r="AV125" s="173"/>
      <c r="AW125" s="173"/>
      <c r="AY125" s="171">
        <v>15.5</v>
      </c>
      <c r="AZ125" s="171">
        <v>100.03</v>
      </c>
      <c r="BA125" s="172">
        <f t="shared" si="34"/>
        <v>98.980803483079356</v>
      </c>
      <c r="BC125" s="170">
        <v>10.9</v>
      </c>
      <c r="BD125" s="171">
        <v>95.53</v>
      </c>
      <c r="BE125" s="173">
        <f t="shared" si="35"/>
        <v>95.923285470428752</v>
      </c>
      <c r="BF125" s="171">
        <v>92.860728988854305</v>
      </c>
      <c r="BG125" s="176" cm="1">
        <f t="array" ref="BG125">INDEX($BF$3:$BF$232,ROWS(BF125:BF$232))</f>
        <v>96.184355859021991</v>
      </c>
      <c r="BH125" s="173">
        <f t="shared" si="36"/>
        <v>100.27216581178689</v>
      </c>
      <c r="BJ125" s="171">
        <v>-10.9</v>
      </c>
      <c r="BK125" s="171">
        <v>94.51</v>
      </c>
      <c r="BL125" s="173">
        <f t="shared" si="37"/>
        <v>94.946755073337357</v>
      </c>
      <c r="BM125" s="171">
        <v>89.943741209563981</v>
      </c>
      <c r="BN125" s="176" cm="1">
        <f t="array" ref="BN125">INDEX($BM$3:$BM$232,ROWS(BM125:BM$232))</f>
        <v>95.017078561382348</v>
      </c>
      <c r="BO125" s="173">
        <f t="shared" si="38"/>
        <v>100.07406623637709</v>
      </c>
      <c r="BQ125" s="171">
        <v>15.5</v>
      </c>
      <c r="BR125" s="171">
        <v>99.31</v>
      </c>
      <c r="BS125" s="172">
        <f t="shared" si="39"/>
        <v>99.30006999300069</v>
      </c>
    </row>
    <row r="126" spans="1:71" x14ac:dyDescent="0.25">
      <c r="A126" s="170">
        <v>3.2</v>
      </c>
      <c r="B126" s="171">
        <v>40.590000000000003</v>
      </c>
      <c r="C126" s="171">
        <f t="shared" si="22"/>
        <v>40.598119623924788</v>
      </c>
      <c r="E126" s="173"/>
      <c r="H126" s="171">
        <v>3.3</v>
      </c>
      <c r="I126" s="171">
        <v>22.57</v>
      </c>
      <c r="J126" s="171">
        <f t="shared" si="24"/>
        <v>22.617496743160636</v>
      </c>
      <c r="L126" s="173"/>
      <c r="O126" s="171">
        <v>15.5</v>
      </c>
      <c r="P126" s="171">
        <v>98.18</v>
      </c>
      <c r="Q126" s="172">
        <f t="shared" si="26"/>
        <v>96.387198115059888</v>
      </c>
      <c r="S126" s="170">
        <v>-2.2999999999999998</v>
      </c>
      <c r="T126" s="171">
        <v>97.54</v>
      </c>
      <c r="U126" s="176">
        <f t="shared" si="27"/>
        <v>97.784461152882201</v>
      </c>
      <c r="Z126" s="171">
        <v>2.2000000000000002</v>
      </c>
      <c r="AA126" s="171">
        <v>96.01</v>
      </c>
      <c r="AB126" s="176">
        <f t="shared" si="41"/>
        <v>96.33754766205098</v>
      </c>
      <c r="AD126" s="173"/>
      <c r="AE126" s="173"/>
      <c r="AG126" s="171">
        <v>15.5</v>
      </c>
      <c r="AH126" s="171">
        <v>187.5</v>
      </c>
      <c r="AI126" s="172">
        <f t="shared" si="30"/>
        <v>98.152122703240323</v>
      </c>
      <c r="AK126" s="170">
        <v>2.2999999999999998</v>
      </c>
      <c r="AL126" s="171">
        <v>96.32</v>
      </c>
      <c r="AM126" s="173">
        <f t="shared" si="31"/>
        <v>96.852689793866247</v>
      </c>
      <c r="AO126" s="173"/>
      <c r="AP126" s="173"/>
      <c r="AR126" s="171">
        <v>-2.2000000000000002</v>
      </c>
      <c r="AS126" s="171">
        <v>96.08</v>
      </c>
      <c r="AT126" s="173">
        <f t="shared" si="33"/>
        <v>96.291842052515534</v>
      </c>
      <c r="AU126" s="176"/>
      <c r="AV126" s="173"/>
      <c r="AW126" s="173"/>
      <c r="AY126" s="171">
        <v>15.5</v>
      </c>
      <c r="AZ126" s="171">
        <v>100.02</v>
      </c>
      <c r="BA126" s="172">
        <f t="shared" si="34"/>
        <v>98.970908371264585</v>
      </c>
      <c r="BC126" s="170">
        <v>10.7</v>
      </c>
      <c r="BD126" s="171">
        <v>95.8</v>
      </c>
      <c r="BE126" s="173">
        <f t="shared" si="35"/>
        <v>96.194397027814034</v>
      </c>
      <c r="BF126" s="171">
        <v>92.820564313686106</v>
      </c>
      <c r="BG126" s="176" cm="1">
        <f t="array" ref="BG126">INDEX($BF$3:$BF$232,ROWS(BF126:BF$232))</f>
        <v>96.304849884526561</v>
      </c>
      <c r="BH126" s="173">
        <f t="shared" si="36"/>
        <v>100.11482254697286</v>
      </c>
      <c r="BJ126" s="171">
        <v>-10.8</v>
      </c>
      <c r="BK126" s="171">
        <v>94.9</v>
      </c>
      <c r="BL126" s="173">
        <f t="shared" si="37"/>
        <v>95.338557363873818</v>
      </c>
      <c r="BM126" s="171">
        <v>89.300783604581071</v>
      </c>
      <c r="BN126" s="176" cm="1">
        <f t="array" ref="BN126">INDEX($BM$3:$BM$232,ROWS(BM126:BM$232))</f>
        <v>94.966847498493067</v>
      </c>
      <c r="BO126" s="173">
        <f t="shared" si="38"/>
        <v>100.39141013434889</v>
      </c>
      <c r="BQ126" s="171">
        <v>15.4</v>
      </c>
      <c r="BR126" s="171">
        <v>99.48</v>
      </c>
      <c r="BS126" s="172">
        <f t="shared" si="39"/>
        <v>99.470052994700524</v>
      </c>
    </row>
    <row r="127" spans="1:71" x14ac:dyDescent="0.25">
      <c r="A127" s="170">
        <v>3.4</v>
      </c>
      <c r="B127" s="171">
        <v>34.909999999999997</v>
      </c>
      <c r="C127" s="171">
        <f t="shared" si="22"/>
        <v>34.916983396679328</v>
      </c>
      <c r="E127" s="173"/>
      <c r="H127" s="171">
        <v>3.3</v>
      </c>
      <c r="I127" s="171">
        <v>21.25</v>
      </c>
      <c r="J127" s="171">
        <f t="shared" si="24"/>
        <v>21.29471890971039</v>
      </c>
      <c r="L127" s="173"/>
      <c r="O127" s="171">
        <v>15.3</v>
      </c>
      <c r="P127" s="171">
        <v>98.19</v>
      </c>
      <c r="Q127" s="172">
        <f t="shared" si="26"/>
        <v>96.397015511486345</v>
      </c>
      <c r="S127" s="170">
        <v>-2.4</v>
      </c>
      <c r="T127" s="171">
        <v>97.35</v>
      </c>
      <c r="U127" s="176">
        <f t="shared" si="27"/>
        <v>97.593984962406012</v>
      </c>
      <c r="Z127" s="171">
        <v>2.2999999999999998</v>
      </c>
      <c r="AA127" s="171">
        <v>95.59</v>
      </c>
      <c r="AB127" s="176">
        <f t="shared" si="41"/>
        <v>95.916114790286983</v>
      </c>
      <c r="AD127" s="173"/>
      <c r="AE127" s="173"/>
      <c r="AG127" s="171">
        <v>15.4</v>
      </c>
      <c r="AH127" s="171">
        <v>187.88</v>
      </c>
      <c r="AI127" s="172">
        <f t="shared" si="30"/>
        <v>98.351044338585552</v>
      </c>
      <c r="AK127" s="170">
        <v>2.4</v>
      </c>
      <c r="AL127" s="171">
        <v>95.91</v>
      </c>
      <c r="AM127" s="173">
        <f t="shared" si="31"/>
        <v>96.440422322775248</v>
      </c>
      <c r="AO127" s="173"/>
      <c r="AP127" s="173"/>
      <c r="AR127" s="171">
        <v>-2.2999999999999998</v>
      </c>
      <c r="AS127" s="171">
        <v>95.61</v>
      </c>
      <c r="AT127" s="173">
        <f t="shared" si="33"/>
        <v>95.820805772699941</v>
      </c>
      <c r="AU127" s="176"/>
      <c r="AV127" s="173"/>
      <c r="AW127" s="173"/>
      <c r="AY127" s="171">
        <v>15.4</v>
      </c>
      <c r="AZ127" s="171">
        <v>100.18</v>
      </c>
      <c r="BA127" s="172">
        <f t="shared" si="34"/>
        <v>99.129230160300821</v>
      </c>
      <c r="BC127" s="170">
        <v>10.7</v>
      </c>
      <c r="BD127" s="171">
        <v>95.9</v>
      </c>
      <c r="BE127" s="173">
        <f t="shared" si="35"/>
        <v>96.294808715734519</v>
      </c>
      <c r="BF127" s="171">
        <v>92.398835224420111</v>
      </c>
      <c r="BG127" s="176" cm="1">
        <f t="array" ref="BG127">INDEX($BF$3:$BF$232,ROWS(BF127:BF$232))</f>
        <v>96.425343910031131</v>
      </c>
      <c r="BH127" s="173">
        <f t="shared" si="36"/>
        <v>100.13555787278415</v>
      </c>
      <c r="BJ127" s="171">
        <v>-10.6</v>
      </c>
      <c r="BK127" s="171">
        <v>95.49</v>
      </c>
      <c r="BL127" s="173">
        <f t="shared" si="37"/>
        <v>95.931283905967433</v>
      </c>
      <c r="BM127" s="171">
        <v>88.667872212176007</v>
      </c>
      <c r="BN127" s="176" cm="1">
        <f t="array" ref="BN127">INDEX($BM$3:$BM$232,ROWS(BM127:BM$232))</f>
        <v>95.268233875828798</v>
      </c>
      <c r="BO127" s="173">
        <f t="shared" si="38"/>
        <v>100.69598228408732</v>
      </c>
      <c r="BQ127" s="171">
        <v>15.3</v>
      </c>
      <c r="BR127" s="171">
        <v>99.41</v>
      </c>
      <c r="BS127" s="172">
        <f t="shared" si="39"/>
        <v>99.400059994000586</v>
      </c>
    </row>
    <row r="128" spans="1:71" x14ac:dyDescent="0.25">
      <c r="A128" s="170">
        <v>3.4</v>
      </c>
      <c r="B128" s="171">
        <v>35.200000000000003</v>
      </c>
      <c r="C128" s="171">
        <f t="shared" si="22"/>
        <v>35.207041408281661</v>
      </c>
      <c r="E128" s="173"/>
      <c r="H128" s="171">
        <v>3.5</v>
      </c>
      <c r="I128" s="171">
        <v>18.18</v>
      </c>
      <c r="J128" s="171">
        <f t="shared" si="24"/>
        <v>18.218258342519288</v>
      </c>
      <c r="L128" s="173"/>
      <c r="O128" s="171">
        <v>15.2</v>
      </c>
      <c r="P128" s="171">
        <v>98.45</v>
      </c>
      <c r="Q128" s="172">
        <f t="shared" si="26"/>
        <v>96.652267818574529</v>
      </c>
      <c r="S128" s="170">
        <v>-2.4</v>
      </c>
      <c r="T128" s="171">
        <v>97.19</v>
      </c>
      <c r="U128" s="176">
        <f t="shared" si="27"/>
        <v>97.43358395989975</v>
      </c>
      <c r="Z128" s="171">
        <v>2.5</v>
      </c>
      <c r="AA128" s="171">
        <v>94.98</v>
      </c>
      <c r="AB128" s="176">
        <f t="shared" si="41"/>
        <v>95.304033714629739</v>
      </c>
      <c r="AD128" s="173"/>
      <c r="AE128" s="173"/>
      <c r="AG128" s="171">
        <v>15.3</v>
      </c>
      <c r="AH128" s="171">
        <v>187.86</v>
      </c>
      <c r="AI128" s="172">
        <f t="shared" si="30"/>
        <v>98.340574778830558</v>
      </c>
      <c r="AK128" s="170">
        <v>2.5</v>
      </c>
      <c r="AL128" s="171">
        <v>95.75</v>
      </c>
      <c r="AM128" s="173">
        <f t="shared" si="31"/>
        <v>96.279537456008043</v>
      </c>
      <c r="AO128" s="173"/>
      <c r="AP128" s="173"/>
      <c r="AR128" s="171">
        <v>-2.5</v>
      </c>
      <c r="AS128" s="171">
        <v>95.23</v>
      </c>
      <c r="AT128" s="173">
        <f t="shared" si="33"/>
        <v>95.439967929444776</v>
      </c>
      <c r="AU128" s="176"/>
      <c r="AV128" s="173"/>
      <c r="AW128" s="173"/>
      <c r="AY128" s="171">
        <v>15.2</v>
      </c>
      <c r="AZ128" s="171">
        <v>100.16</v>
      </c>
      <c r="BA128" s="172">
        <f t="shared" si="34"/>
        <v>99.109439936671279</v>
      </c>
      <c r="BC128" s="170">
        <v>10.5</v>
      </c>
      <c r="BD128" s="171">
        <v>96.01</v>
      </c>
      <c r="BE128" s="173">
        <f t="shared" si="35"/>
        <v>96.405261572447031</v>
      </c>
      <c r="BF128" s="171">
        <v>92.479164574756496</v>
      </c>
      <c r="BG128" s="176" cm="1">
        <f t="array" ref="BG128">INDEX($BF$3:$BF$232,ROWS(BF128:BF$232))</f>
        <v>96.495632091575445</v>
      </c>
      <c r="BH128" s="173">
        <f t="shared" si="36"/>
        <v>100.09374023539212</v>
      </c>
      <c r="BJ128" s="171">
        <v>-10.5</v>
      </c>
      <c r="BK128" s="171">
        <v>95.26</v>
      </c>
      <c r="BL128" s="173">
        <f t="shared" si="37"/>
        <v>95.700221016676707</v>
      </c>
      <c r="BM128" s="171">
        <v>87.904360056258795</v>
      </c>
      <c r="BN128" s="176" cm="1">
        <f t="array" ref="BN128">INDEX($BM$3:$BM$232,ROWS(BM128:BM$232))</f>
        <v>95.609805103475992</v>
      </c>
      <c r="BO128" s="173">
        <f t="shared" si="38"/>
        <v>100.09456761584532</v>
      </c>
      <c r="BQ128" s="171">
        <v>15.2</v>
      </c>
      <c r="BR128" s="171">
        <v>99.45</v>
      </c>
      <c r="BS128" s="172">
        <f t="shared" si="39"/>
        <v>99.440055994400552</v>
      </c>
    </row>
    <row r="129" spans="1:71" x14ac:dyDescent="0.25">
      <c r="A129" s="170">
        <v>3.5</v>
      </c>
      <c r="B129" s="171">
        <v>32.31</v>
      </c>
      <c r="C129" s="171">
        <f t="shared" si="22"/>
        <v>32.316463292658533</v>
      </c>
      <c r="E129" s="173"/>
      <c r="H129" s="171">
        <v>3.7</v>
      </c>
      <c r="I129" s="171">
        <v>15.42</v>
      </c>
      <c r="J129" s="171">
        <f t="shared" si="24"/>
        <v>15.452450145305141</v>
      </c>
      <c r="L129" s="173"/>
      <c r="O129" s="171">
        <v>15.1</v>
      </c>
      <c r="P129" s="171">
        <v>98.53</v>
      </c>
      <c r="Q129" s="172">
        <f t="shared" si="26"/>
        <v>96.730806989986263</v>
      </c>
      <c r="S129" s="170">
        <v>-2.7</v>
      </c>
      <c r="T129" s="171">
        <v>95.83</v>
      </c>
      <c r="U129" s="176">
        <f t="shared" si="27"/>
        <v>96.070175438596493</v>
      </c>
      <c r="Z129" s="171">
        <v>2.5</v>
      </c>
      <c r="AA129" s="171">
        <v>94.51</v>
      </c>
      <c r="AB129" s="176">
        <f t="shared" si="41"/>
        <v>94.832430262893851</v>
      </c>
      <c r="AD129" s="173"/>
      <c r="AE129" s="173"/>
      <c r="AG129" s="171">
        <v>15.1</v>
      </c>
      <c r="AH129" s="171">
        <v>187.98</v>
      </c>
      <c r="AI129" s="172">
        <f t="shared" si="30"/>
        <v>98.403392137360626</v>
      </c>
      <c r="AK129" s="170">
        <v>2.6</v>
      </c>
      <c r="AL129" s="171">
        <v>94.95</v>
      </c>
      <c r="AM129" s="173">
        <f t="shared" si="31"/>
        <v>95.475113122171948</v>
      </c>
      <c r="AO129" s="173"/>
      <c r="AP129" s="173"/>
      <c r="AR129" s="171">
        <v>-2.6</v>
      </c>
      <c r="AS129" s="171">
        <v>94.92</v>
      </c>
      <c r="AT129" s="173">
        <f t="shared" si="33"/>
        <v>95.129284425736628</v>
      </c>
      <c r="AU129" s="176"/>
      <c r="AV129" s="173"/>
      <c r="AW129" s="173"/>
      <c r="AY129" s="171">
        <v>15.1</v>
      </c>
      <c r="AZ129" s="171">
        <v>100.21</v>
      </c>
      <c r="BA129" s="172">
        <f t="shared" si="34"/>
        <v>99.158915495745092</v>
      </c>
      <c r="BC129" s="170">
        <v>10.4</v>
      </c>
      <c r="BD129" s="171">
        <v>96.13</v>
      </c>
      <c r="BE129" s="173">
        <f t="shared" si="35"/>
        <v>96.525755597951587</v>
      </c>
      <c r="BF129" s="171">
        <v>91.675871071392706</v>
      </c>
      <c r="BG129" s="176" cm="1">
        <f t="array" ref="BG129">INDEX($BF$3:$BF$232,ROWS(BF129:BF$232))</f>
        <v>96.55587910432773</v>
      </c>
      <c r="BH129" s="173">
        <f t="shared" si="36"/>
        <v>100.03120773951942</v>
      </c>
      <c r="BJ129" s="171">
        <v>-10.5</v>
      </c>
      <c r="BK129" s="171">
        <v>95.4</v>
      </c>
      <c r="BL129" s="173">
        <f t="shared" si="37"/>
        <v>95.840867992766732</v>
      </c>
      <c r="BM129" s="171">
        <v>86.779184247538666</v>
      </c>
      <c r="BN129" s="176" cm="1">
        <f t="array" ref="BN129">INDEX($BM$3:$BM$232,ROWS(BM129:BM$232))</f>
        <v>95.760498292143851</v>
      </c>
      <c r="BO129" s="173">
        <f t="shared" si="38"/>
        <v>100.08392782207302</v>
      </c>
      <c r="BQ129" s="171">
        <v>15.1</v>
      </c>
      <c r="BR129" s="171">
        <v>99.56</v>
      </c>
      <c r="BS129" s="172">
        <f t="shared" si="39"/>
        <v>99.550044995500443</v>
      </c>
    </row>
    <row r="130" spans="1:71" x14ac:dyDescent="0.25">
      <c r="A130" s="170">
        <v>3.7</v>
      </c>
      <c r="B130" s="171">
        <v>28.17</v>
      </c>
      <c r="C130" s="171">
        <f t="shared" si="22"/>
        <v>28.175635127025405</v>
      </c>
      <c r="E130" s="173"/>
      <c r="H130" s="171">
        <v>3.7</v>
      </c>
      <c r="I130" s="171">
        <v>15.01</v>
      </c>
      <c r="J130" s="171">
        <f t="shared" si="24"/>
        <v>15.041587333400139</v>
      </c>
      <c r="L130" s="173"/>
      <c r="O130" s="171">
        <v>15.1</v>
      </c>
      <c r="P130" s="171">
        <v>98.46</v>
      </c>
      <c r="Q130" s="172">
        <f t="shared" si="26"/>
        <v>96.662085215000985</v>
      </c>
      <c r="S130" s="170">
        <v>-2.7</v>
      </c>
      <c r="T130" s="171">
        <v>96.19</v>
      </c>
      <c r="U130" s="176">
        <f t="shared" si="27"/>
        <v>96.431077694235583</v>
      </c>
      <c r="Z130" s="171">
        <v>2.6</v>
      </c>
      <c r="AA130" s="171">
        <v>93.75</v>
      </c>
      <c r="AB130" s="176">
        <f t="shared" si="41"/>
        <v>94.069837447320893</v>
      </c>
      <c r="AD130" s="173"/>
      <c r="AE130" s="173"/>
      <c r="AG130" s="171">
        <v>15.1</v>
      </c>
      <c r="AH130" s="171">
        <v>188.05</v>
      </c>
      <c r="AI130" s="172">
        <f t="shared" si="30"/>
        <v>98.440035596503179</v>
      </c>
      <c r="AK130" s="170">
        <v>2.7</v>
      </c>
      <c r="AL130" s="171">
        <v>94.4</v>
      </c>
      <c r="AM130" s="173">
        <f t="shared" si="31"/>
        <v>94.922071392659632</v>
      </c>
      <c r="AO130" s="173"/>
      <c r="AP130" s="173"/>
      <c r="AR130" s="171">
        <v>-2.6</v>
      </c>
      <c r="AS130" s="171">
        <v>94.09</v>
      </c>
      <c r="AT130" s="173">
        <f t="shared" si="33"/>
        <v>94.297454399679296</v>
      </c>
      <c r="AU130" s="176"/>
      <c r="AV130" s="173"/>
      <c r="AW130" s="173"/>
      <c r="AY130" s="171">
        <v>15.1</v>
      </c>
      <c r="AZ130" s="171">
        <v>100.16</v>
      </c>
      <c r="BA130" s="172">
        <f t="shared" si="34"/>
        <v>99.109439936671279</v>
      </c>
      <c r="BC130" s="170">
        <v>10.4</v>
      </c>
      <c r="BD130" s="171">
        <v>96.29</v>
      </c>
      <c r="BE130" s="173">
        <f t="shared" si="35"/>
        <v>96.686414298624371</v>
      </c>
      <c r="BF130" s="171">
        <v>90.962948087157343</v>
      </c>
      <c r="BG130" s="176" cm="1">
        <f t="array" ref="BG130">INDEX($BF$3:$BF$232,ROWS(BF130:BF$232))</f>
        <v>96.716537805000485</v>
      </c>
      <c r="BH130" s="173">
        <f t="shared" si="36"/>
        <v>100.03115588326925</v>
      </c>
      <c r="BJ130" s="171">
        <v>-10.4</v>
      </c>
      <c r="BK130" s="171">
        <v>95.63</v>
      </c>
      <c r="BL130" s="173">
        <f t="shared" si="37"/>
        <v>96.071930882057458</v>
      </c>
      <c r="BM130" s="171">
        <v>85.97548724131002</v>
      </c>
      <c r="BN130" s="176" cm="1">
        <f t="array" ref="BN130">INDEX($BM$3:$BM$232,ROWS(BM130:BM$232))</f>
        <v>95.790636929877422</v>
      </c>
      <c r="BO130" s="173">
        <f t="shared" si="38"/>
        <v>100.29365495542739</v>
      </c>
      <c r="BQ130" s="171">
        <v>15.1</v>
      </c>
      <c r="BR130" s="171">
        <v>99.44</v>
      </c>
      <c r="BS130" s="172">
        <f t="shared" si="39"/>
        <v>99.430056994300571</v>
      </c>
    </row>
    <row r="131" spans="1:71" x14ac:dyDescent="0.25">
      <c r="A131" s="170">
        <v>3.8</v>
      </c>
      <c r="B131" s="171">
        <v>25.85</v>
      </c>
      <c r="C131" s="171">
        <f t="shared" si="22"/>
        <v>25.85517103420684</v>
      </c>
      <c r="E131" s="173"/>
      <c r="H131" s="171">
        <v>3.7</v>
      </c>
      <c r="I131" s="171">
        <v>14.42</v>
      </c>
      <c r="J131" s="171">
        <f t="shared" si="24"/>
        <v>14.450345726024652</v>
      </c>
      <c r="L131" s="173"/>
      <c r="O131" s="171">
        <v>15</v>
      </c>
      <c r="P131" s="171">
        <v>98.43</v>
      </c>
      <c r="Q131" s="172">
        <f t="shared" si="26"/>
        <v>96.632633025721589</v>
      </c>
      <c r="S131" s="170">
        <v>-2.7</v>
      </c>
      <c r="T131" s="171">
        <v>96.29</v>
      </c>
      <c r="U131" s="176">
        <f t="shared" si="27"/>
        <v>96.531328320802018</v>
      </c>
      <c r="Z131" s="171">
        <v>2.8</v>
      </c>
      <c r="AA131" s="171">
        <v>92.7</v>
      </c>
      <c r="AB131" s="176">
        <f t="shared" ref="AB131" si="42">AA131/$AA$103*100</f>
        <v>93.016255267910907</v>
      </c>
      <c r="AD131" s="173"/>
      <c r="AE131" s="173"/>
      <c r="AG131" s="171">
        <v>14.9</v>
      </c>
      <c r="AH131" s="171">
        <v>188.26</v>
      </c>
      <c r="AI131" s="172">
        <f t="shared" si="30"/>
        <v>98.549965973930782</v>
      </c>
      <c r="AK131" s="170">
        <v>2.8</v>
      </c>
      <c r="AL131" s="171">
        <v>94.4</v>
      </c>
      <c r="AM131" s="173">
        <f t="shared" si="31"/>
        <v>94.922071392659632</v>
      </c>
      <c r="AO131" s="173"/>
      <c r="AP131" s="173"/>
      <c r="AR131" s="171">
        <v>-2.9</v>
      </c>
      <c r="AS131" s="171">
        <v>92.14</v>
      </c>
      <c r="AT131" s="173">
        <f t="shared" si="33"/>
        <v>92.343154940869908</v>
      </c>
      <c r="AU131" s="176"/>
      <c r="AV131" s="173"/>
      <c r="AW131" s="173"/>
      <c r="AY131" s="171">
        <v>14.9</v>
      </c>
      <c r="AZ131" s="171">
        <v>100.37</v>
      </c>
      <c r="BA131" s="172">
        <f t="shared" si="34"/>
        <v>99.317237284781328</v>
      </c>
      <c r="BC131" s="170">
        <v>10.199999999999999</v>
      </c>
      <c r="BD131" s="171">
        <v>96.41</v>
      </c>
      <c r="BE131" s="173">
        <f t="shared" si="35"/>
        <v>96.806908324128926</v>
      </c>
      <c r="BF131" s="171">
        <v>91.013153931117571</v>
      </c>
      <c r="BG131" s="176" cm="1">
        <f t="array" ref="BG131">INDEX($BF$3:$BF$232,ROWS(BF131:BF$232))</f>
        <v>96.706496636208456</v>
      </c>
      <c r="BH131" s="173">
        <f t="shared" si="36"/>
        <v>100.10383137784238</v>
      </c>
      <c r="BJ131" s="171">
        <v>-10.3</v>
      </c>
      <c r="BK131" s="171">
        <v>95.66</v>
      </c>
      <c r="BL131" s="173">
        <f t="shared" si="37"/>
        <v>96.10206951979103</v>
      </c>
      <c r="BM131" s="171">
        <v>85.332529636327095</v>
      </c>
      <c r="BN131" s="176" cm="1">
        <f t="array" ref="BN131">INDEX($BM$3:$BM$232,ROWS(BM131:BM$232))</f>
        <v>96.071930882057458</v>
      </c>
      <c r="BO131" s="173">
        <f t="shared" si="38"/>
        <v>100.03137090871066</v>
      </c>
      <c r="BQ131" s="171">
        <v>15</v>
      </c>
      <c r="BR131" s="171">
        <v>99.48</v>
      </c>
      <c r="BS131" s="172">
        <f t="shared" si="39"/>
        <v>99.470052994700524</v>
      </c>
    </row>
    <row r="132" spans="1:71" x14ac:dyDescent="0.25">
      <c r="A132" s="170">
        <v>3.8</v>
      </c>
      <c r="B132" s="171">
        <v>24.49</v>
      </c>
      <c r="C132" s="171">
        <f t="shared" ref="C132:C183" si="43">B132/$B$92*100</f>
        <v>24.494898979795956</v>
      </c>
      <c r="E132" s="173"/>
      <c r="H132" s="171">
        <v>3.9</v>
      </c>
      <c r="I132" s="171">
        <v>12.78</v>
      </c>
      <c r="J132" s="171">
        <f t="shared" ref="J132:J183" si="44">I132/$I$93*100</f>
        <v>12.806894478404649</v>
      </c>
      <c r="L132" s="173"/>
      <c r="O132" s="171">
        <v>14.9</v>
      </c>
      <c r="P132" s="171">
        <v>98.51</v>
      </c>
      <c r="Q132" s="172">
        <f t="shared" ref="Q132:Q195" si="45">P132/$Q$1*100</f>
        <v>96.711172197133322</v>
      </c>
      <c r="S132" s="170">
        <v>-2.9</v>
      </c>
      <c r="T132" s="171">
        <v>95.28</v>
      </c>
      <c r="U132" s="176">
        <f t="shared" ref="U132:U195" si="46">T132/$T$103*100</f>
        <v>95.518796992481199</v>
      </c>
      <c r="Z132" s="171">
        <v>2.8</v>
      </c>
      <c r="AA132" s="171">
        <v>92.21</v>
      </c>
      <c r="AB132" s="176">
        <f t="shared" ref="AB132:AB195" si="47">AA132/$AA$103*100</f>
        <v>92.524583584186232</v>
      </c>
      <c r="AD132" s="173"/>
      <c r="AE132" s="173"/>
      <c r="AG132" s="171">
        <v>14.9</v>
      </c>
      <c r="AH132" s="171">
        <v>188.25</v>
      </c>
      <c r="AI132" s="172">
        <f t="shared" ref="AI132:AI195" si="48">AH132/$AI$1*100</f>
        <v>98.544731194053298</v>
      </c>
      <c r="AK132" s="170">
        <v>2.8</v>
      </c>
      <c r="AL132" s="171">
        <v>93.48</v>
      </c>
      <c r="AM132" s="173">
        <f t="shared" ref="AM132:AM195" si="49">AL132/$AL$103*100</f>
        <v>93.996983408748108</v>
      </c>
      <c r="AO132" s="173"/>
      <c r="AP132" s="173"/>
      <c r="AR132" s="171">
        <v>-2.9</v>
      </c>
      <c r="AS132" s="171">
        <v>92.69</v>
      </c>
      <c r="AT132" s="173">
        <f t="shared" ref="AT132:AT195" si="50">AS132/$AS$103*100</f>
        <v>92.89436760873923</v>
      </c>
      <c r="AU132" s="176"/>
      <c r="AV132" s="173"/>
      <c r="AW132" s="173"/>
      <c r="AY132" s="171">
        <v>14.8</v>
      </c>
      <c r="AZ132" s="171">
        <v>99.85</v>
      </c>
      <c r="BA132" s="172">
        <f t="shared" ref="BA132:BA195" si="51">AZ132/$BA$1*100</f>
        <v>98.802691470413606</v>
      </c>
      <c r="BC132" s="170">
        <v>10.1</v>
      </c>
      <c r="BD132" s="171">
        <v>96.37</v>
      </c>
      <c r="BE132" s="173">
        <f t="shared" ref="BE132:BE195" si="52">BD132/$BD$233*100</f>
        <v>96.766743648960741</v>
      </c>
      <c r="BF132" s="171">
        <v>90.822371724068688</v>
      </c>
      <c r="BG132" s="176" cm="1">
        <f t="array" ref="BG132">INDEX($BF$3:$BF$232,ROWS(BF132:BF$232))</f>
        <v>96.857114168089154</v>
      </c>
      <c r="BH132" s="173">
        <f t="shared" ref="BH132:BH195" si="53">100*MAX(BE132/BG132,BG132/BE132)</f>
        <v>100.09339005914701</v>
      </c>
      <c r="BJ132" s="171">
        <v>-10.1</v>
      </c>
      <c r="BK132" s="171">
        <v>96</v>
      </c>
      <c r="BL132" s="173">
        <f t="shared" ref="BL132:BL195" si="54">BK132/$BK$233*100</f>
        <v>96.443640747438209</v>
      </c>
      <c r="BM132" s="171">
        <v>83.905967450271234</v>
      </c>
      <c r="BN132" s="176" cm="1">
        <f t="array" ref="BN132">INDEX($BM$3:$BM$232,ROWS(BM132:BM$232))</f>
        <v>96.041792244323872</v>
      </c>
      <c r="BO132" s="173">
        <f t="shared" ref="BO132:BO195" si="55">100*MAX(BL132/BN132,BN132/BL132)</f>
        <v>100.41841004184103</v>
      </c>
      <c r="BQ132" s="171">
        <v>14.8</v>
      </c>
      <c r="BR132" s="171">
        <v>99.6</v>
      </c>
      <c r="BS132" s="172">
        <f t="shared" ref="BS132:BS195" si="56">BR132/$BS$1*100</f>
        <v>99.590040995900395</v>
      </c>
    </row>
    <row r="133" spans="1:71" x14ac:dyDescent="0.25">
      <c r="A133" s="170">
        <v>4</v>
      </c>
      <c r="B133" s="171">
        <v>20.58</v>
      </c>
      <c r="C133" s="171">
        <f t="shared" si="43"/>
        <v>20.584116823364671</v>
      </c>
      <c r="E133" s="173"/>
      <c r="H133" s="171">
        <v>4</v>
      </c>
      <c r="I133" s="171">
        <v>12.1</v>
      </c>
      <c r="J133" s="171">
        <f t="shared" si="44"/>
        <v>12.125463473293916</v>
      </c>
      <c r="L133" s="173"/>
      <c r="O133" s="171">
        <v>14.7</v>
      </c>
      <c r="P133" s="171">
        <v>98.63</v>
      </c>
      <c r="Q133" s="172">
        <f t="shared" si="45"/>
        <v>96.828980954250937</v>
      </c>
      <c r="S133" s="170">
        <v>-2.9</v>
      </c>
      <c r="T133" s="171">
        <v>95.08</v>
      </c>
      <c r="U133" s="176">
        <f t="shared" si="46"/>
        <v>95.318295739348372</v>
      </c>
      <c r="Z133" s="171">
        <v>3</v>
      </c>
      <c r="AA133" s="171">
        <v>90.7</v>
      </c>
      <c r="AB133" s="176">
        <f t="shared" si="47"/>
        <v>91.00943206903473</v>
      </c>
      <c r="AD133" s="173"/>
      <c r="AE133" s="173"/>
      <c r="AG133" s="171">
        <v>14.7</v>
      </c>
      <c r="AH133" s="171">
        <v>188.35</v>
      </c>
      <c r="AI133" s="172">
        <f t="shared" si="48"/>
        <v>98.597078992828344</v>
      </c>
      <c r="AK133" s="170">
        <v>3</v>
      </c>
      <c r="AL133" s="171">
        <v>92.53</v>
      </c>
      <c r="AM133" s="173">
        <f t="shared" si="49"/>
        <v>93.041729512317744</v>
      </c>
      <c r="AO133" s="173"/>
      <c r="AP133" s="173"/>
      <c r="AR133" s="171">
        <v>-2.9</v>
      </c>
      <c r="AS133" s="171">
        <v>92.11</v>
      </c>
      <c r="AT133" s="173">
        <f t="shared" si="50"/>
        <v>92.313088795349756</v>
      </c>
      <c r="AU133" s="176"/>
      <c r="AV133" s="173"/>
      <c r="AW133" s="173"/>
      <c r="AY133" s="171">
        <v>14.7</v>
      </c>
      <c r="AZ133" s="171">
        <v>100.34</v>
      </c>
      <c r="BA133" s="172">
        <f t="shared" si="51"/>
        <v>99.287551949337029</v>
      </c>
      <c r="BC133" s="170">
        <v>10</v>
      </c>
      <c r="BD133" s="171">
        <v>96.89</v>
      </c>
      <c r="BE133" s="173">
        <f t="shared" si="52"/>
        <v>97.288884426147206</v>
      </c>
      <c r="BF133" s="171">
        <v>89.617431469022989</v>
      </c>
      <c r="BG133" s="176" cm="1">
        <f t="array" ref="BG133">INDEX($BF$3:$BF$232,ROWS(BF133:BF$232))</f>
        <v>96.917361180841439</v>
      </c>
      <c r="BH133" s="173">
        <f t="shared" si="53"/>
        <v>100.3833402403647</v>
      </c>
      <c r="BJ133" s="171">
        <v>-10</v>
      </c>
      <c r="BK133" s="171">
        <v>96.03</v>
      </c>
      <c r="BL133" s="173">
        <f t="shared" si="54"/>
        <v>96.473779385171781</v>
      </c>
      <c r="BM133" s="171">
        <v>83.062085593731155</v>
      </c>
      <c r="BN133" s="176" cm="1">
        <f t="array" ref="BN133">INDEX($BM$3:$BM$232,ROWS(BM133:BM$232))</f>
        <v>96.192485432991759</v>
      </c>
      <c r="BO133" s="173">
        <f t="shared" si="55"/>
        <v>100.2924281984334</v>
      </c>
      <c r="BQ133" s="171">
        <v>14.7</v>
      </c>
      <c r="BR133" s="171">
        <v>99.57</v>
      </c>
      <c r="BS133" s="172">
        <f t="shared" si="56"/>
        <v>99.560043995600438</v>
      </c>
    </row>
    <row r="134" spans="1:71" x14ac:dyDescent="0.25">
      <c r="A134" s="170">
        <v>4.0999999999999996</v>
      </c>
      <c r="B134" s="171">
        <v>20.29</v>
      </c>
      <c r="C134" s="171">
        <f t="shared" si="43"/>
        <v>20.294058811762351</v>
      </c>
      <c r="E134" s="173"/>
      <c r="H134" s="171">
        <v>4.0999999999999996</v>
      </c>
      <c r="I134" s="171">
        <v>10.17</v>
      </c>
      <c r="J134" s="171">
        <f t="shared" si="44"/>
        <v>10.191401944082573</v>
      </c>
      <c r="L134" s="173"/>
      <c r="O134" s="171">
        <v>14.6</v>
      </c>
      <c r="P134" s="171">
        <v>98.71</v>
      </c>
      <c r="Q134" s="172">
        <f t="shared" si="45"/>
        <v>96.907520125662671</v>
      </c>
      <c r="S134" s="170">
        <v>-3.1</v>
      </c>
      <c r="T134" s="171">
        <v>94.66</v>
      </c>
      <c r="U134" s="176">
        <f t="shared" si="46"/>
        <v>94.897243107769427</v>
      </c>
      <c r="Z134" s="171">
        <v>3</v>
      </c>
      <c r="AA134" s="171">
        <v>89.96</v>
      </c>
      <c r="AB134" s="176">
        <f t="shared" si="47"/>
        <v>90.266907485450531</v>
      </c>
      <c r="AD134" s="173"/>
      <c r="AE134" s="173"/>
      <c r="AG134" s="171">
        <v>14.6</v>
      </c>
      <c r="AH134" s="171">
        <v>188.58</v>
      </c>
      <c r="AI134" s="172">
        <f t="shared" si="48"/>
        <v>98.717478930010998</v>
      </c>
      <c r="AK134" s="170">
        <v>3</v>
      </c>
      <c r="AL134" s="171">
        <v>92.55</v>
      </c>
      <c r="AM134" s="173">
        <f t="shared" si="49"/>
        <v>93.061840120663646</v>
      </c>
      <c r="AO134" s="173"/>
      <c r="AP134" s="173"/>
      <c r="AR134" s="171">
        <v>-3</v>
      </c>
      <c r="AS134" s="171">
        <v>91.36</v>
      </c>
      <c r="AT134" s="173">
        <f t="shared" si="50"/>
        <v>91.561435157346153</v>
      </c>
      <c r="AU134" s="176"/>
      <c r="AV134" s="173"/>
      <c r="AW134" s="173"/>
      <c r="AY134" s="171">
        <v>14.7</v>
      </c>
      <c r="AZ134" s="171">
        <v>100.28</v>
      </c>
      <c r="BA134" s="172">
        <f t="shared" si="51"/>
        <v>99.228181278448446</v>
      </c>
      <c r="BC134" s="170">
        <v>10</v>
      </c>
      <c r="BD134" s="171">
        <v>96.7</v>
      </c>
      <c r="BE134" s="173">
        <f t="shared" si="52"/>
        <v>97.098102219098308</v>
      </c>
      <c r="BF134" s="171">
        <v>89.617431469022989</v>
      </c>
      <c r="BG134" s="176" cm="1">
        <f t="array" ref="BG134">INDEX($BF$3:$BF$232,ROWS(BF134:BF$232))</f>
        <v>97.037855206346009</v>
      </c>
      <c r="BH134" s="173">
        <f t="shared" si="53"/>
        <v>100.06208609271525</v>
      </c>
      <c r="BJ134" s="171">
        <v>-10</v>
      </c>
      <c r="BK134" s="171">
        <v>96.09</v>
      </c>
      <c r="BL134" s="173">
        <f t="shared" si="54"/>
        <v>96.534056660638939</v>
      </c>
      <c r="BM134" s="171">
        <v>81.876632509543896</v>
      </c>
      <c r="BN134" s="176" cm="1">
        <f t="array" ref="BN134">INDEX($BM$3:$BM$232,ROWS(BM134:BM$232))</f>
        <v>96.473779385171781</v>
      </c>
      <c r="BO134" s="173">
        <f t="shared" si="55"/>
        <v>100.06248047485163</v>
      </c>
      <c r="BQ134" s="171">
        <v>14.6</v>
      </c>
      <c r="BR134" s="171">
        <v>99.54</v>
      </c>
      <c r="BS134" s="172">
        <f t="shared" si="56"/>
        <v>99.530046995300467</v>
      </c>
    </row>
    <row r="135" spans="1:71" x14ac:dyDescent="0.25">
      <c r="A135" s="170">
        <v>4.2</v>
      </c>
      <c r="B135" s="171">
        <v>17.89</v>
      </c>
      <c r="C135" s="171">
        <f t="shared" si="43"/>
        <v>17.89357871574315</v>
      </c>
      <c r="E135" s="173"/>
      <c r="H135" s="171">
        <v>4.2</v>
      </c>
      <c r="I135" s="171">
        <v>9.9700000000000006</v>
      </c>
      <c r="J135" s="171">
        <f t="shared" si="44"/>
        <v>9.9909810602264759</v>
      </c>
      <c r="L135" s="173"/>
      <c r="O135" s="171">
        <v>14.6</v>
      </c>
      <c r="P135" s="171">
        <v>98.76</v>
      </c>
      <c r="Q135" s="172">
        <f t="shared" si="45"/>
        <v>96.956607107795023</v>
      </c>
      <c r="S135" s="170">
        <v>-3.2</v>
      </c>
      <c r="T135" s="171">
        <v>93.99</v>
      </c>
      <c r="U135" s="176">
        <f t="shared" si="46"/>
        <v>94.225563909774436</v>
      </c>
      <c r="Z135" s="171">
        <v>3.1</v>
      </c>
      <c r="AA135" s="171">
        <v>88.98</v>
      </c>
      <c r="AB135" s="176">
        <f t="shared" si="47"/>
        <v>89.283564118001209</v>
      </c>
      <c r="AD135" s="173"/>
      <c r="AE135" s="173"/>
      <c r="AG135" s="171">
        <v>14.5</v>
      </c>
      <c r="AH135" s="171">
        <v>188.51</v>
      </c>
      <c r="AI135" s="172">
        <f t="shared" si="48"/>
        <v>98.680835470868445</v>
      </c>
      <c r="AK135" s="170">
        <v>3.2</v>
      </c>
      <c r="AL135" s="171">
        <v>91.32</v>
      </c>
      <c r="AM135" s="173">
        <f t="shared" si="49"/>
        <v>91.825037707390649</v>
      </c>
      <c r="AO135" s="173"/>
      <c r="AP135" s="173"/>
      <c r="AR135" s="171">
        <v>-3.1</v>
      </c>
      <c r="AS135" s="171">
        <v>90.4</v>
      </c>
      <c r="AT135" s="173">
        <f t="shared" si="50"/>
        <v>90.599318500701557</v>
      </c>
      <c r="AU135" s="176"/>
      <c r="AV135" s="173"/>
      <c r="AW135" s="173"/>
      <c r="AY135" s="171">
        <v>14.5</v>
      </c>
      <c r="AZ135" s="171">
        <v>100.36</v>
      </c>
      <c r="BA135" s="172">
        <f t="shared" si="51"/>
        <v>99.307342172966557</v>
      </c>
      <c r="BC135" s="170">
        <v>9.9</v>
      </c>
      <c r="BD135" s="171">
        <v>96.64</v>
      </c>
      <c r="BE135" s="173">
        <f t="shared" si="52"/>
        <v>97.037855206346009</v>
      </c>
      <c r="BF135" s="171">
        <v>88.924590822371712</v>
      </c>
      <c r="BG135" s="176" cm="1">
        <f t="array" ref="BG135">INDEX($BF$3:$BF$232,ROWS(BF135:BF$232))</f>
        <v>97.098102219098308</v>
      </c>
      <c r="BH135" s="173">
        <f t="shared" si="53"/>
        <v>100.06208609271525</v>
      </c>
      <c r="BJ135" s="171">
        <v>-9.8000000000000007</v>
      </c>
      <c r="BK135" s="171">
        <v>96.38</v>
      </c>
      <c r="BL135" s="173">
        <f t="shared" si="54"/>
        <v>96.825396825396808</v>
      </c>
      <c r="BM135" s="171">
        <v>80.118545308418717</v>
      </c>
      <c r="BN135" s="176" cm="1">
        <f t="array" ref="BN135">INDEX($BM$3:$BM$232,ROWS(BM135:BM$232))</f>
        <v>96.56419529837251</v>
      </c>
      <c r="BO135" s="173">
        <f t="shared" si="55"/>
        <v>100.27049521431542</v>
      </c>
      <c r="BQ135" s="171">
        <v>14.6</v>
      </c>
      <c r="BR135" s="171">
        <v>99.67</v>
      </c>
      <c r="BS135" s="172">
        <f t="shared" si="56"/>
        <v>99.660033996600333</v>
      </c>
    </row>
    <row r="136" spans="1:71" x14ac:dyDescent="0.25">
      <c r="A136" s="170">
        <v>4.2</v>
      </c>
      <c r="B136" s="171">
        <v>16.670000000000002</v>
      </c>
      <c r="C136" s="171">
        <f t="shared" si="43"/>
        <v>16.673334666933386</v>
      </c>
      <c r="E136" s="173"/>
      <c r="H136" s="171">
        <v>4.2</v>
      </c>
      <c r="I136" s="171">
        <v>9.5500000000000007</v>
      </c>
      <c r="J136" s="171">
        <f t="shared" si="44"/>
        <v>9.57009720412867</v>
      </c>
      <c r="L136" s="173"/>
      <c r="O136" s="171">
        <v>14.4</v>
      </c>
      <c r="P136" s="171">
        <v>99.1</v>
      </c>
      <c r="Q136" s="172">
        <f t="shared" si="45"/>
        <v>97.290398586294913</v>
      </c>
      <c r="S136" s="170">
        <v>-3.2</v>
      </c>
      <c r="T136" s="171">
        <v>93.36</v>
      </c>
      <c r="U136" s="176">
        <f t="shared" si="46"/>
        <v>93.593984962406012</v>
      </c>
      <c r="Z136" s="171">
        <v>3.3</v>
      </c>
      <c r="AA136" s="171">
        <v>87.48</v>
      </c>
      <c r="AB136" s="176">
        <f t="shared" si="47"/>
        <v>87.778446718844066</v>
      </c>
      <c r="AD136" s="173"/>
      <c r="AE136" s="173"/>
      <c r="AG136" s="171">
        <v>14.5</v>
      </c>
      <c r="AH136" s="171">
        <v>188.65</v>
      </c>
      <c r="AI136" s="172">
        <f t="shared" si="48"/>
        <v>98.754122389153537</v>
      </c>
      <c r="AK136" s="170">
        <v>3.2</v>
      </c>
      <c r="AL136" s="171">
        <v>91.26</v>
      </c>
      <c r="AM136" s="173">
        <f t="shared" si="49"/>
        <v>91.764705882352942</v>
      </c>
      <c r="AO136" s="173"/>
      <c r="AP136" s="173"/>
      <c r="AR136" s="171">
        <v>-3.2</v>
      </c>
      <c r="AS136" s="171">
        <v>89.13</v>
      </c>
      <c r="AT136" s="173">
        <f t="shared" si="50"/>
        <v>89.326518340348755</v>
      </c>
      <c r="AU136" s="176"/>
      <c r="AV136" s="173"/>
      <c r="AW136" s="173"/>
      <c r="AY136" s="171">
        <v>14.5</v>
      </c>
      <c r="AZ136" s="171">
        <v>100.37</v>
      </c>
      <c r="BA136" s="172">
        <f t="shared" si="51"/>
        <v>99.317237284781328</v>
      </c>
      <c r="BC136" s="170">
        <v>9.6999999999999993</v>
      </c>
      <c r="BD136" s="171">
        <v>96.88</v>
      </c>
      <c r="BE136" s="173">
        <f t="shared" si="52"/>
        <v>97.278843257355149</v>
      </c>
      <c r="BF136" s="171">
        <v>87.318003815644133</v>
      </c>
      <c r="BG136" s="176" cm="1">
        <f t="array" ref="BG136">INDEX($BF$3:$BF$232,ROWS(BF136:BF$232))</f>
        <v>97.218596244602864</v>
      </c>
      <c r="BH136" s="173">
        <f t="shared" si="53"/>
        <v>100.06197066721751</v>
      </c>
      <c r="BJ136" s="171">
        <v>-9.8000000000000007</v>
      </c>
      <c r="BK136" s="171">
        <v>96.48</v>
      </c>
      <c r="BL136" s="173">
        <f t="shared" si="54"/>
        <v>96.9258589511754</v>
      </c>
      <c r="BM136" s="171">
        <v>77.777777777777786</v>
      </c>
      <c r="BN136" s="176" cm="1">
        <f t="array" ref="BN136">INDEX($BM$3:$BM$232,ROWS(BM136:BM$232))</f>
        <v>96.684749849306797</v>
      </c>
      <c r="BO136" s="173">
        <f t="shared" si="55"/>
        <v>100.24937655860352</v>
      </c>
      <c r="BQ136" s="171">
        <v>14.5</v>
      </c>
      <c r="BR136" s="171">
        <v>99.63</v>
      </c>
      <c r="BS136" s="172">
        <f t="shared" si="56"/>
        <v>99.620037996200367</v>
      </c>
    </row>
    <row r="137" spans="1:71" x14ac:dyDescent="0.25">
      <c r="A137" s="170">
        <v>4.3</v>
      </c>
      <c r="B137" s="171">
        <v>15.16</v>
      </c>
      <c r="C137" s="171">
        <f t="shared" si="43"/>
        <v>15.163032606521304</v>
      </c>
      <c r="E137" s="173"/>
      <c r="H137" s="171">
        <v>4.4000000000000004</v>
      </c>
      <c r="I137" s="171">
        <v>8.3800000000000008</v>
      </c>
      <c r="J137" s="171">
        <f t="shared" si="44"/>
        <v>8.3976350335704986</v>
      </c>
      <c r="L137" s="173"/>
      <c r="O137" s="171">
        <v>14.3</v>
      </c>
      <c r="P137" s="171">
        <v>98.92</v>
      </c>
      <c r="Q137" s="172">
        <f t="shared" si="45"/>
        <v>97.113685450618505</v>
      </c>
      <c r="S137" s="170">
        <v>-3.3</v>
      </c>
      <c r="T137" s="171">
        <v>92.89</v>
      </c>
      <c r="U137" s="176">
        <f t="shared" si="46"/>
        <v>93.122807017543863</v>
      </c>
      <c r="Z137" s="171">
        <v>3.4</v>
      </c>
      <c r="AA137" s="171">
        <v>86.4</v>
      </c>
      <c r="AB137" s="176">
        <f t="shared" si="47"/>
        <v>86.694762191450948</v>
      </c>
      <c r="AD137" s="173"/>
      <c r="AE137" s="173"/>
      <c r="AG137" s="171">
        <v>14.4</v>
      </c>
      <c r="AH137" s="171">
        <v>188.57</v>
      </c>
      <c r="AI137" s="172">
        <f t="shared" si="48"/>
        <v>98.712244150133486</v>
      </c>
      <c r="AK137" s="170">
        <v>3.3</v>
      </c>
      <c r="AL137" s="171">
        <v>90.26</v>
      </c>
      <c r="AM137" s="173">
        <f t="shared" si="49"/>
        <v>90.759175465057822</v>
      </c>
      <c r="AO137" s="173"/>
      <c r="AP137" s="173"/>
      <c r="AR137" s="171">
        <v>-3.4</v>
      </c>
      <c r="AS137" s="171">
        <v>87.74</v>
      </c>
      <c r="AT137" s="173">
        <f t="shared" si="50"/>
        <v>87.933453597915417</v>
      </c>
      <c r="AU137" s="176"/>
      <c r="AV137" s="173"/>
      <c r="AW137" s="173"/>
      <c r="AY137" s="171">
        <v>14.3</v>
      </c>
      <c r="AZ137" s="171">
        <v>100.33</v>
      </c>
      <c r="BA137" s="172">
        <f t="shared" si="51"/>
        <v>99.277656837522258</v>
      </c>
      <c r="BC137" s="170">
        <v>9.6999999999999993</v>
      </c>
      <c r="BD137" s="171">
        <v>97.08</v>
      </c>
      <c r="BE137" s="173">
        <f t="shared" si="52"/>
        <v>97.479666633196089</v>
      </c>
      <c r="BF137" s="171">
        <v>87.257756802891862</v>
      </c>
      <c r="BG137" s="176" cm="1">
        <f t="array" ref="BG137">INDEX($BF$3:$BF$232,ROWS(BF137:BF$232))</f>
        <v>97.208555075810821</v>
      </c>
      <c r="BH137" s="173">
        <f t="shared" si="53"/>
        <v>100.27889680818096</v>
      </c>
      <c r="BJ137" s="171">
        <v>-9.6</v>
      </c>
      <c r="BK137" s="171">
        <v>96.53</v>
      </c>
      <c r="BL137" s="173">
        <f t="shared" si="54"/>
        <v>96.976090014064695</v>
      </c>
      <c r="BM137" s="171">
        <v>77.17500502310628</v>
      </c>
      <c r="BN137" s="176" cm="1">
        <f t="array" ref="BN137">INDEX($BM$3:$BM$232,ROWS(BM137:BM$232))</f>
        <v>96.885674100863966</v>
      </c>
      <c r="BO137" s="173">
        <f t="shared" si="55"/>
        <v>100.09332227291581</v>
      </c>
      <c r="BQ137" s="171">
        <v>14.3</v>
      </c>
      <c r="BR137" s="171">
        <v>99.69</v>
      </c>
      <c r="BS137" s="172">
        <f t="shared" si="56"/>
        <v>99.680031996800309</v>
      </c>
    </row>
    <row r="138" spans="1:71" x14ac:dyDescent="0.25">
      <c r="A138" s="170">
        <v>4.5</v>
      </c>
      <c r="B138" s="171">
        <v>13.4</v>
      </c>
      <c r="C138" s="171">
        <f t="shared" si="43"/>
        <v>13.402680536107223</v>
      </c>
      <c r="E138" s="173"/>
      <c r="H138" s="171">
        <v>4.5</v>
      </c>
      <c r="I138" s="171">
        <v>7.67</v>
      </c>
      <c r="J138" s="171">
        <f t="shared" si="44"/>
        <v>7.6861408958813504</v>
      </c>
      <c r="L138" s="173"/>
      <c r="O138" s="171">
        <v>14.2</v>
      </c>
      <c r="P138" s="171">
        <v>99.19</v>
      </c>
      <c r="Q138" s="172">
        <f t="shared" si="45"/>
        <v>97.378755154133117</v>
      </c>
      <c r="S138" s="170">
        <v>-3.5</v>
      </c>
      <c r="T138" s="171">
        <v>91.72</v>
      </c>
      <c r="U138" s="176">
        <f t="shared" si="46"/>
        <v>91.949874686716797</v>
      </c>
      <c r="Z138" s="171">
        <v>3.5</v>
      </c>
      <c r="AA138" s="171">
        <v>84.68</v>
      </c>
      <c r="AB138" s="176">
        <f t="shared" si="47"/>
        <v>84.968894240417427</v>
      </c>
      <c r="AD138" s="173"/>
      <c r="AE138" s="173"/>
      <c r="AG138" s="171">
        <v>14.2</v>
      </c>
      <c r="AH138" s="171">
        <v>188.81</v>
      </c>
      <c r="AI138" s="172">
        <f t="shared" si="48"/>
        <v>98.837878867193638</v>
      </c>
      <c r="AK138" s="170">
        <v>3.4</v>
      </c>
      <c r="AL138" s="171">
        <v>89.27</v>
      </c>
      <c r="AM138" s="173">
        <f t="shared" si="49"/>
        <v>89.76370035193564</v>
      </c>
      <c r="AO138" s="173"/>
      <c r="AP138" s="173"/>
      <c r="AR138" s="171">
        <v>-3.4</v>
      </c>
      <c r="AS138" s="171">
        <v>86.92</v>
      </c>
      <c r="AT138" s="173">
        <f t="shared" si="50"/>
        <v>87.111645620364811</v>
      </c>
      <c r="AU138" s="176"/>
      <c r="AV138" s="173"/>
      <c r="AW138" s="173"/>
      <c r="AY138" s="171">
        <v>14.2</v>
      </c>
      <c r="AZ138" s="171">
        <v>100.46</v>
      </c>
      <c r="BA138" s="172">
        <f t="shared" si="51"/>
        <v>99.406293291114181</v>
      </c>
      <c r="BC138" s="170">
        <v>9.5</v>
      </c>
      <c r="BD138" s="171">
        <v>97.03</v>
      </c>
      <c r="BE138" s="173">
        <f t="shared" si="52"/>
        <v>97.429460789235861</v>
      </c>
      <c r="BF138" s="171">
        <v>86.424339793151916</v>
      </c>
      <c r="BG138" s="176" cm="1">
        <f t="array" ref="BG138">INDEX($BF$3:$BF$232,ROWS(BF138:BF$232))</f>
        <v>97.359172607691519</v>
      </c>
      <c r="BH138" s="173">
        <f t="shared" si="53"/>
        <v>100.07219471947195</v>
      </c>
      <c r="BJ138" s="171">
        <v>-9.5</v>
      </c>
      <c r="BK138" s="171">
        <v>96.63</v>
      </c>
      <c r="BL138" s="173">
        <f t="shared" si="54"/>
        <v>97.076552139843258</v>
      </c>
      <c r="BM138" s="171">
        <v>75.226039783001795</v>
      </c>
      <c r="BN138" s="176" cm="1">
        <f t="array" ref="BN138">INDEX($BM$3:$BM$232,ROWS(BM138:BM$232))</f>
        <v>96.805304400241099</v>
      </c>
      <c r="BO138" s="173">
        <f t="shared" si="55"/>
        <v>100.28019925280198</v>
      </c>
      <c r="BQ138" s="171">
        <v>14.2</v>
      </c>
      <c r="BR138" s="171">
        <v>99.8</v>
      </c>
      <c r="BS138" s="172">
        <f t="shared" si="56"/>
        <v>99.7900209979002</v>
      </c>
    </row>
    <row r="139" spans="1:71" x14ac:dyDescent="0.25">
      <c r="A139" s="170">
        <v>4.5</v>
      </c>
      <c r="B139" s="171">
        <v>12.42</v>
      </c>
      <c r="C139" s="171">
        <f t="shared" si="43"/>
        <v>12.422484496899379</v>
      </c>
      <c r="E139" s="173"/>
      <c r="H139" s="171">
        <v>4.5999999999999996</v>
      </c>
      <c r="I139" s="171">
        <v>7.49</v>
      </c>
      <c r="J139" s="171">
        <f t="shared" si="44"/>
        <v>7.5057621004108626</v>
      </c>
      <c r="L139" s="173"/>
      <c r="O139" s="171">
        <v>14.1</v>
      </c>
      <c r="P139" s="171">
        <v>99.05</v>
      </c>
      <c r="Q139" s="172">
        <f t="shared" si="45"/>
        <v>97.241311604162576</v>
      </c>
      <c r="S139" s="170">
        <v>-3.5</v>
      </c>
      <c r="T139" s="171">
        <v>90.84</v>
      </c>
      <c r="U139" s="176">
        <f t="shared" si="46"/>
        <v>91.067669172932327</v>
      </c>
      <c r="Z139" s="171">
        <v>3.5</v>
      </c>
      <c r="AA139" s="171">
        <v>83.32</v>
      </c>
      <c r="AB139" s="176">
        <f t="shared" si="47"/>
        <v>83.604254465181612</v>
      </c>
      <c r="AD139" s="173"/>
      <c r="AE139" s="173"/>
      <c r="AG139" s="171">
        <v>14.1</v>
      </c>
      <c r="AH139" s="171">
        <v>188.91</v>
      </c>
      <c r="AI139" s="172">
        <f t="shared" si="48"/>
        <v>98.890226665968697</v>
      </c>
      <c r="AK139" s="170">
        <v>3.7</v>
      </c>
      <c r="AL139" s="171">
        <v>86.8</v>
      </c>
      <c r="AM139" s="173">
        <f t="shared" si="49"/>
        <v>87.28004022121668</v>
      </c>
      <c r="AO139" s="173"/>
      <c r="AP139" s="173"/>
      <c r="AR139" s="171">
        <v>-3.5</v>
      </c>
      <c r="AS139" s="171">
        <v>85.2</v>
      </c>
      <c r="AT139" s="173">
        <f t="shared" si="50"/>
        <v>85.387853277209871</v>
      </c>
      <c r="AU139" s="176"/>
      <c r="AV139" s="173"/>
      <c r="AW139" s="173"/>
      <c r="AY139" s="171">
        <v>14.1</v>
      </c>
      <c r="AZ139" s="171">
        <v>99.99</v>
      </c>
      <c r="BA139" s="172">
        <f t="shared" si="51"/>
        <v>98.9412230358203</v>
      </c>
      <c r="BC139" s="170">
        <v>9.3000000000000007</v>
      </c>
      <c r="BD139" s="171">
        <v>97.2</v>
      </c>
      <c r="BE139" s="173">
        <f t="shared" si="52"/>
        <v>97.600160658700673</v>
      </c>
      <c r="BF139" s="171">
        <v>83.783512400843449</v>
      </c>
      <c r="BG139" s="176" cm="1">
        <f t="array" ref="BG139">INDEX($BF$3:$BF$232,ROWS(BF139:BF$232))</f>
        <v>97.409378451651776</v>
      </c>
      <c r="BH139" s="173">
        <f t="shared" si="53"/>
        <v>100.19585609730954</v>
      </c>
      <c r="BJ139" s="171">
        <v>-9.4</v>
      </c>
      <c r="BK139" s="171">
        <v>96.73</v>
      </c>
      <c r="BL139" s="173">
        <f t="shared" si="54"/>
        <v>97.177014265621864</v>
      </c>
      <c r="BM139" s="171">
        <v>71.167369901547119</v>
      </c>
      <c r="BN139" s="176" cm="1">
        <f t="array" ref="BN139">INDEX($BM$3:$BM$232,ROWS(BM139:BM$232))</f>
        <v>97.126783202732568</v>
      </c>
      <c r="BO139" s="173">
        <f t="shared" si="55"/>
        <v>100.05171700455111</v>
      </c>
      <c r="BQ139" s="171">
        <v>14.1</v>
      </c>
      <c r="BR139" s="171">
        <v>99.65</v>
      </c>
      <c r="BS139" s="172">
        <f t="shared" si="56"/>
        <v>99.640035996400357</v>
      </c>
    </row>
    <row r="140" spans="1:71" x14ac:dyDescent="0.25">
      <c r="A140" s="170">
        <v>4.7</v>
      </c>
      <c r="B140" s="171">
        <v>11.28</v>
      </c>
      <c r="C140" s="171">
        <f t="shared" si="43"/>
        <v>11.282256451290257</v>
      </c>
      <c r="E140" s="173"/>
      <c r="H140" s="171">
        <v>4.5999999999999996</v>
      </c>
      <c r="I140" s="171">
        <v>7.16</v>
      </c>
      <c r="J140" s="171">
        <f t="shared" si="44"/>
        <v>7.1750676420483011</v>
      </c>
      <c r="L140" s="173"/>
      <c r="O140" s="171">
        <v>14</v>
      </c>
      <c r="P140" s="171">
        <v>99.01</v>
      </c>
      <c r="Q140" s="172">
        <f t="shared" si="45"/>
        <v>97.202042018456709</v>
      </c>
      <c r="S140" s="170">
        <v>-3.8</v>
      </c>
      <c r="T140" s="171">
        <v>87.16</v>
      </c>
      <c r="U140" s="176">
        <f t="shared" si="46"/>
        <v>87.378446115288227</v>
      </c>
      <c r="Z140" s="171">
        <v>3.6</v>
      </c>
      <c r="AA140" s="171">
        <v>81.58</v>
      </c>
      <c r="AB140" s="176">
        <f t="shared" si="47"/>
        <v>81.858318282159345</v>
      </c>
      <c r="AD140" s="173"/>
      <c r="AE140" s="173"/>
      <c r="AG140" s="171">
        <v>14</v>
      </c>
      <c r="AH140" s="171">
        <v>189.06</v>
      </c>
      <c r="AI140" s="172">
        <f t="shared" si="48"/>
        <v>98.968748364131287</v>
      </c>
      <c r="AK140" s="170">
        <v>3.7</v>
      </c>
      <c r="AL140" s="171">
        <v>87.22</v>
      </c>
      <c r="AM140" s="173">
        <f t="shared" si="49"/>
        <v>87.702362996480645</v>
      </c>
      <c r="AO140" s="173"/>
      <c r="AP140" s="173"/>
      <c r="AR140" s="171">
        <v>-3.6</v>
      </c>
      <c r="AS140" s="171">
        <v>83.71</v>
      </c>
      <c r="AT140" s="173">
        <f t="shared" si="50"/>
        <v>83.894568049709349</v>
      </c>
      <c r="AU140" s="176"/>
      <c r="AV140" s="173"/>
      <c r="AW140" s="173"/>
      <c r="AY140" s="171">
        <v>14</v>
      </c>
      <c r="AZ140" s="171">
        <v>100.2</v>
      </c>
      <c r="BA140" s="172">
        <f t="shared" si="51"/>
        <v>99.149020383930349</v>
      </c>
      <c r="BC140" s="170">
        <v>9.3000000000000007</v>
      </c>
      <c r="BD140" s="171">
        <v>97.29</v>
      </c>
      <c r="BE140" s="173">
        <f t="shared" si="52"/>
        <v>97.690531177829101</v>
      </c>
      <c r="BF140" s="171">
        <v>83.683100712922993</v>
      </c>
      <c r="BG140" s="176" cm="1">
        <f t="array" ref="BG140">INDEX($BF$3:$BF$232,ROWS(BF140:BF$232))</f>
        <v>97.580078321116588</v>
      </c>
      <c r="BH140" s="173">
        <f t="shared" si="53"/>
        <v>100.11319201481786</v>
      </c>
      <c r="BJ140" s="171">
        <v>-9.3000000000000007</v>
      </c>
      <c r="BK140" s="171">
        <v>96.76</v>
      </c>
      <c r="BL140" s="173">
        <f t="shared" si="54"/>
        <v>97.207152903355436</v>
      </c>
      <c r="BM140" s="171">
        <v>71.036769138034956</v>
      </c>
      <c r="BN140" s="176" cm="1">
        <f t="array" ref="BN140">INDEX($BM$3:$BM$232,ROWS(BM140:BM$232))</f>
        <v>97.016274864376115</v>
      </c>
      <c r="BO140" s="173">
        <f t="shared" si="55"/>
        <v>100.19674847261055</v>
      </c>
      <c r="BQ140" s="171">
        <v>14</v>
      </c>
      <c r="BR140" s="171">
        <v>99.7</v>
      </c>
      <c r="BS140" s="172">
        <f t="shared" si="56"/>
        <v>99.690030996900305</v>
      </c>
    </row>
    <row r="141" spans="1:71" x14ac:dyDescent="0.25">
      <c r="A141" s="170">
        <v>4.8</v>
      </c>
      <c r="B141" s="171">
        <v>10.35</v>
      </c>
      <c r="C141" s="171">
        <f t="shared" si="43"/>
        <v>10.352070414082815</v>
      </c>
      <c r="E141" s="173"/>
      <c r="H141" s="171">
        <v>4.7</v>
      </c>
      <c r="I141" s="171">
        <v>6.65</v>
      </c>
      <c r="J141" s="171">
        <f t="shared" si="44"/>
        <v>6.6639943882152526</v>
      </c>
      <c r="L141" s="173"/>
      <c r="O141" s="171">
        <v>13.9</v>
      </c>
      <c r="P141" s="171">
        <v>99.33</v>
      </c>
      <c r="Q141" s="172">
        <f t="shared" si="45"/>
        <v>97.516198704103672</v>
      </c>
      <c r="S141" s="170">
        <v>-3.8</v>
      </c>
      <c r="T141" s="171">
        <v>87.77</v>
      </c>
      <c r="U141" s="176">
        <f t="shared" si="46"/>
        <v>87.989974937343348</v>
      </c>
      <c r="Z141" s="171">
        <v>3.7</v>
      </c>
      <c r="AA141" s="171">
        <v>79.37</v>
      </c>
      <c r="AB141" s="176">
        <f t="shared" si="47"/>
        <v>79.640778647401163</v>
      </c>
      <c r="AD141" s="173"/>
      <c r="AE141" s="173"/>
      <c r="AG141" s="171">
        <v>13.9</v>
      </c>
      <c r="AH141" s="171">
        <v>189.38</v>
      </c>
      <c r="AI141" s="172">
        <f t="shared" si="48"/>
        <v>99.136261320211489</v>
      </c>
      <c r="AK141" s="170">
        <v>3.8</v>
      </c>
      <c r="AL141" s="171">
        <v>84.47</v>
      </c>
      <c r="AM141" s="173">
        <f t="shared" si="49"/>
        <v>84.937154348919051</v>
      </c>
      <c r="AO141" s="173"/>
      <c r="AP141" s="173"/>
      <c r="AR141" s="171">
        <v>-3.8</v>
      </c>
      <c r="AS141" s="171">
        <v>81.739999999999995</v>
      </c>
      <c r="AT141" s="173">
        <f t="shared" si="50"/>
        <v>81.920224493886536</v>
      </c>
      <c r="AU141" s="176"/>
      <c r="AV141" s="173"/>
      <c r="AW141" s="173"/>
      <c r="AY141" s="171">
        <v>13.9</v>
      </c>
      <c r="AZ141" s="171">
        <v>100.55</v>
      </c>
      <c r="BA141" s="172">
        <f t="shared" si="51"/>
        <v>99.495349297447049</v>
      </c>
      <c r="BC141" s="170">
        <v>9.3000000000000007</v>
      </c>
      <c r="BD141" s="171">
        <v>97.38</v>
      </c>
      <c r="BE141" s="173">
        <f t="shared" si="52"/>
        <v>97.780901696957528</v>
      </c>
      <c r="BF141" s="171">
        <v>83.492318505874081</v>
      </c>
      <c r="BG141" s="176" cm="1">
        <f t="array" ref="BG141">INDEX($BF$3:$BF$232,ROWS(BF141:BF$232))</f>
        <v>97.700572346621144</v>
      </c>
      <c r="BH141" s="173">
        <f t="shared" si="53"/>
        <v>100.08221993833506</v>
      </c>
      <c r="BJ141" s="171">
        <v>-9.1999999999999993</v>
      </c>
      <c r="BK141" s="171">
        <v>97.05</v>
      </c>
      <c r="BL141" s="173">
        <f t="shared" si="54"/>
        <v>97.498493068113305</v>
      </c>
      <c r="BM141" s="171">
        <v>67.932489451476798</v>
      </c>
      <c r="BN141" s="176" cm="1">
        <f t="array" ref="BN141">INDEX($BM$3:$BM$232,ROWS(BM141:BM$232))</f>
        <v>97.207152903355436</v>
      </c>
      <c r="BO141" s="173">
        <f t="shared" si="55"/>
        <v>100.29971062422487</v>
      </c>
      <c r="BQ141" s="171">
        <v>13.9</v>
      </c>
      <c r="BR141" s="171">
        <v>99.66</v>
      </c>
      <c r="BS141" s="172">
        <f t="shared" si="56"/>
        <v>99.650034996500338</v>
      </c>
    </row>
    <row r="142" spans="1:71" x14ac:dyDescent="0.25">
      <c r="A142" s="170">
        <v>4.9000000000000004</v>
      </c>
      <c r="B142" s="171">
        <v>9.11</v>
      </c>
      <c r="C142" s="171">
        <f t="shared" si="43"/>
        <v>9.1118223644728928</v>
      </c>
      <c r="E142" s="173"/>
      <c r="H142" s="171">
        <v>4.8</v>
      </c>
      <c r="I142" s="171">
        <v>6.17</v>
      </c>
      <c r="J142" s="171">
        <f t="shared" si="44"/>
        <v>6.1829842669606165</v>
      </c>
      <c r="L142" s="173"/>
      <c r="O142" s="171">
        <v>13.9</v>
      </c>
      <c r="P142" s="171">
        <v>99.31</v>
      </c>
      <c r="Q142" s="172">
        <f t="shared" si="45"/>
        <v>97.496563911250746</v>
      </c>
      <c r="S142" s="170">
        <v>-3.8</v>
      </c>
      <c r="T142" s="171">
        <v>87.63</v>
      </c>
      <c r="U142" s="176">
        <f t="shared" si="46"/>
        <v>87.849624060150362</v>
      </c>
      <c r="Z142" s="171">
        <v>3.8</v>
      </c>
      <c r="AA142" s="171">
        <v>77.41</v>
      </c>
      <c r="AB142" s="176">
        <f t="shared" si="47"/>
        <v>77.674091912502504</v>
      </c>
      <c r="AD142" s="173"/>
      <c r="AE142" s="173"/>
      <c r="AG142" s="171">
        <v>13.9</v>
      </c>
      <c r="AH142" s="171">
        <v>189.35</v>
      </c>
      <c r="AI142" s="172">
        <f t="shared" si="48"/>
        <v>99.120556980578968</v>
      </c>
      <c r="AK142" s="170">
        <v>3.9</v>
      </c>
      <c r="AL142" s="171">
        <v>84.71</v>
      </c>
      <c r="AM142" s="173">
        <f t="shared" si="49"/>
        <v>85.178481649069866</v>
      </c>
      <c r="AO142" s="173"/>
      <c r="AP142" s="173"/>
      <c r="AR142" s="171">
        <v>-3.9</v>
      </c>
      <c r="AS142" s="171">
        <v>79.66</v>
      </c>
      <c r="AT142" s="173">
        <f t="shared" si="50"/>
        <v>79.83563840448987</v>
      </c>
      <c r="AU142" s="176"/>
      <c r="AV142" s="173"/>
      <c r="AW142" s="173"/>
      <c r="AY142" s="171">
        <v>13.8</v>
      </c>
      <c r="AZ142" s="171">
        <v>100.42</v>
      </c>
      <c r="BA142" s="172">
        <f t="shared" si="51"/>
        <v>99.366712843855126</v>
      </c>
      <c r="BC142" s="170">
        <v>9.1999999999999993</v>
      </c>
      <c r="BD142" s="171">
        <v>97.37</v>
      </c>
      <c r="BE142" s="173">
        <f t="shared" si="52"/>
        <v>97.770860528165485</v>
      </c>
      <c r="BF142" s="171">
        <v>81.25313786524751</v>
      </c>
      <c r="BG142" s="176" cm="1">
        <f t="array" ref="BG142">INDEX($BF$3:$BF$232,ROWS(BF142:BF$232))</f>
        <v>97.670448840245001</v>
      </c>
      <c r="BH142" s="173">
        <f t="shared" si="53"/>
        <v>100.10280662074638</v>
      </c>
      <c r="BJ142" s="171">
        <v>-9.1</v>
      </c>
      <c r="BK142" s="171">
        <v>97.19</v>
      </c>
      <c r="BL142" s="173">
        <f t="shared" si="54"/>
        <v>97.63914004420333</v>
      </c>
      <c r="BM142" s="171">
        <v>67.269439421338134</v>
      </c>
      <c r="BN142" s="176" cm="1">
        <f t="array" ref="BN142">INDEX($BM$3:$BM$232,ROWS(BM142:BM$232))</f>
        <v>97.187060478199712</v>
      </c>
      <c r="BO142" s="173">
        <f t="shared" si="55"/>
        <v>100.46516435807318</v>
      </c>
      <c r="BQ142" s="171">
        <v>13.9</v>
      </c>
      <c r="BR142" s="171">
        <v>99.73</v>
      </c>
      <c r="BS142" s="172">
        <f t="shared" si="56"/>
        <v>99.720027997200276</v>
      </c>
    </row>
    <row r="143" spans="1:71" x14ac:dyDescent="0.25">
      <c r="A143" s="170">
        <v>4.9000000000000004</v>
      </c>
      <c r="B143" s="171">
        <v>8.89</v>
      </c>
      <c r="C143" s="171">
        <f t="shared" si="43"/>
        <v>8.8917783556711338</v>
      </c>
      <c r="E143" s="173"/>
      <c r="H143" s="171">
        <v>5</v>
      </c>
      <c r="I143" s="171">
        <v>5.63</v>
      </c>
      <c r="J143" s="171">
        <f t="shared" si="44"/>
        <v>5.641847880549153</v>
      </c>
      <c r="L143" s="173"/>
      <c r="O143" s="171">
        <v>13.7</v>
      </c>
      <c r="P143" s="171">
        <v>99.35</v>
      </c>
      <c r="Q143" s="172">
        <f t="shared" si="45"/>
        <v>97.535833496956599</v>
      </c>
      <c r="S143" s="170">
        <v>-4</v>
      </c>
      <c r="T143" s="171">
        <v>84.31</v>
      </c>
      <c r="U143" s="176">
        <f t="shared" si="46"/>
        <v>84.521303258145366</v>
      </c>
      <c r="Z143" s="171">
        <v>4</v>
      </c>
      <c r="AA143" s="171">
        <v>74.459999999999994</v>
      </c>
      <c r="AB143" s="176">
        <f t="shared" si="47"/>
        <v>74.714027694160151</v>
      </c>
      <c r="AD143" s="173"/>
      <c r="AE143" s="173"/>
      <c r="AG143" s="171">
        <v>13.7</v>
      </c>
      <c r="AH143" s="171">
        <v>189.15</v>
      </c>
      <c r="AI143" s="172">
        <f t="shared" si="48"/>
        <v>99.015861383028849</v>
      </c>
      <c r="AK143" s="170">
        <v>4</v>
      </c>
      <c r="AL143" s="171">
        <v>83</v>
      </c>
      <c r="AM143" s="173">
        <f t="shared" si="49"/>
        <v>83.459024635495211</v>
      </c>
      <c r="AO143" s="173"/>
      <c r="AP143" s="173"/>
      <c r="AR143" s="171">
        <v>-4</v>
      </c>
      <c r="AS143" s="171">
        <v>77.28</v>
      </c>
      <c r="AT143" s="173">
        <f t="shared" si="50"/>
        <v>77.450390859891755</v>
      </c>
      <c r="AU143" s="176"/>
      <c r="AV143" s="173"/>
      <c r="AW143" s="173"/>
      <c r="AY143" s="171">
        <v>13.7</v>
      </c>
      <c r="AZ143" s="171">
        <v>100.53</v>
      </c>
      <c r="BA143" s="172">
        <f t="shared" si="51"/>
        <v>99.475559073817536</v>
      </c>
      <c r="BC143" s="170">
        <v>9.1</v>
      </c>
      <c r="BD143" s="171">
        <v>97.41</v>
      </c>
      <c r="BE143" s="173">
        <f t="shared" si="52"/>
        <v>97.811025203333656</v>
      </c>
      <c r="BF143" s="171">
        <v>79.104327743749366</v>
      </c>
      <c r="BG143" s="176" cm="1">
        <f t="array" ref="BG143">INDEX($BF$3:$BF$232,ROWS(BF143:BF$232))</f>
        <v>97.851189878501856</v>
      </c>
      <c r="BH143" s="173">
        <f t="shared" si="53"/>
        <v>100.04106354583719</v>
      </c>
      <c r="BJ143" s="171">
        <v>-9.1</v>
      </c>
      <c r="BK143" s="171">
        <v>97.09</v>
      </c>
      <c r="BL143" s="173">
        <f t="shared" si="54"/>
        <v>97.538677918424753</v>
      </c>
      <c r="BM143" s="171">
        <v>62.527627084589113</v>
      </c>
      <c r="BN143" s="176" cm="1">
        <f t="array" ref="BN143">INDEX($BM$3:$BM$232,ROWS(BM143:BM$232))</f>
        <v>97.267430178822565</v>
      </c>
      <c r="BO143" s="173">
        <f t="shared" si="55"/>
        <v>100.27886800247884</v>
      </c>
      <c r="BQ143" s="171">
        <v>13.7</v>
      </c>
      <c r="BR143" s="171">
        <v>99.76</v>
      </c>
      <c r="BS143" s="172">
        <f t="shared" si="56"/>
        <v>99.750024997500248</v>
      </c>
    </row>
    <row r="144" spans="1:71" x14ac:dyDescent="0.25">
      <c r="A144" s="170">
        <v>5.0999999999999996</v>
      </c>
      <c r="B144" s="171">
        <v>8.33</v>
      </c>
      <c r="C144" s="171">
        <f t="shared" si="43"/>
        <v>8.3316663332666536</v>
      </c>
      <c r="E144" s="173"/>
      <c r="H144" s="171">
        <v>5</v>
      </c>
      <c r="I144" s="171">
        <v>5.49</v>
      </c>
      <c r="J144" s="171">
        <f t="shared" si="44"/>
        <v>5.5015532618498852</v>
      </c>
      <c r="L144" s="173"/>
      <c r="O144" s="171">
        <v>13.7</v>
      </c>
      <c r="P144" s="171">
        <v>99.35</v>
      </c>
      <c r="Q144" s="172">
        <f t="shared" si="45"/>
        <v>97.535833496956599</v>
      </c>
      <c r="S144" s="170">
        <v>-4</v>
      </c>
      <c r="T144" s="171">
        <v>83.92</v>
      </c>
      <c r="U144" s="176">
        <f t="shared" si="46"/>
        <v>84.130325814536349</v>
      </c>
      <c r="Z144" s="171">
        <v>4.0999999999999996</v>
      </c>
      <c r="AA144" s="171">
        <v>71.91</v>
      </c>
      <c r="AB144" s="176">
        <f t="shared" si="47"/>
        <v>72.155328115593022</v>
      </c>
      <c r="AD144" s="173"/>
      <c r="AE144" s="173"/>
      <c r="AG144" s="171">
        <v>13.7</v>
      </c>
      <c r="AH144" s="171">
        <v>189.37</v>
      </c>
      <c r="AI144" s="172">
        <f t="shared" si="48"/>
        <v>99.131026540333977</v>
      </c>
      <c r="AK144" s="170">
        <v>4.0999999999999996</v>
      </c>
      <c r="AL144" s="171">
        <v>81.22</v>
      </c>
      <c r="AM144" s="173">
        <f t="shared" si="49"/>
        <v>81.669180492709899</v>
      </c>
      <c r="AO144" s="173"/>
      <c r="AP144" s="173"/>
      <c r="AR144" s="171">
        <v>-4</v>
      </c>
      <c r="AS144" s="171">
        <v>75.930000000000007</v>
      </c>
      <c r="AT144" s="173">
        <f t="shared" si="50"/>
        <v>76.097414311485281</v>
      </c>
      <c r="AU144" s="176"/>
      <c r="AV144" s="173"/>
      <c r="AW144" s="173"/>
      <c r="AY144" s="171">
        <v>13.6</v>
      </c>
      <c r="AZ144" s="171">
        <v>100.44</v>
      </c>
      <c r="BA144" s="172">
        <f t="shared" si="51"/>
        <v>99.386503067484654</v>
      </c>
      <c r="BC144" s="170">
        <v>8.9</v>
      </c>
      <c r="BD144" s="171">
        <v>97.69</v>
      </c>
      <c r="BE144" s="173">
        <f t="shared" si="52"/>
        <v>98.092177929510996</v>
      </c>
      <c r="BF144" s="171">
        <v>78.622351641731086</v>
      </c>
      <c r="BG144" s="176" cm="1">
        <f t="array" ref="BG144">INDEX($BF$3:$BF$232,ROWS(BF144:BF$232))</f>
        <v>97.991766241590511</v>
      </c>
      <c r="BH144" s="173">
        <f t="shared" si="53"/>
        <v>100.1024695153192</v>
      </c>
      <c r="BJ144" s="171">
        <v>-8.8000000000000007</v>
      </c>
      <c r="BK144" s="171">
        <v>97.37</v>
      </c>
      <c r="BL144" s="173">
        <f t="shared" si="54"/>
        <v>97.819971870604789</v>
      </c>
      <c r="BM144" s="171">
        <v>61.774161141249749</v>
      </c>
      <c r="BN144" s="176" cm="1">
        <f t="array" ref="BN144">INDEX($BM$3:$BM$232,ROWS(BM144:BM$232))</f>
        <v>97.538677918424753</v>
      </c>
      <c r="BO144" s="173">
        <f t="shared" si="55"/>
        <v>100.28839221341023</v>
      </c>
      <c r="BQ144" s="171">
        <v>13.7</v>
      </c>
      <c r="BR144" s="171">
        <v>99.58</v>
      </c>
      <c r="BS144" s="172">
        <f t="shared" si="56"/>
        <v>99.570042995700419</v>
      </c>
    </row>
    <row r="145" spans="1:71" x14ac:dyDescent="0.25">
      <c r="A145" s="170">
        <v>5.0999999999999996</v>
      </c>
      <c r="B145" s="171">
        <v>7.5</v>
      </c>
      <c r="C145" s="171">
        <f t="shared" si="43"/>
        <v>7.5015003000600116</v>
      </c>
      <c r="E145" s="173"/>
      <c r="H145" s="171">
        <v>5.0999999999999996</v>
      </c>
      <c r="I145" s="171">
        <v>5.1100000000000003</v>
      </c>
      <c r="J145" s="171">
        <f t="shared" si="44"/>
        <v>5.1207535825232995</v>
      </c>
      <c r="L145" s="173"/>
      <c r="O145" s="171">
        <v>13.5</v>
      </c>
      <c r="P145" s="171">
        <v>99.55</v>
      </c>
      <c r="Q145" s="172">
        <f t="shared" si="45"/>
        <v>97.732181425485948</v>
      </c>
      <c r="S145" s="170">
        <v>-4.0999999999999996</v>
      </c>
      <c r="T145" s="171">
        <v>81.3</v>
      </c>
      <c r="U145" s="176">
        <f t="shared" si="46"/>
        <v>81.503759398496229</v>
      </c>
      <c r="Z145" s="171">
        <v>4.0999999999999996</v>
      </c>
      <c r="AA145" s="171">
        <v>69.88</v>
      </c>
      <c r="AB145" s="176">
        <f t="shared" si="47"/>
        <v>70.1184025687337</v>
      </c>
      <c r="AD145" s="173"/>
      <c r="AE145" s="173"/>
      <c r="AG145" s="171">
        <v>13.6</v>
      </c>
      <c r="AH145" s="171">
        <v>189.34</v>
      </c>
      <c r="AI145" s="172">
        <f t="shared" si="48"/>
        <v>99.115322200701456</v>
      </c>
      <c r="AK145" s="170">
        <v>4.2</v>
      </c>
      <c r="AL145" s="171">
        <v>80.150000000000006</v>
      </c>
      <c r="AM145" s="173">
        <f t="shared" si="49"/>
        <v>80.593262946204121</v>
      </c>
      <c r="AO145" s="173"/>
      <c r="AP145" s="173"/>
      <c r="AR145" s="171">
        <v>-4.2</v>
      </c>
      <c r="AS145" s="171">
        <v>72.09</v>
      </c>
      <c r="AT145" s="173">
        <f t="shared" si="50"/>
        <v>72.248947684906796</v>
      </c>
      <c r="AU145" s="176"/>
      <c r="AV145" s="173"/>
      <c r="AW145" s="173"/>
      <c r="AY145" s="171">
        <v>13.5</v>
      </c>
      <c r="AZ145" s="171">
        <v>100.64</v>
      </c>
      <c r="BA145" s="172">
        <f t="shared" si="51"/>
        <v>99.584405303779931</v>
      </c>
      <c r="BC145" s="170">
        <v>8.8000000000000007</v>
      </c>
      <c r="BD145" s="171">
        <v>97.48</v>
      </c>
      <c r="BE145" s="173">
        <f t="shared" si="52"/>
        <v>97.881313384877998</v>
      </c>
      <c r="BF145" s="171">
        <v>75.168189577266787</v>
      </c>
      <c r="BG145" s="176" cm="1">
        <f t="array" ref="BG145">INDEX($BF$3:$BF$232,ROWS(BF145:BF$232))</f>
        <v>97.961642735214383</v>
      </c>
      <c r="BH145" s="173">
        <f t="shared" si="53"/>
        <v>100.08206811653673</v>
      </c>
      <c r="BJ145" s="171">
        <v>-8.8000000000000007</v>
      </c>
      <c r="BK145" s="171">
        <v>97.26</v>
      </c>
      <c r="BL145" s="173">
        <f t="shared" si="54"/>
        <v>97.709463532248336</v>
      </c>
      <c r="BM145" s="171">
        <v>59.744826200522397</v>
      </c>
      <c r="BN145" s="176" cm="1">
        <f t="array" ref="BN145">INDEX($BM$3:$BM$232,ROWS(BM145:BM$232))</f>
        <v>97.548724131002601</v>
      </c>
      <c r="BO145" s="173">
        <f t="shared" si="55"/>
        <v>100.16477857878476</v>
      </c>
      <c r="BQ145" s="171">
        <v>13.5</v>
      </c>
      <c r="BR145" s="171">
        <v>99.7</v>
      </c>
      <c r="BS145" s="172">
        <f t="shared" si="56"/>
        <v>99.690030996900305</v>
      </c>
    </row>
    <row r="146" spans="1:71" x14ac:dyDescent="0.25">
      <c r="A146" s="170">
        <v>5.3</v>
      </c>
      <c r="B146" s="171">
        <v>6.57</v>
      </c>
      <c r="C146" s="171">
        <f t="shared" si="43"/>
        <v>6.5713142628525709</v>
      </c>
      <c r="E146" s="173"/>
      <c r="H146" s="171">
        <v>5.2</v>
      </c>
      <c r="I146" s="171">
        <v>4.78</v>
      </c>
      <c r="J146" s="171">
        <f t="shared" si="44"/>
        <v>4.7900591241607371</v>
      </c>
      <c r="L146" s="173"/>
      <c r="O146" s="171">
        <v>13.4</v>
      </c>
      <c r="P146" s="171">
        <v>99.71</v>
      </c>
      <c r="Q146" s="172">
        <f t="shared" si="45"/>
        <v>97.889259768309429</v>
      </c>
      <c r="S146" s="170">
        <v>-4.2</v>
      </c>
      <c r="T146" s="171">
        <v>80.489999999999995</v>
      </c>
      <c r="U146" s="176">
        <f t="shared" si="46"/>
        <v>80.691729323308266</v>
      </c>
      <c r="Z146" s="171">
        <v>4.2</v>
      </c>
      <c r="AA146" s="171">
        <v>66.63</v>
      </c>
      <c r="AB146" s="176">
        <f t="shared" si="47"/>
        <v>66.857314870559904</v>
      </c>
      <c r="AD146" s="173"/>
      <c r="AE146" s="173"/>
      <c r="AG146" s="171">
        <v>13.4</v>
      </c>
      <c r="AH146" s="171">
        <v>189.41</v>
      </c>
      <c r="AI146" s="172">
        <f t="shared" si="48"/>
        <v>99.151965659843995</v>
      </c>
      <c r="AK146" s="170">
        <v>4.3</v>
      </c>
      <c r="AL146" s="171">
        <v>78.95</v>
      </c>
      <c r="AM146" s="173">
        <f t="shared" si="49"/>
        <v>79.386626445449977</v>
      </c>
      <c r="AO146" s="173"/>
      <c r="AP146" s="173"/>
      <c r="AR146" s="171">
        <v>-4.2</v>
      </c>
      <c r="AS146" s="171">
        <v>70.72</v>
      </c>
      <c r="AT146" s="173">
        <f t="shared" si="50"/>
        <v>70.875927039486868</v>
      </c>
      <c r="AU146" s="176"/>
      <c r="AV146" s="173"/>
      <c r="AW146" s="173"/>
      <c r="AY146" s="171">
        <v>13.4</v>
      </c>
      <c r="AZ146" s="171">
        <v>100.62</v>
      </c>
      <c r="BA146" s="172">
        <f t="shared" si="51"/>
        <v>99.564615080150404</v>
      </c>
      <c r="BC146" s="170">
        <v>8.6999999999999993</v>
      </c>
      <c r="BD146" s="171">
        <v>97.8</v>
      </c>
      <c r="BE146" s="173">
        <f t="shared" si="52"/>
        <v>98.202630786223509</v>
      </c>
      <c r="BF146" s="171">
        <v>75.268601265187257</v>
      </c>
      <c r="BG146" s="176" cm="1">
        <f t="array" ref="BG146">INDEX($BF$3:$BF$232,ROWS(BF146:BF$232))</f>
        <v>97.911436891254141</v>
      </c>
      <c r="BH146" s="173">
        <f t="shared" si="53"/>
        <v>100.29740539431853</v>
      </c>
      <c r="BJ146" s="171">
        <v>-8.8000000000000007</v>
      </c>
      <c r="BK146" s="171">
        <v>97.5</v>
      </c>
      <c r="BL146" s="173">
        <f t="shared" si="54"/>
        <v>97.950572634116924</v>
      </c>
      <c r="BM146" s="171">
        <v>57.052441229656417</v>
      </c>
      <c r="BN146" s="176" cm="1">
        <f t="array" ref="BN146">INDEX($BM$3:$BM$232,ROWS(BM146:BM$232))</f>
        <v>97.669278681936902</v>
      </c>
      <c r="BO146" s="173">
        <f t="shared" si="55"/>
        <v>100.2880065830076</v>
      </c>
      <c r="BQ146" s="171">
        <v>13.5</v>
      </c>
      <c r="BR146" s="171">
        <v>99.73</v>
      </c>
      <c r="BS146" s="172">
        <f t="shared" si="56"/>
        <v>99.720027997200276</v>
      </c>
    </row>
    <row r="147" spans="1:71" x14ac:dyDescent="0.25">
      <c r="A147" s="170">
        <v>5.4</v>
      </c>
      <c r="B147" s="171">
        <v>6.5</v>
      </c>
      <c r="C147" s="171">
        <f t="shared" si="43"/>
        <v>6.5013002600520107</v>
      </c>
      <c r="E147" s="173"/>
      <c r="H147" s="171">
        <v>5.4</v>
      </c>
      <c r="I147" s="171">
        <v>4.59</v>
      </c>
      <c r="J147" s="171">
        <f t="shared" si="44"/>
        <v>4.5996592844974442</v>
      </c>
      <c r="L147" s="173"/>
      <c r="O147" s="171">
        <v>13.3</v>
      </c>
      <c r="P147" s="171">
        <v>99.64</v>
      </c>
      <c r="Q147" s="172">
        <f t="shared" si="45"/>
        <v>97.82053799332418</v>
      </c>
      <c r="S147" s="170">
        <v>-4.4000000000000004</v>
      </c>
      <c r="T147" s="171">
        <v>77.010000000000005</v>
      </c>
      <c r="U147" s="176">
        <f t="shared" si="46"/>
        <v>77.203007518796994</v>
      </c>
      <c r="Z147" s="171">
        <v>4.4000000000000004</v>
      </c>
      <c r="AA147" s="171">
        <v>63.28</v>
      </c>
      <c r="AB147" s="176">
        <f t="shared" si="47"/>
        <v>63.495886012442305</v>
      </c>
      <c r="AD147" s="173"/>
      <c r="AE147" s="173"/>
      <c r="AG147" s="171">
        <v>13.4</v>
      </c>
      <c r="AH147" s="171">
        <v>189.98</v>
      </c>
      <c r="AI147" s="172">
        <f t="shared" si="48"/>
        <v>99.450348112861846</v>
      </c>
      <c r="AK147" s="170">
        <v>4.3</v>
      </c>
      <c r="AL147" s="171">
        <v>77.14</v>
      </c>
      <c r="AM147" s="173">
        <f t="shared" si="49"/>
        <v>77.566616390145811</v>
      </c>
      <c r="AO147" s="173"/>
      <c r="AP147" s="173"/>
      <c r="AR147" s="171">
        <v>-4.4000000000000004</v>
      </c>
      <c r="AS147" s="171">
        <v>67.180000000000007</v>
      </c>
      <c r="AT147" s="173">
        <f t="shared" si="50"/>
        <v>67.328121868109847</v>
      </c>
      <c r="AU147" s="176"/>
      <c r="AV147" s="173"/>
      <c r="AW147" s="173"/>
      <c r="AY147" s="171">
        <v>13.3</v>
      </c>
      <c r="AZ147" s="171">
        <v>100.55</v>
      </c>
      <c r="BA147" s="172">
        <f t="shared" si="51"/>
        <v>99.495349297447049</v>
      </c>
      <c r="BC147" s="170">
        <v>8.6999999999999993</v>
      </c>
      <c r="BD147" s="171">
        <v>97.7</v>
      </c>
      <c r="BE147" s="173">
        <f t="shared" si="52"/>
        <v>98.102219098303038</v>
      </c>
      <c r="BF147" s="171">
        <v>70.991063359775069</v>
      </c>
      <c r="BG147" s="176" cm="1">
        <f t="array" ref="BG147">INDEX($BF$3:$BF$232,ROWS(BF147:BF$232))</f>
        <v>98.172507279847366</v>
      </c>
      <c r="BH147" s="173">
        <f t="shared" si="53"/>
        <v>100.07164790174001</v>
      </c>
      <c r="BJ147" s="171">
        <v>-8.6</v>
      </c>
      <c r="BK147" s="171">
        <v>97.58</v>
      </c>
      <c r="BL147" s="173">
        <f t="shared" si="54"/>
        <v>98.030942334739791</v>
      </c>
      <c r="BM147" s="171">
        <v>51.637532650190877</v>
      </c>
      <c r="BN147" s="176" cm="1">
        <f t="array" ref="BN147">INDEX($BM$3:$BM$232,ROWS(BM147:BM$232))</f>
        <v>97.830018083182637</v>
      </c>
      <c r="BO147" s="173">
        <f t="shared" si="55"/>
        <v>100.20538098172109</v>
      </c>
      <c r="BQ147" s="171">
        <v>13.4</v>
      </c>
      <c r="BR147" s="171">
        <v>99.76</v>
      </c>
      <c r="BS147" s="172">
        <f t="shared" si="56"/>
        <v>99.750024997500248</v>
      </c>
    </row>
    <row r="148" spans="1:71" x14ac:dyDescent="0.25">
      <c r="A148" s="170">
        <v>5.5</v>
      </c>
      <c r="B148" s="171">
        <v>6.06</v>
      </c>
      <c r="C148" s="171">
        <f t="shared" si="43"/>
        <v>6.0612122424484891</v>
      </c>
      <c r="E148" s="173"/>
      <c r="H148" s="171">
        <v>5.5</v>
      </c>
      <c r="I148" s="171">
        <v>4.26</v>
      </c>
      <c r="J148" s="171">
        <f t="shared" si="44"/>
        <v>4.2689648261348827</v>
      </c>
      <c r="L148" s="173"/>
      <c r="O148" s="171">
        <v>13.3</v>
      </c>
      <c r="P148" s="171">
        <v>99.62</v>
      </c>
      <c r="Q148" s="172">
        <f t="shared" si="45"/>
        <v>97.80090320047124</v>
      </c>
      <c r="S148" s="170">
        <v>-4.5</v>
      </c>
      <c r="T148" s="171">
        <v>74.19</v>
      </c>
      <c r="U148" s="176">
        <f t="shared" si="46"/>
        <v>74.375939849624061</v>
      </c>
      <c r="Z148" s="171">
        <v>4.4000000000000004</v>
      </c>
      <c r="AA148" s="171">
        <v>61.27</v>
      </c>
      <c r="AB148" s="176">
        <f t="shared" si="47"/>
        <v>61.479028697571749</v>
      </c>
      <c r="AD148" s="173"/>
      <c r="AE148" s="173"/>
      <c r="AG148" s="171">
        <v>13.3</v>
      </c>
      <c r="AH148" s="171">
        <v>189.84</v>
      </c>
      <c r="AI148" s="172">
        <f t="shared" si="48"/>
        <v>99.377061194576768</v>
      </c>
      <c r="AK148" s="170">
        <v>4.5</v>
      </c>
      <c r="AL148" s="171">
        <v>74.489999999999995</v>
      </c>
      <c r="AM148" s="173">
        <f t="shared" si="49"/>
        <v>74.901960784313715</v>
      </c>
      <c r="AO148" s="173"/>
      <c r="AP148" s="173"/>
      <c r="AR148" s="171">
        <v>-4.4000000000000004</v>
      </c>
      <c r="AS148" s="171">
        <v>65.290000000000006</v>
      </c>
      <c r="AT148" s="173">
        <f t="shared" si="50"/>
        <v>65.433954700340763</v>
      </c>
      <c r="AU148" s="176"/>
      <c r="AV148" s="173"/>
      <c r="AW148" s="173"/>
      <c r="AY148" s="171">
        <v>13.2</v>
      </c>
      <c r="AZ148" s="171">
        <v>100.73</v>
      </c>
      <c r="BA148" s="172">
        <f t="shared" si="51"/>
        <v>99.673461310112813</v>
      </c>
      <c r="BC148" s="170">
        <v>8.5</v>
      </c>
      <c r="BD148" s="171">
        <v>98.02</v>
      </c>
      <c r="BE148" s="173">
        <f t="shared" si="52"/>
        <v>98.423536499648563</v>
      </c>
      <c r="BF148" s="171">
        <v>71.10151621648761</v>
      </c>
      <c r="BG148" s="176" cm="1">
        <f t="array" ref="BG148">INDEX($BF$3:$BF$232,ROWS(BF148:BF$232))</f>
        <v>98.293001305351936</v>
      </c>
      <c r="BH148" s="173">
        <f t="shared" si="53"/>
        <v>100.132802124834</v>
      </c>
      <c r="BJ148" s="171">
        <v>-8.6</v>
      </c>
      <c r="BK148" s="171">
        <v>97.34</v>
      </c>
      <c r="BL148" s="173">
        <f t="shared" si="54"/>
        <v>97.789833232871203</v>
      </c>
      <c r="BM148" s="171">
        <v>51.135222021297963</v>
      </c>
      <c r="BN148" s="176" cm="1">
        <f t="array" ref="BN148">INDEX($BM$3:$BM$232,ROWS(BM148:BM$232))</f>
        <v>97.739602169981922</v>
      </c>
      <c r="BO148" s="173">
        <f t="shared" si="55"/>
        <v>100.05139274334462</v>
      </c>
      <c r="BQ148" s="171">
        <v>13.2</v>
      </c>
      <c r="BR148" s="171">
        <v>99.77</v>
      </c>
      <c r="BS148" s="172">
        <f t="shared" si="56"/>
        <v>99.760023997600229</v>
      </c>
    </row>
    <row r="149" spans="1:71" x14ac:dyDescent="0.25">
      <c r="A149" s="170">
        <v>5.5</v>
      </c>
      <c r="B149" s="171">
        <v>5.68</v>
      </c>
      <c r="C149" s="171">
        <f t="shared" si="43"/>
        <v>5.6811362272454486</v>
      </c>
      <c r="E149" s="173"/>
      <c r="H149" s="171">
        <v>5.6</v>
      </c>
      <c r="I149" s="171">
        <v>4.12</v>
      </c>
      <c r="J149" s="171">
        <f t="shared" si="44"/>
        <v>4.128670207435615</v>
      </c>
      <c r="L149" s="173"/>
      <c r="O149" s="171">
        <v>13.1</v>
      </c>
      <c r="P149" s="171">
        <v>99.86</v>
      </c>
      <c r="Q149" s="172">
        <f t="shared" si="45"/>
        <v>98.036520714706455</v>
      </c>
      <c r="S149" s="170">
        <v>-4.5</v>
      </c>
      <c r="T149" s="171">
        <v>73.61</v>
      </c>
      <c r="U149" s="176">
        <f t="shared" si="46"/>
        <v>73.794486215538839</v>
      </c>
      <c r="Z149" s="171">
        <v>4.5999999999999996</v>
      </c>
      <c r="AA149" s="171">
        <v>55.09</v>
      </c>
      <c r="AB149" s="176">
        <f t="shared" si="47"/>
        <v>55.277945013044359</v>
      </c>
      <c r="AD149" s="173"/>
      <c r="AE149" s="173"/>
      <c r="AG149" s="171">
        <v>13.1</v>
      </c>
      <c r="AH149" s="171">
        <v>189.53</v>
      </c>
      <c r="AI149" s="172">
        <f t="shared" si="48"/>
        <v>99.214783018374078</v>
      </c>
      <c r="AK149" s="170">
        <v>4.5999999999999996</v>
      </c>
      <c r="AL149" s="171">
        <v>72.260000000000005</v>
      </c>
      <c r="AM149" s="173">
        <f t="shared" si="49"/>
        <v>72.659627953745613</v>
      </c>
      <c r="AO149" s="173"/>
      <c r="AP149" s="173"/>
      <c r="AR149" s="171">
        <v>-4.5999999999999996</v>
      </c>
      <c r="AS149" s="171">
        <v>61.19</v>
      </c>
      <c r="AT149" s="173">
        <f t="shared" si="50"/>
        <v>61.324914812587693</v>
      </c>
      <c r="AU149" s="176"/>
      <c r="AV149" s="173"/>
      <c r="AW149" s="173"/>
      <c r="AY149" s="171">
        <v>13.1</v>
      </c>
      <c r="AZ149" s="171">
        <v>100.67</v>
      </c>
      <c r="BA149" s="172">
        <f t="shared" si="51"/>
        <v>99.614090639224216</v>
      </c>
      <c r="BC149" s="170">
        <v>8.5</v>
      </c>
      <c r="BD149" s="171">
        <v>97.89</v>
      </c>
      <c r="BE149" s="173">
        <f t="shared" si="52"/>
        <v>98.293001305351936</v>
      </c>
      <c r="BF149" s="171">
        <v>68.701676875188269</v>
      </c>
      <c r="BG149" s="176" cm="1">
        <f t="array" ref="BG149">INDEX($BF$3:$BF$232,ROWS(BF149:BF$232))</f>
        <v>98.072095591926896</v>
      </c>
      <c r="BH149" s="173">
        <f t="shared" si="53"/>
        <v>100.22524828504147</v>
      </c>
      <c r="BJ149" s="171">
        <v>-8.4</v>
      </c>
      <c r="BK149" s="171">
        <v>97.71</v>
      </c>
      <c r="BL149" s="173">
        <f t="shared" si="54"/>
        <v>98.16154309825194</v>
      </c>
      <c r="BM149" s="171">
        <v>48.603576451677718</v>
      </c>
      <c r="BN149" s="176" cm="1">
        <f t="array" ref="BN149">INDEX($BM$3:$BM$232,ROWS(BM149:BM$232))</f>
        <v>97.87020293349407</v>
      </c>
      <c r="BO149" s="173">
        <f t="shared" si="55"/>
        <v>100.29768014781357</v>
      </c>
      <c r="BQ149" s="171">
        <v>13.1</v>
      </c>
      <c r="BR149" s="171">
        <v>99.68</v>
      </c>
      <c r="BS149" s="172">
        <f t="shared" si="56"/>
        <v>99.670032996700328</v>
      </c>
    </row>
    <row r="150" spans="1:71" x14ac:dyDescent="0.25">
      <c r="A150" s="170">
        <v>5.7</v>
      </c>
      <c r="B150" s="171">
        <v>5.22</v>
      </c>
      <c r="C150" s="171">
        <f t="shared" si="43"/>
        <v>5.2210442088417679</v>
      </c>
      <c r="E150" s="173"/>
      <c r="H150" s="171">
        <v>5.7</v>
      </c>
      <c r="I150" s="171">
        <v>3.85</v>
      </c>
      <c r="J150" s="171">
        <f t="shared" si="44"/>
        <v>3.8581020142298827</v>
      </c>
      <c r="L150" s="173"/>
      <c r="O150" s="171">
        <v>13.1</v>
      </c>
      <c r="P150" s="171">
        <v>99.8</v>
      </c>
      <c r="Q150" s="172">
        <f t="shared" si="45"/>
        <v>97.977616336147662</v>
      </c>
      <c r="S150" s="170">
        <v>-4.5999999999999996</v>
      </c>
      <c r="T150" s="171">
        <v>69.64</v>
      </c>
      <c r="U150" s="176">
        <f t="shared" si="46"/>
        <v>69.814536340852129</v>
      </c>
      <c r="Z150" s="171">
        <v>4.7</v>
      </c>
      <c r="AA150" s="171">
        <v>54.17</v>
      </c>
      <c r="AB150" s="176">
        <f t="shared" si="47"/>
        <v>54.354806341561314</v>
      </c>
      <c r="AD150" s="173"/>
      <c r="AE150" s="173"/>
      <c r="AG150" s="171">
        <v>13.1</v>
      </c>
      <c r="AH150" s="171">
        <v>190.05</v>
      </c>
      <c r="AI150" s="172">
        <f t="shared" si="48"/>
        <v>99.486991572004399</v>
      </c>
      <c r="AK150" s="170">
        <v>4.5999999999999996</v>
      </c>
      <c r="AL150" s="171">
        <v>71.89</v>
      </c>
      <c r="AM150" s="173">
        <f t="shared" si="49"/>
        <v>72.287581699346404</v>
      </c>
      <c r="AO150" s="173"/>
      <c r="AP150" s="173"/>
      <c r="AR150" s="171">
        <v>-4.7</v>
      </c>
      <c r="AS150" s="171">
        <v>58.92</v>
      </c>
      <c r="AT150" s="173">
        <f t="shared" si="50"/>
        <v>59.049909801563437</v>
      </c>
      <c r="AU150" s="176"/>
      <c r="AV150" s="173"/>
      <c r="AW150" s="173"/>
      <c r="AY150" s="171">
        <v>13</v>
      </c>
      <c r="AZ150" s="171">
        <v>100.81</v>
      </c>
      <c r="BA150" s="172">
        <f t="shared" si="51"/>
        <v>99.75262220463091</v>
      </c>
      <c r="BC150" s="170">
        <v>8.4</v>
      </c>
      <c r="BD150" s="171">
        <v>98</v>
      </c>
      <c r="BE150" s="173">
        <f t="shared" si="52"/>
        <v>98.403454162064463</v>
      </c>
      <c r="BF150" s="171">
        <v>64.916156240586403</v>
      </c>
      <c r="BG150" s="176" cm="1">
        <f t="array" ref="BG150">INDEX($BF$3:$BF$232,ROWS(BF150:BF$232))</f>
        <v>98.202630786223509</v>
      </c>
      <c r="BH150" s="173">
        <f t="shared" si="53"/>
        <v>100.20449897750512</v>
      </c>
      <c r="BJ150" s="171">
        <v>-8.3000000000000007</v>
      </c>
      <c r="BK150" s="171">
        <v>97.8</v>
      </c>
      <c r="BL150" s="173">
        <f t="shared" si="54"/>
        <v>98.251959011452669</v>
      </c>
      <c r="BM150" s="171">
        <v>43.982318665862969</v>
      </c>
      <c r="BN150" s="176" cm="1">
        <f t="array" ref="BN150">INDEX($BM$3:$BM$232,ROWS(BM150:BM$232))</f>
        <v>97.910387783805504</v>
      </c>
      <c r="BO150" s="173">
        <f t="shared" si="55"/>
        <v>100.34886107120869</v>
      </c>
      <c r="BQ150" s="171">
        <v>13.1</v>
      </c>
      <c r="BR150" s="171">
        <v>99.82</v>
      </c>
      <c r="BS150" s="172">
        <f t="shared" si="56"/>
        <v>99.810018998100176</v>
      </c>
    </row>
    <row r="151" spans="1:71" x14ac:dyDescent="0.25">
      <c r="A151" s="170">
        <v>5.7</v>
      </c>
      <c r="B151" s="171">
        <v>5</v>
      </c>
      <c r="C151" s="171">
        <f t="shared" si="43"/>
        <v>5.001000200040008</v>
      </c>
      <c r="E151" s="173"/>
      <c r="H151" s="171">
        <v>5.8</v>
      </c>
      <c r="I151" s="171">
        <v>3.65</v>
      </c>
      <c r="J151" s="171">
        <f t="shared" si="44"/>
        <v>3.6576811303737848</v>
      </c>
      <c r="L151" s="173"/>
      <c r="O151" s="171">
        <v>12.9</v>
      </c>
      <c r="P151" s="171">
        <v>99.78</v>
      </c>
      <c r="Q151" s="172">
        <f t="shared" si="45"/>
        <v>97.957981543294721</v>
      </c>
      <c r="S151" s="170">
        <v>-4.8</v>
      </c>
      <c r="T151" s="171">
        <v>67.989999999999995</v>
      </c>
      <c r="U151" s="176">
        <f t="shared" si="46"/>
        <v>68.160401002506262</v>
      </c>
      <c r="Z151" s="171">
        <v>4.7</v>
      </c>
      <c r="AA151" s="171">
        <v>52.01</v>
      </c>
      <c r="AB151" s="176">
        <f t="shared" si="47"/>
        <v>52.187437286775037</v>
      </c>
      <c r="AD151" s="173"/>
      <c r="AE151" s="173"/>
      <c r="AG151" s="171">
        <v>12.9</v>
      </c>
      <c r="AH151" s="171">
        <v>189.88</v>
      </c>
      <c r="AI151" s="172">
        <f t="shared" si="48"/>
        <v>99.398000314086786</v>
      </c>
      <c r="AK151" s="170">
        <v>4.7</v>
      </c>
      <c r="AL151" s="171">
        <v>69</v>
      </c>
      <c r="AM151" s="173">
        <f t="shared" si="49"/>
        <v>69.381598793363494</v>
      </c>
      <c r="AO151" s="173"/>
      <c r="AP151" s="173"/>
      <c r="AR151" s="171">
        <v>-4.8</v>
      </c>
      <c r="AS151" s="171">
        <v>54.93</v>
      </c>
      <c r="AT151" s="173">
        <f t="shared" si="50"/>
        <v>55.051112447384241</v>
      </c>
      <c r="AU151" s="176"/>
      <c r="AV151" s="173"/>
      <c r="AW151" s="173"/>
      <c r="AY151" s="171">
        <v>12.9</v>
      </c>
      <c r="AZ151" s="171">
        <v>100.94</v>
      </c>
      <c r="BA151" s="172">
        <f t="shared" si="51"/>
        <v>99.881258658222833</v>
      </c>
      <c r="BC151" s="170">
        <v>8.1999999999999993</v>
      </c>
      <c r="BD151" s="171">
        <v>97.91</v>
      </c>
      <c r="BE151" s="173">
        <f t="shared" si="52"/>
        <v>98.313083642936022</v>
      </c>
      <c r="BF151" s="171">
        <v>59.564213274425136</v>
      </c>
      <c r="BG151" s="176" cm="1">
        <f t="array" ref="BG151">INDEX($BF$3:$BF$232,ROWS(BF151:BF$232))</f>
        <v>98.272918967767851</v>
      </c>
      <c r="BH151" s="173">
        <f t="shared" si="53"/>
        <v>100.04087054255643</v>
      </c>
      <c r="BJ151" s="171">
        <v>-8.1999999999999993</v>
      </c>
      <c r="BK151" s="171">
        <v>97.81</v>
      </c>
      <c r="BL151" s="173">
        <f t="shared" si="54"/>
        <v>98.262005224030531</v>
      </c>
      <c r="BM151" s="171">
        <v>43.128390596745028</v>
      </c>
      <c r="BN151" s="176" cm="1">
        <f t="array" ref="BN151">INDEX($BM$3:$BM$232,ROWS(BM151:BM$232))</f>
        <v>98.091219610206949</v>
      </c>
      <c r="BO151" s="173">
        <f t="shared" si="55"/>
        <v>100.17410897173289</v>
      </c>
      <c r="BQ151" s="171">
        <v>13</v>
      </c>
      <c r="BR151" s="171">
        <v>99.81</v>
      </c>
      <c r="BS151" s="172">
        <f t="shared" si="56"/>
        <v>99.800019998000195</v>
      </c>
    </row>
    <row r="152" spans="1:71" x14ac:dyDescent="0.25">
      <c r="A152" s="170">
        <v>5.9</v>
      </c>
      <c r="B152" s="171">
        <v>4.53</v>
      </c>
      <c r="C152" s="171">
        <f t="shared" si="43"/>
        <v>4.5309061812362472</v>
      </c>
      <c r="E152" s="173"/>
      <c r="H152" s="171">
        <v>6</v>
      </c>
      <c r="I152" s="171">
        <v>3.28</v>
      </c>
      <c r="J152" s="171">
        <f t="shared" si="44"/>
        <v>3.2869024952400037</v>
      </c>
      <c r="L152" s="173"/>
      <c r="O152" s="171">
        <v>12.8</v>
      </c>
      <c r="P152" s="171">
        <v>99.83</v>
      </c>
      <c r="Q152" s="172">
        <f t="shared" si="45"/>
        <v>98.007068525427059</v>
      </c>
      <c r="S152" s="170">
        <v>-4.9000000000000004</v>
      </c>
      <c r="T152" s="171">
        <v>63.61</v>
      </c>
      <c r="U152" s="176">
        <f t="shared" si="46"/>
        <v>63.769423558897245</v>
      </c>
      <c r="Z152" s="171">
        <v>4.9000000000000004</v>
      </c>
      <c r="AA152" s="171">
        <v>47.88</v>
      </c>
      <c r="AB152" s="176">
        <f t="shared" si="47"/>
        <v>48.043347381095728</v>
      </c>
      <c r="AD152" s="173"/>
      <c r="AE152" s="173"/>
      <c r="AG152" s="171">
        <v>12.9</v>
      </c>
      <c r="AH152" s="171">
        <v>190.29</v>
      </c>
      <c r="AI152" s="172">
        <f t="shared" si="48"/>
        <v>99.612626289064536</v>
      </c>
      <c r="AK152" s="170">
        <v>4.8</v>
      </c>
      <c r="AL152" s="171">
        <v>66.73</v>
      </c>
      <c r="AM152" s="173">
        <f t="shared" si="49"/>
        <v>67.099044746103573</v>
      </c>
      <c r="AO152" s="173"/>
      <c r="AP152" s="173"/>
      <c r="AR152" s="171">
        <v>-4.8</v>
      </c>
      <c r="AS152" s="171">
        <v>53.35</v>
      </c>
      <c r="AT152" s="173">
        <f t="shared" si="50"/>
        <v>53.467628783323306</v>
      </c>
      <c r="AU152" s="176"/>
      <c r="AV152" s="173"/>
      <c r="AW152" s="173"/>
      <c r="AY152" s="171">
        <v>12.8</v>
      </c>
      <c r="AZ152" s="171">
        <v>100.91</v>
      </c>
      <c r="BA152" s="172">
        <f t="shared" si="51"/>
        <v>99.851573322778535</v>
      </c>
      <c r="BC152" s="170">
        <v>8.1</v>
      </c>
      <c r="BD152" s="171">
        <v>98.08</v>
      </c>
      <c r="BE152" s="173">
        <f t="shared" si="52"/>
        <v>98.483783512400834</v>
      </c>
      <c r="BF152" s="171">
        <v>59.574254443217193</v>
      </c>
      <c r="BG152" s="176" cm="1">
        <f t="array" ref="BG152">INDEX($BF$3:$BF$232,ROWS(BF152:BF$232))</f>
        <v>98.343207149312178</v>
      </c>
      <c r="BH152" s="173">
        <f t="shared" si="53"/>
        <v>100.14294465999592</v>
      </c>
      <c r="BJ152" s="171">
        <v>-8.1</v>
      </c>
      <c r="BK152" s="171">
        <v>97.83</v>
      </c>
      <c r="BL152" s="173">
        <f t="shared" si="54"/>
        <v>98.282097649186255</v>
      </c>
      <c r="BM152" s="171">
        <v>39.310829817158933</v>
      </c>
      <c r="BN152" s="176" cm="1">
        <f t="array" ref="BN152">INDEX($BM$3:$BM$232,ROWS(BM152:BM$232))</f>
        <v>98.010849909584081</v>
      </c>
      <c r="BO152" s="173">
        <f t="shared" si="55"/>
        <v>100.27675276752768</v>
      </c>
      <c r="BQ152" s="171">
        <v>12.8</v>
      </c>
      <c r="BR152" s="171">
        <v>100.01</v>
      </c>
      <c r="BS152" s="172">
        <f t="shared" si="56"/>
        <v>100</v>
      </c>
    </row>
    <row r="153" spans="1:71" x14ac:dyDescent="0.25">
      <c r="A153" s="170">
        <v>5.9</v>
      </c>
      <c r="B153" s="171">
        <v>4.46</v>
      </c>
      <c r="C153" s="171">
        <f t="shared" si="43"/>
        <v>4.460892178435687</v>
      </c>
      <c r="E153" s="173"/>
      <c r="H153" s="171">
        <v>6</v>
      </c>
      <c r="I153" s="171">
        <v>3.28</v>
      </c>
      <c r="J153" s="171">
        <f t="shared" si="44"/>
        <v>3.2869024952400037</v>
      </c>
      <c r="L153" s="173"/>
      <c r="O153" s="171">
        <v>12.7</v>
      </c>
      <c r="P153" s="171">
        <v>99.98</v>
      </c>
      <c r="Q153" s="172">
        <f t="shared" si="45"/>
        <v>98.15432947182407</v>
      </c>
      <c r="S153" s="170">
        <v>-5.0999999999999996</v>
      </c>
      <c r="T153" s="171">
        <v>57.74</v>
      </c>
      <c r="U153" s="176">
        <f t="shared" si="46"/>
        <v>57.884711779448629</v>
      </c>
      <c r="Z153" s="171">
        <v>5.0999999999999996</v>
      </c>
      <c r="AA153" s="171">
        <v>42.34</v>
      </c>
      <c r="AB153" s="176">
        <f t="shared" si="47"/>
        <v>42.484447120208713</v>
      </c>
      <c r="AD153" s="173"/>
      <c r="AE153" s="173"/>
      <c r="AG153" s="171">
        <v>12.7</v>
      </c>
      <c r="AH153" s="171">
        <v>189.89</v>
      </c>
      <c r="AI153" s="172">
        <f t="shared" si="48"/>
        <v>99.403235093964298</v>
      </c>
      <c r="AK153" s="170">
        <v>4.9000000000000004</v>
      </c>
      <c r="AL153" s="171">
        <v>64.260000000000005</v>
      </c>
      <c r="AM153" s="173">
        <f t="shared" si="49"/>
        <v>64.615384615384613</v>
      </c>
      <c r="AO153" s="173"/>
      <c r="AP153" s="173"/>
      <c r="AR153" s="171">
        <v>-4.9000000000000004</v>
      </c>
      <c r="AS153" s="171">
        <v>50.18</v>
      </c>
      <c r="AT153" s="173">
        <f t="shared" si="50"/>
        <v>50.290639406694723</v>
      </c>
      <c r="AU153" s="176"/>
      <c r="AV153" s="173"/>
      <c r="AW153" s="173"/>
      <c r="AY153" s="171">
        <v>12.8</v>
      </c>
      <c r="AZ153" s="171">
        <v>100.64</v>
      </c>
      <c r="BA153" s="172">
        <f t="shared" si="51"/>
        <v>99.584405303779931</v>
      </c>
      <c r="BC153" s="170">
        <v>8</v>
      </c>
      <c r="BD153" s="171">
        <v>98.15</v>
      </c>
      <c r="BE153" s="173">
        <f t="shared" si="52"/>
        <v>98.554071693945176</v>
      </c>
      <c r="BF153" s="171">
        <v>53.660006024701268</v>
      </c>
      <c r="BG153" s="176" cm="1">
        <f t="array" ref="BG153">INDEX($BF$3:$BF$232,ROWS(BF153:BF$232))</f>
        <v>98.353248318104221</v>
      </c>
      <c r="BH153" s="173">
        <f t="shared" si="53"/>
        <v>100.20418580908628</v>
      </c>
      <c r="BJ153" s="171">
        <v>-7.9</v>
      </c>
      <c r="BK153" s="171">
        <v>97.82</v>
      </c>
      <c r="BL153" s="173">
        <f t="shared" si="54"/>
        <v>98.272051436608393</v>
      </c>
      <c r="BM153" s="171">
        <v>36.54812135824794</v>
      </c>
      <c r="BN153" s="176" cm="1">
        <f t="array" ref="BN153">INDEX($BM$3:$BM$232,ROWS(BM153:BM$232))</f>
        <v>98.091219610206949</v>
      </c>
      <c r="BO153" s="173">
        <f t="shared" si="55"/>
        <v>100.18435067595249</v>
      </c>
      <c r="BQ153" s="171">
        <v>12.7</v>
      </c>
      <c r="BR153" s="171">
        <v>99.88</v>
      </c>
      <c r="BS153" s="172">
        <f t="shared" si="56"/>
        <v>99.870012998700119</v>
      </c>
    </row>
    <row r="154" spans="1:71" x14ac:dyDescent="0.25">
      <c r="A154" s="170">
        <v>6.1</v>
      </c>
      <c r="B154" s="171">
        <v>4.07</v>
      </c>
      <c r="C154" s="171">
        <f t="shared" si="43"/>
        <v>4.0708141628325665</v>
      </c>
      <c r="E154" s="173"/>
      <c r="H154" s="171">
        <v>6.1</v>
      </c>
      <c r="I154" s="171">
        <v>3.09</v>
      </c>
      <c r="J154" s="171">
        <f t="shared" si="44"/>
        <v>3.0965026555767108</v>
      </c>
      <c r="L154" s="173"/>
      <c r="O154" s="171">
        <v>12.6</v>
      </c>
      <c r="P154" s="171">
        <v>100.19</v>
      </c>
      <c r="Q154" s="172">
        <f t="shared" si="45"/>
        <v>98.360494796779889</v>
      </c>
      <c r="S154" s="170">
        <v>-5.0999999999999996</v>
      </c>
      <c r="T154" s="171">
        <v>57.01</v>
      </c>
      <c r="U154" s="176">
        <f t="shared" si="46"/>
        <v>57.152882205513777</v>
      </c>
      <c r="Z154" s="171">
        <v>5.0999999999999996</v>
      </c>
      <c r="AA154" s="171">
        <v>41.76</v>
      </c>
      <c r="AB154" s="176">
        <f t="shared" si="47"/>
        <v>41.902468392534622</v>
      </c>
      <c r="AD154" s="173"/>
      <c r="AE154" s="173"/>
      <c r="AG154" s="171">
        <v>12.6</v>
      </c>
      <c r="AH154" s="171">
        <v>190.11</v>
      </c>
      <c r="AI154" s="172">
        <f t="shared" si="48"/>
        <v>99.518400251269441</v>
      </c>
      <c r="AK154" s="170">
        <v>5</v>
      </c>
      <c r="AL154" s="171">
        <v>59.72</v>
      </c>
      <c r="AM154" s="173">
        <f t="shared" si="49"/>
        <v>60.050276520864756</v>
      </c>
      <c r="AO154" s="173"/>
      <c r="AP154" s="173"/>
      <c r="AR154" s="171">
        <v>-5</v>
      </c>
      <c r="AS154" s="171">
        <v>47.11</v>
      </c>
      <c r="AT154" s="173">
        <f t="shared" si="50"/>
        <v>47.213870515133294</v>
      </c>
      <c r="AU154" s="176"/>
      <c r="AV154" s="173"/>
      <c r="AW154" s="173"/>
      <c r="AY154" s="171">
        <v>12.6</v>
      </c>
      <c r="AZ154" s="171">
        <v>100.76</v>
      </c>
      <c r="BA154" s="172">
        <f t="shared" si="51"/>
        <v>99.703146645557098</v>
      </c>
      <c r="BC154" s="170">
        <v>8</v>
      </c>
      <c r="BD154" s="171">
        <v>98.27</v>
      </c>
      <c r="BE154" s="173">
        <f t="shared" si="52"/>
        <v>98.674565719449731</v>
      </c>
      <c r="BF154" s="171">
        <v>53.670047193493318</v>
      </c>
      <c r="BG154" s="176" cm="1">
        <f t="array" ref="BG154">INDEX($BF$3:$BF$232,ROWS(BF154:BF$232))</f>
        <v>98.463701174816748</v>
      </c>
      <c r="BH154" s="173">
        <f t="shared" si="53"/>
        <v>100.21415459922495</v>
      </c>
      <c r="BJ154" s="171">
        <v>-7.9</v>
      </c>
      <c r="BK154" s="171">
        <v>97.8</v>
      </c>
      <c r="BL154" s="173">
        <f t="shared" si="54"/>
        <v>98.251959011452669</v>
      </c>
      <c r="BM154" s="171">
        <v>35.885071328109298</v>
      </c>
      <c r="BN154" s="176" cm="1">
        <f t="array" ref="BN154">INDEX($BM$3:$BM$232,ROWS(BM154:BM$232))</f>
        <v>98.282097649186255</v>
      </c>
      <c r="BO154" s="173">
        <f t="shared" si="55"/>
        <v>100.03067484662577</v>
      </c>
      <c r="BQ154" s="171">
        <v>12.6</v>
      </c>
      <c r="BR154" s="171">
        <v>99.96</v>
      </c>
      <c r="BS154" s="172">
        <f t="shared" si="56"/>
        <v>99.950004999500038</v>
      </c>
    </row>
    <row r="155" spans="1:71" x14ac:dyDescent="0.25">
      <c r="A155" s="170">
        <v>6.2</v>
      </c>
      <c r="B155" s="171">
        <v>3.87</v>
      </c>
      <c r="C155" s="171">
        <f t="shared" si="43"/>
        <v>3.8707741548309658</v>
      </c>
      <c r="E155" s="173"/>
      <c r="H155" s="171">
        <v>6.1</v>
      </c>
      <c r="I155" s="171">
        <v>3.03</v>
      </c>
      <c r="J155" s="171">
        <f t="shared" si="44"/>
        <v>3.0363763904198815</v>
      </c>
      <c r="L155" s="173"/>
      <c r="O155" s="171">
        <v>12.5</v>
      </c>
      <c r="P155" s="171">
        <v>100.05</v>
      </c>
      <c r="Q155" s="172">
        <f t="shared" si="45"/>
        <v>98.223051246809348</v>
      </c>
      <c r="S155" s="170">
        <v>-5.2</v>
      </c>
      <c r="T155" s="171">
        <v>55.71</v>
      </c>
      <c r="U155" s="176">
        <f t="shared" si="46"/>
        <v>55.849624060150369</v>
      </c>
      <c r="Z155" s="171">
        <v>5.0999999999999996</v>
      </c>
      <c r="AA155" s="171">
        <v>39.53</v>
      </c>
      <c r="AB155" s="176">
        <f t="shared" si="47"/>
        <v>39.664860525787681</v>
      </c>
      <c r="AD155" s="173"/>
      <c r="AE155" s="173"/>
      <c r="AG155" s="171">
        <v>12.5</v>
      </c>
      <c r="AH155" s="171">
        <v>190.09</v>
      </c>
      <c r="AI155" s="172">
        <f t="shared" si="48"/>
        <v>99.507930691514417</v>
      </c>
      <c r="AK155" s="170">
        <v>5.0999999999999996</v>
      </c>
      <c r="AL155" s="171">
        <v>59.07</v>
      </c>
      <c r="AM155" s="173">
        <f t="shared" si="49"/>
        <v>59.396681749622928</v>
      </c>
      <c r="AO155" s="173"/>
      <c r="AP155" s="173"/>
      <c r="AR155" s="171">
        <v>-5.2</v>
      </c>
      <c r="AS155" s="171">
        <v>42.05</v>
      </c>
      <c r="AT155" s="173">
        <f t="shared" si="50"/>
        <v>42.142713970735613</v>
      </c>
      <c r="AU155" s="176"/>
      <c r="AV155" s="173"/>
      <c r="AW155" s="173"/>
      <c r="AY155" s="171">
        <v>12.5</v>
      </c>
      <c r="AZ155" s="171">
        <v>101.06</v>
      </c>
      <c r="BA155" s="172">
        <f>AZ155/$BA$1*100</f>
        <v>100</v>
      </c>
      <c r="BC155" s="170">
        <v>7.8</v>
      </c>
      <c r="BD155" s="171">
        <v>98.4</v>
      </c>
      <c r="BE155" s="173">
        <f t="shared" si="52"/>
        <v>98.805100913746358</v>
      </c>
      <c r="BF155" s="171">
        <v>52.505271613615825</v>
      </c>
      <c r="BG155" s="176" cm="1">
        <f t="array" ref="BG155">INDEX($BF$3:$BF$232,ROWS(BF155:BF$232))</f>
        <v>98.393412993272406</v>
      </c>
      <c r="BH155" s="173">
        <f t="shared" si="53"/>
        <v>100.41841004184103</v>
      </c>
      <c r="BJ155" s="171">
        <v>-7.9</v>
      </c>
      <c r="BK155" s="171">
        <v>98.01</v>
      </c>
      <c r="BL155" s="173">
        <f t="shared" si="54"/>
        <v>98.4629294755877</v>
      </c>
      <c r="BM155" s="171">
        <v>32.318665862969659</v>
      </c>
      <c r="BN155" s="176" cm="1">
        <f t="array" ref="BN155">INDEX($BM$3:$BM$232,ROWS(BM155:BM$232))</f>
        <v>98.312236286919827</v>
      </c>
      <c r="BO155" s="173">
        <f t="shared" si="55"/>
        <v>100.15328019619865</v>
      </c>
      <c r="BQ155" s="171">
        <v>12.5</v>
      </c>
      <c r="BR155" s="171">
        <v>99.82</v>
      </c>
      <c r="BS155" s="172">
        <f t="shared" si="56"/>
        <v>99.810018998100176</v>
      </c>
    </row>
    <row r="156" spans="1:71" x14ac:dyDescent="0.25">
      <c r="A156" s="170">
        <v>6.2</v>
      </c>
      <c r="B156" s="171">
        <v>3.65</v>
      </c>
      <c r="C156" s="171">
        <f t="shared" si="43"/>
        <v>3.6507301460292054</v>
      </c>
      <c r="E156" s="173"/>
      <c r="H156" s="171">
        <v>6.3</v>
      </c>
      <c r="I156" s="171">
        <v>2.86</v>
      </c>
      <c r="J156" s="171">
        <f t="shared" si="44"/>
        <v>2.8660186391421982</v>
      </c>
      <c r="L156" s="173"/>
      <c r="O156" s="171">
        <v>12.5</v>
      </c>
      <c r="P156" s="171">
        <v>100.08</v>
      </c>
      <c r="Q156" s="172">
        <f t="shared" si="45"/>
        <v>98.252503436088745</v>
      </c>
      <c r="S156" s="170">
        <v>-5.3</v>
      </c>
      <c r="T156" s="171">
        <v>52.68</v>
      </c>
      <c r="U156" s="176">
        <f t="shared" si="46"/>
        <v>52.812030075187963</v>
      </c>
      <c r="Z156" s="171">
        <v>5.3</v>
      </c>
      <c r="AA156" s="171">
        <v>35.409999999999997</v>
      </c>
      <c r="AB156" s="176">
        <f t="shared" si="47"/>
        <v>35.530804736102745</v>
      </c>
      <c r="AD156" s="173"/>
      <c r="AE156" s="173"/>
      <c r="AG156" s="171">
        <v>12.4</v>
      </c>
      <c r="AH156" s="171">
        <v>190.25</v>
      </c>
      <c r="AI156" s="172">
        <f t="shared" si="48"/>
        <v>99.591687169554518</v>
      </c>
      <c r="AK156" s="170">
        <v>5.2</v>
      </c>
      <c r="AL156" s="171">
        <v>55.59</v>
      </c>
      <c r="AM156" s="173">
        <f t="shared" si="49"/>
        <v>55.897435897435898</v>
      </c>
      <c r="AO156" s="173"/>
      <c r="AP156" s="173"/>
      <c r="AR156" s="171">
        <v>-5.3</v>
      </c>
      <c r="AS156" s="171">
        <v>41.37</v>
      </c>
      <c r="AT156" s="173">
        <f t="shared" si="50"/>
        <v>41.461214672279013</v>
      </c>
      <c r="AU156" s="176"/>
      <c r="AV156" s="173"/>
      <c r="AW156" s="173"/>
      <c r="AY156" s="171">
        <v>12.5</v>
      </c>
      <c r="AZ156" s="171">
        <v>100.93</v>
      </c>
      <c r="BA156" s="172">
        <f t="shared" si="51"/>
        <v>99.871363546408077</v>
      </c>
      <c r="BC156" s="170">
        <v>7.8</v>
      </c>
      <c r="BD156" s="171">
        <v>98.32</v>
      </c>
      <c r="BE156" s="173">
        <f t="shared" si="52"/>
        <v>98.724771563409973</v>
      </c>
      <c r="BF156" s="171">
        <v>44.944271513204129</v>
      </c>
      <c r="BG156" s="176" cm="1">
        <f t="array" ref="BG156">INDEX($BF$3:$BF$232,ROWS(BF156:BF$232))</f>
        <v>98.443618837232663</v>
      </c>
      <c r="BH156" s="173">
        <f t="shared" si="53"/>
        <v>100.28559771521826</v>
      </c>
      <c r="BJ156" s="171">
        <v>-7.7</v>
      </c>
      <c r="BK156" s="171">
        <v>98.09</v>
      </c>
      <c r="BL156" s="173">
        <f t="shared" si="54"/>
        <v>98.543299176210567</v>
      </c>
      <c r="BM156" s="171">
        <v>31.314044605183845</v>
      </c>
      <c r="BN156" s="176" cm="1">
        <f t="array" ref="BN156">INDEX($BM$3:$BM$232,ROWS(BM156:BM$232))</f>
        <v>98.312236286919827</v>
      </c>
      <c r="BO156" s="173">
        <f t="shared" si="55"/>
        <v>100.23502963417125</v>
      </c>
      <c r="BQ156" s="171">
        <v>12.4</v>
      </c>
      <c r="BR156" s="171">
        <v>99.85</v>
      </c>
      <c r="BS156" s="172">
        <f t="shared" si="56"/>
        <v>99.840015998400148</v>
      </c>
    </row>
    <row r="157" spans="1:71" x14ac:dyDescent="0.25">
      <c r="A157" s="170">
        <v>6.4</v>
      </c>
      <c r="B157" s="171">
        <v>3.41</v>
      </c>
      <c r="C157" s="171">
        <f t="shared" si="43"/>
        <v>3.4106821364272859</v>
      </c>
      <c r="E157" s="173"/>
      <c r="H157" s="171">
        <v>6.4</v>
      </c>
      <c r="I157" s="171">
        <v>2.68</v>
      </c>
      <c r="J157" s="171">
        <f t="shared" si="44"/>
        <v>2.6856398436717108</v>
      </c>
      <c r="L157" s="173"/>
      <c r="O157" s="171">
        <v>12.4</v>
      </c>
      <c r="P157" s="171">
        <v>100.35</v>
      </c>
      <c r="Q157" s="172">
        <f t="shared" si="45"/>
        <v>98.517573139603371</v>
      </c>
      <c r="S157" s="170">
        <v>-5.4</v>
      </c>
      <c r="T157" s="171">
        <v>49.7</v>
      </c>
      <c r="U157" s="176">
        <f t="shared" si="46"/>
        <v>49.824561403508774</v>
      </c>
      <c r="Z157" s="171">
        <v>5.3</v>
      </c>
      <c r="AA157" s="171">
        <v>33.9</v>
      </c>
      <c r="AB157" s="176">
        <f t="shared" si="47"/>
        <v>34.015653220951236</v>
      </c>
      <c r="AD157" s="173"/>
      <c r="AE157" s="173"/>
      <c r="AG157" s="171">
        <v>12.3</v>
      </c>
      <c r="AH157" s="171">
        <v>190.26</v>
      </c>
      <c r="AI157" s="172">
        <f t="shared" si="48"/>
        <v>99.596921949432016</v>
      </c>
      <c r="AK157" s="170">
        <v>5.4</v>
      </c>
      <c r="AL157" s="171">
        <v>52.47</v>
      </c>
      <c r="AM157" s="173">
        <f t="shared" si="49"/>
        <v>52.760180995475118</v>
      </c>
      <c r="AO157" s="173"/>
      <c r="AP157" s="173"/>
      <c r="AR157" s="171">
        <v>-5.4</v>
      </c>
      <c r="AS157" s="171">
        <v>38.049999999999997</v>
      </c>
      <c r="AT157" s="173">
        <f t="shared" si="50"/>
        <v>38.133894568049712</v>
      </c>
      <c r="AU157" s="176"/>
      <c r="AV157" s="173"/>
      <c r="AW157" s="173"/>
      <c r="AY157" s="171">
        <v>12.3</v>
      </c>
      <c r="AZ157" s="171">
        <v>100.78</v>
      </c>
      <c r="BA157" s="172">
        <f t="shared" si="51"/>
        <v>99.722936869186611</v>
      </c>
      <c r="BC157" s="170">
        <v>7.6</v>
      </c>
      <c r="BD157" s="171">
        <v>98.42</v>
      </c>
      <c r="BE157" s="173">
        <f t="shared" si="52"/>
        <v>98.825183251330458</v>
      </c>
      <c r="BF157" s="171">
        <v>45.004518525956421</v>
      </c>
      <c r="BG157" s="176" cm="1">
        <f t="array" ref="BG157">INDEX($BF$3:$BF$232,ROWS(BF157:BF$232))</f>
        <v>98.694648057033845</v>
      </c>
      <c r="BH157" s="173">
        <f t="shared" si="53"/>
        <v>100.13226167463627</v>
      </c>
      <c r="BJ157" s="171">
        <v>-7.6</v>
      </c>
      <c r="BK157" s="171">
        <v>98.13</v>
      </c>
      <c r="BL157" s="173">
        <f t="shared" si="54"/>
        <v>98.583484026522001</v>
      </c>
      <c r="BM157" s="171">
        <v>28.973277074542896</v>
      </c>
      <c r="BN157" s="176" cm="1">
        <f t="array" ref="BN157">INDEX($BM$3:$BM$232,ROWS(BM157:BM$232))</f>
        <v>98.543299176210567</v>
      </c>
      <c r="BO157" s="173">
        <f t="shared" si="55"/>
        <v>100.04077887654195</v>
      </c>
      <c r="BQ157" s="171">
        <v>12.3</v>
      </c>
      <c r="BR157" s="171">
        <v>99.76</v>
      </c>
      <c r="BS157" s="172">
        <f t="shared" si="56"/>
        <v>99.750024997500248</v>
      </c>
    </row>
    <row r="158" spans="1:71" x14ac:dyDescent="0.25">
      <c r="A158" s="170">
        <v>6.4</v>
      </c>
      <c r="B158" s="171">
        <v>3.34</v>
      </c>
      <c r="C158" s="171">
        <f t="shared" si="43"/>
        <v>3.3406681336267252</v>
      </c>
      <c r="E158" s="173"/>
      <c r="H158" s="171">
        <v>6.5</v>
      </c>
      <c r="I158" s="171">
        <v>2.61</v>
      </c>
      <c r="J158" s="171">
        <f t="shared" si="44"/>
        <v>2.6154925343220761</v>
      </c>
      <c r="L158" s="173"/>
      <c r="O158" s="171">
        <v>12.3</v>
      </c>
      <c r="P158" s="171">
        <v>100.33</v>
      </c>
      <c r="Q158" s="172">
        <f t="shared" si="45"/>
        <v>98.497938346750431</v>
      </c>
      <c r="S158" s="170">
        <v>-5.5</v>
      </c>
      <c r="T158" s="171">
        <v>45.05</v>
      </c>
      <c r="U158" s="176">
        <f t="shared" si="46"/>
        <v>45.162907268170422</v>
      </c>
      <c r="Z158" s="171">
        <v>5.4</v>
      </c>
      <c r="AA158" s="171">
        <v>31.44</v>
      </c>
      <c r="AB158" s="176">
        <f t="shared" si="47"/>
        <v>31.547260686333534</v>
      </c>
      <c r="AD158" s="173"/>
      <c r="AE158" s="173"/>
      <c r="AG158" s="171">
        <v>12.2</v>
      </c>
      <c r="AH158" s="171">
        <v>190.46</v>
      </c>
      <c r="AI158" s="172">
        <f t="shared" si="48"/>
        <v>99.701617546982163</v>
      </c>
      <c r="AK158" s="170">
        <v>5.4</v>
      </c>
      <c r="AL158" s="171">
        <v>51.77</v>
      </c>
      <c r="AM158" s="173">
        <f t="shared" si="49"/>
        <v>52.056309703368534</v>
      </c>
      <c r="AO158" s="173"/>
      <c r="AP158" s="173"/>
      <c r="AR158" s="171">
        <v>-5.5</v>
      </c>
      <c r="AS158" s="171">
        <v>35.19</v>
      </c>
      <c r="AT158" s="173">
        <f t="shared" si="50"/>
        <v>35.267588695129284</v>
      </c>
      <c r="AU158" s="176"/>
      <c r="AV158" s="173"/>
      <c r="AW158" s="173"/>
      <c r="AY158" s="171">
        <v>12.2</v>
      </c>
      <c r="AZ158" s="171">
        <v>100.72</v>
      </c>
      <c r="BA158" s="172">
        <f t="shared" si="51"/>
        <v>99.663566198298042</v>
      </c>
      <c r="BC158" s="170">
        <v>7.6</v>
      </c>
      <c r="BD158" s="171">
        <v>98.41</v>
      </c>
      <c r="BE158" s="173">
        <f t="shared" si="52"/>
        <v>98.815142082538401</v>
      </c>
      <c r="BF158" s="171">
        <v>43.548549051109546</v>
      </c>
      <c r="BG158" s="176" cm="1">
        <f t="array" ref="BG158">INDEX($BF$3:$BF$232,ROWS(BF158:BF$232))</f>
        <v>98.845265588914543</v>
      </c>
      <c r="BH158" s="173">
        <f t="shared" si="53"/>
        <v>100.03048470683873</v>
      </c>
      <c r="BJ158" s="171">
        <v>-7.6</v>
      </c>
      <c r="BK158" s="171">
        <v>98.19</v>
      </c>
      <c r="BL158" s="173">
        <f t="shared" si="54"/>
        <v>98.643761301989144</v>
      </c>
      <c r="BM158" s="171">
        <v>26.290938316254771</v>
      </c>
      <c r="BN158" s="176" cm="1">
        <f t="array" ref="BN158">INDEX($BM$3:$BM$232,ROWS(BM158:BM$232))</f>
        <v>98.292143861764117</v>
      </c>
      <c r="BO158" s="173">
        <f t="shared" si="55"/>
        <v>100.35772690106295</v>
      </c>
      <c r="BQ158" s="171">
        <v>12.2</v>
      </c>
      <c r="BR158" s="171">
        <v>99.68</v>
      </c>
      <c r="BS158" s="172">
        <f t="shared" si="56"/>
        <v>99.670032996700328</v>
      </c>
    </row>
    <row r="159" spans="1:71" x14ac:dyDescent="0.25">
      <c r="A159" s="170">
        <v>6.6</v>
      </c>
      <c r="B159" s="171">
        <v>3.13</v>
      </c>
      <c r="C159" s="171">
        <f t="shared" si="43"/>
        <v>3.1306261252250445</v>
      </c>
      <c r="E159" s="173"/>
      <c r="H159" s="171">
        <v>6.6</v>
      </c>
      <c r="I159" s="171">
        <v>2.4500000000000002</v>
      </c>
      <c r="J159" s="171">
        <f t="shared" si="44"/>
        <v>2.4551558272371978</v>
      </c>
      <c r="L159" s="173"/>
      <c r="O159" s="171">
        <v>12.1</v>
      </c>
      <c r="P159" s="171">
        <v>100.28</v>
      </c>
      <c r="Q159" s="172">
        <f t="shared" si="45"/>
        <v>98.448851364618108</v>
      </c>
      <c r="S159" s="170">
        <v>-5.6</v>
      </c>
      <c r="T159" s="171">
        <v>44.24</v>
      </c>
      <c r="U159" s="176">
        <f t="shared" si="46"/>
        <v>44.350877192982459</v>
      </c>
      <c r="Z159" s="171">
        <v>5.6</v>
      </c>
      <c r="AA159" s="171">
        <v>28.25</v>
      </c>
      <c r="AB159" s="176">
        <f t="shared" si="47"/>
        <v>28.346377684126029</v>
      </c>
      <c r="AD159" s="173"/>
      <c r="AE159" s="173"/>
      <c r="AG159" s="171">
        <v>12.1</v>
      </c>
      <c r="AH159" s="171">
        <v>190.69</v>
      </c>
      <c r="AI159" s="172">
        <f t="shared" si="48"/>
        <v>99.822017484164789</v>
      </c>
      <c r="AK159" s="170">
        <v>5.5</v>
      </c>
      <c r="AL159" s="171">
        <v>47.36</v>
      </c>
      <c r="AM159" s="173">
        <f t="shared" si="49"/>
        <v>47.621920563097028</v>
      </c>
      <c r="AO159" s="173"/>
      <c r="AP159" s="173"/>
      <c r="AR159" s="171">
        <v>-5.6</v>
      </c>
      <c r="AS159" s="171">
        <v>32.020000000000003</v>
      </c>
      <c r="AT159" s="173">
        <f t="shared" si="50"/>
        <v>32.090599318500708</v>
      </c>
      <c r="AU159" s="176"/>
      <c r="AV159" s="173"/>
      <c r="AW159" s="173"/>
      <c r="AY159" s="171">
        <v>12.1</v>
      </c>
      <c r="AZ159" s="171">
        <v>100.89</v>
      </c>
      <c r="BA159" s="172">
        <f t="shared" si="51"/>
        <v>99.831783099149021</v>
      </c>
      <c r="BC159" s="170">
        <v>7.5</v>
      </c>
      <c r="BD159" s="171">
        <v>98.38</v>
      </c>
      <c r="BE159" s="173">
        <f t="shared" si="52"/>
        <v>98.785018576162258</v>
      </c>
      <c r="BF159" s="171">
        <v>42.705090872577564</v>
      </c>
      <c r="BG159" s="176" cm="1">
        <f t="array" ref="BG159">INDEX($BF$3:$BF$232,ROWS(BF159:BF$232))</f>
        <v>98.754895069786116</v>
      </c>
      <c r="BH159" s="173">
        <f t="shared" si="53"/>
        <v>100.03050330452466</v>
      </c>
      <c r="BJ159" s="171">
        <v>-7.4</v>
      </c>
      <c r="BK159" s="171">
        <v>98.2</v>
      </c>
      <c r="BL159" s="173">
        <f t="shared" si="54"/>
        <v>98.653807514567006</v>
      </c>
      <c r="BM159" s="171">
        <v>25.316455696202528</v>
      </c>
      <c r="BN159" s="176" cm="1">
        <f t="array" ref="BN159">INDEX($BM$3:$BM$232,ROWS(BM159:BM$232))</f>
        <v>98.62366887683342</v>
      </c>
      <c r="BO159" s="173">
        <f t="shared" si="55"/>
        <v>100.03055923398188</v>
      </c>
      <c r="BQ159" s="171">
        <v>12.1</v>
      </c>
      <c r="BR159" s="171">
        <v>99.79</v>
      </c>
      <c r="BS159" s="172">
        <f t="shared" si="56"/>
        <v>99.780021997800219</v>
      </c>
    </row>
    <row r="160" spans="1:71" x14ac:dyDescent="0.25">
      <c r="A160" s="170">
        <v>6.7</v>
      </c>
      <c r="B160" s="171">
        <v>2.97</v>
      </c>
      <c r="C160" s="171">
        <f t="shared" si="43"/>
        <v>2.9705941188237648</v>
      </c>
      <c r="E160" s="173"/>
      <c r="H160" s="171">
        <v>6.6</v>
      </c>
      <c r="I160" s="171">
        <v>2.41</v>
      </c>
      <c r="J160" s="171">
        <f t="shared" si="44"/>
        <v>2.4150716504659786</v>
      </c>
      <c r="L160" s="173"/>
      <c r="O160" s="171">
        <v>12</v>
      </c>
      <c r="P160" s="171">
        <v>100.56</v>
      </c>
      <c r="Q160" s="172">
        <f t="shared" si="45"/>
        <v>98.72373846455919</v>
      </c>
      <c r="S160" s="170">
        <v>-5.6</v>
      </c>
      <c r="T160" s="171">
        <v>40.25</v>
      </c>
      <c r="U160" s="176">
        <f t="shared" si="46"/>
        <v>40.350877192982452</v>
      </c>
      <c r="Z160" s="171">
        <v>5.7</v>
      </c>
      <c r="AA160" s="171">
        <v>26.03</v>
      </c>
      <c r="AB160" s="176">
        <f t="shared" si="47"/>
        <v>26.118803933373474</v>
      </c>
      <c r="AD160" s="173"/>
      <c r="AE160" s="173"/>
      <c r="AG160" s="171">
        <v>12</v>
      </c>
      <c r="AH160" s="171">
        <v>190.42</v>
      </c>
      <c r="AI160" s="172">
        <f t="shared" si="48"/>
        <v>99.680678427472117</v>
      </c>
      <c r="AK160" s="170">
        <v>5.6</v>
      </c>
      <c r="AL160" s="171">
        <v>45.03</v>
      </c>
      <c r="AM160" s="173">
        <f t="shared" si="49"/>
        <v>45.279034690799399</v>
      </c>
      <c r="AO160" s="173"/>
      <c r="AP160" s="173"/>
      <c r="AR160" s="171">
        <v>-5.6</v>
      </c>
      <c r="AS160" s="171">
        <v>30.9</v>
      </c>
      <c r="AT160" s="173">
        <f t="shared" si="50"/>
        <v>30.968129885748645</v>
      </c>
      <c r="AU160" s="176"/>
      <c r="AV160" s="173"/>
      <c r="AW160" s="173"/>
      <c r="AY160" s="171">
        <v>12</v>
      </c>
      <c r="AZ160" s="171">
        <v>101.03</v>
      </c>
      <c r="BA160" s="172">
        <f t="shared" si="51"/>
        <v>99.970314664555701</v>
      </c>
      <c r="BC160" s="170">
        <v>7.4</v>
      </c>
      <c r="BD160" s="171">
        <v>98.64</v>
      </c>
      <c r="BE160" s="173">
        <f t="shared" si="52"/>
        <v>99.046088964755498</v>
      </c>
      <c r="BF160" s="171">
        <v>35.144090772165882</v>
      </c>
      <c r="BG160" s="176" cm="1">
        <f t="array" ref="BG160">INDEX($BF$3:$BF$232,ROWS(BF160:BF$232))</f>
        <v>98.875389095290686</v>
      </c>
      <c r="BH160" s="173">
        <f t="shared" si="53"/>
        <v>100.17264141362851</v>
      </c>
      <c r="BJ160" s="171">
        <v>-7.4</v>
      </c>
      <c r="BK160" s="171">
        <v>98.33</v>
      </c>
      <c r="BL160" s="173">
        <f t="shared" si="54"/>
        <v>98.784408278079155</v>
      </c>
      <c r="BM160" s="171">
        <v>23.387582881253767</v>
      </c>
      <c r="BN160" s="176" cm="1">
        <f t="array" ref="BN160">INDEX($BM$3:$BM$232,ROWS(BM160:BM$232))</f>
        <v>98.533252963632705</v>
      </c>
      <c r="BO160" s="173">
        <f t="shared" si="55"/>
        <v>100.25489396411093</v>
      </c>
      <c r="BQ160" s="171">
        <v>12</v>
      </c>
      <c r="BR160" s="171">
        <v>99.66</v>
      </c>
      <c r="BS160" s="172">
        <f t="shared" si="56"/>
        <v>99.650034996500338</v>
      </c>
    </row>
    <row r="161" spans="1:71" x14ac:dyDescent="0.25">
      <c r="A161" s="170">
        <v>6.8</v>
      </c>
      <c r="B161" s="171">
        <v>2.82</v>
      </c>
      <c r="C161" s="171">
        <f t="shared" si="43"/>
        <v>2.8205641128225643</v>
      </c>
      <c r="E161" s="173"/>
      <c r="H161" s="171">
        <v>6.8</v>
      </c>
      <c r="I161" s="171">
        <v>2.29</v>
      </c>
      <c r="J161" s="171">
        <f t="shared" si="44"/>
        <v>2.2948191201523196</v>
      </c>
      <c r="L161" s="173"/>
      <c r="O161" s="171">
        <v>11.9</v>
      </c>
      <c r="P161" s="171">
        <v>100.43</v>
      </c>
      <c r="Q161" s="172">
        <f t="shared" si="45"/>
        <v>98.596112311015133</v>
      </c>
      <c r="S161" s="170">
        <v>-5.8</v>
      </c>
      <c r="T161" s="171">
        <v>37.79</v>
      </c>
      <c r="U161" s="176">
        <f t="shared" si="46"/>
        <v>37.884711779448622</v>
      </c>
      <c r="Z161" s="171">
        <v>5.8</v>
      </c>
      <c r="AA161" s="171">
        <v>23.51</v>
      </c>
      <c r="AB161" s="176">
        <f t="shared" si="47"/>
        <v>23.590206702789487</v>
      </c>
      <c r="AD161" s="173"/>
      <c r="AE161" s="173"/>
      <c r="AG161" s="171">
        <v>12</v>
      </c>
      <c r="AH161" s="171">
        <v>190.66</v>
      </c>
      <c r="AI161" s="172">
        <f t="shared" si="48"/>
        <v>99.806313144532268</v>
      </c>
      <c r="AK161" s="170">
        <v>5.7</v>
      </c>
      <c r="AL161" s="171">
        <v>42.41</v>
      </c>
      <c r="AM161" s="173">
        <f t="shared" si="49"/>
        <v>42.644544997486165</v>
      </c>
      <c r="AO161" s="173"/>
      <c r="AP161" s="173"/>
      <c r="AR161" s="171">
        <v>-5.9</v>
      </c>
      <c r="AS161" s="171">
        <v>25.03</v>
      </c>
      <c r="AT161" s="173">
        <f t="shared" si="50"/>
        <v>25.085187412307075</v>
      </c>
      <c r="AU161" s="176"/>
      <c r="AV161" s="173"/>
      <c r="AW161" s="173"/>
      <c r="AY161" s="171">
        <v>11.9</v>
      </c>
      <c r="AZ161" s="171">
        <v>100.81</v>
      </c>
      <c r="BA161" s="172">
        <f t="shared" si="51"/>
        <v>99.75262220463091</v>
      </c>
      <c r="BC161" s="170">
        <v>7.3</v>
      </c>
      <c r="BD161" s="171">
        <v>98.67</v>
      </c>
      <c r="BE161" s="173">
        <f t="shared" si="52"/>
        <v>99.07621247113164</v>
      </c>
      <c r="BF161" s="171">
        <v>36.057837132242184</v>
      </c>
      <c r="BG161" s="176" cm="1">
        <f t="array" ref="BG161">INDEX($BF$3:$BF$232,ROWS(BF161:BF$232))</f>
        <v>98.815142082538401</v>
      </c>
      <c r="BH161" s="173">
        <f t="shared" si="53"/>
        <v>100.26420079260238</v>
      </c>
      <c r="BJ161" s="171">
        <v>-7.3</v>
      </c>
      <c r="BK161" s="171">
        <v>98.33</v>
      </c>
      <c r="BL161" s="173">
        <f t="shared" si="54"/>
        <v>98.784408278079155</v>
      </c>
      <c r="BM161" s="171">
        <v>22.23226843480008</v>
      </c>
      <c r="BN161" s="176" cm="1">
        <f t="array" ref="BN161">INDEX($BM$3:$BM$232,ROWS(BM161:BM$232))</f>
        <v>98.523206751054843</v>
      </c>
      <c r="BO161" s="173">
        <f t="shared" si="55"/>
        <v>100.26511675333944</v>
      </c>
      <c r="BQ161" s="171">
        <v>12</v>
      </c>
      <c r="BR161" s="171">
        <v>99.72</v>
      </c>
      <c r="BS161" s="172">
        <f t="shared" si="56"/>
        <v>99.710028997100281</v>
      </c>
    </row>
    <row r="162" spans="1:71" x14ac:dyDescent="0.25">
      <c r="A162" s="170">
        <v>6.9</v>
      </c>
      <c r="B162" s="171">
        <v>2.73</v>
      </c>
      <c r="C162" s="171">
        <f t="shared" si="43"/>
        <v>2.7305461092218439</v>
      </c>
      <c r="E162" s="173"/>
      <c r="H162" s="171">
        <v>6.9</v>
      </c>
      <c r="I162" s="171">
        <v>2.21</v>
      </c>
      <c r="J162" s="171">
        <f t="shared" si="44"/>
        <v>2.2146507666098807</v>
      </c>
      <c r="L162" s="173"/>
      <c r="O162" s="171">
        <v>11.9</v>
      </c>
      <c r="P162" s="171">
        <v>100.44</v>
      </c>
      <c r="Q162" s="172">
        <f t="shared" si="45"/>
        <v>98.605929707441589</v>
      </c>
      <c r="S162" s="170">
        <v>-5.8</v>
      </c>
      <c r="T162" s="171">
        <v>35.69</v>
      </c>
      <c r="U162" s="176">
        <f t="shared" si="46"/>
        <v>35.779448621553883</v>
      </c>
      <c r="Z162" s="171">
        <v>5.8</v>
      </c>
      <c r="AA162" s="171">
        <v>22.6</v>
      </c>
      <c r="AB162" s="176">
        <f t="shared" si="47"/>
        <v>22.677102147300825</v>
      </c>
      <c r="AD162" s="173"/>
      <c r="AE162" s="173"/>
      <c r="AG162" s="171">
        <v>11.9</v>
      </c>
      <c r="AH162" s="171">
        <v>190.5</v>
      </c>
      <c r="AI162" s="172">
        <f t="shared" si="48"/>
        <v>99.722556666492167</v>
      </c>
      <c r="AK162" s="170">
        <v>5.9</v>
      </c>
      <c r="AL162" s="171">
        <v>38.93</v>
      </c>
      <c r="AM162" s="173">
        <f t="shared" si="49"/>
        <v>39.145299145299148</v>
      </c>
      <c r="AO162" s="173"/>
      <c r="AP162" s="173"/>
      <c r="AR162" s="171">
        <v>-5.9</v>
      </c>
      <c r="AS162" s="171">
        <v>25</v>
      </c>
      <c r="AT162" s="173">
        <f t="shared" si="50"/>
        <v>25.055121266786927</v>
      </c>
      <c r="AU162" s="176"/>
      <c r="AV162" s="173"/>
      <c r="AW162" s="173"/>
      <c r="AY162" s="171">
        <v>11.8</v>
      </c>
      <c r="AZ162" s="171">
        <v>100.89</v>
      </c>
      <c r="BA162" s="172">
        <f t="shared" si="51"/>
        <v>99.831783099149021</v>
      </c>
      <c r="BC162" s="170">
        <v>7.2</v>
      </c>
      <c r="BD162" s="171">
        <v>98.57</v>
      </c>
      <c r="BE162" s="173">
        <f t="shared" si="52"/>
        <v>98.975800783211156</v>
      </c>
      <c r="BF162" s="171">
        <v>33.678080128526958</v>
      </c>
      <c r="BG162" s="176" cm="1">
        <f t="array" ref="BG162">INDEX($BF$3:$BF$232,ROWS(BF162:BF$232))</f>
        <v>98.845265588914543</v>
      </c>
      <c r="BH162" s="173">
        <f t="shared" si="53"/>
        <v>100.13206013815521</v>
      </c>
      <c r="BJ162" s="171">
        <v>-7.2</v>
      </c>
      <c r="BK162" s="171">
        <v>98.35</v>
      </c>
      <c r="BL162" s="173">
        <f t="shared" si="54"/>
        <v>98.804500703234865</v>
      </c>
      <c r="BM162" s="171">
        <v>19.981916817359853</v>
      </c>
      <c r="BN162" s="176" cm="1">
        <f t="array" ref="BN162">INDEX($BM$3:$BM$232,ROWS(BM162:BM$232))</f>
        <v>98.643761301989144</v>
      </c>
      <c r="BO162" s="173">
        <f t="shared" si="55"/>
        <v>100.16294938384762</v>
      </c>
      <c r="BQ162" s="171">
        <v>11.8</v>
      </c>
      <c r="BR162" s="171">
        <v>99.63</v>
      </c>
      <c r="BS162" s="172">
        <f t="shared" si="56"/>
        <v>99.620037996200367</v>
      </c>
    </row>
    <row r="163" spans="1:71" x14ac:dyDescent="0.25">
      <c r="A163" s="170">
        <v>7</v>
      </c>
      <c r="B163" s="171">
        <v>2.58</v>
      </c>
      <c r="C163" s="171">
        <f t="shared" si="43"/>
        <v>2.5805161032206443</v>
      </c>
      <c r="E163" s="173"/>
      <c r="H163" s="171">
        <v>7</v>
      </c>
      <c r="I163" s="171">
        <v>2.1</v>
      </c>
      <c r="J163" s="171">
        <f t="shared" si="44"/>
        <v>2.1044192804890267</v>
      </c>
      <c r="L163" s="173"/>
      <c r="O163" s="171">
        <v>11.7</v>
      </c>
      <c r="P163" s="171">
        <v>100.5</v>
      </c>
      <c r="Q163" s="172">
        <f t="shared" si="45"/>
        <v>98.664834086000397</v>
      </c>
      <c r="S163" s="170">
        <v>-6</v>
      </c>
      <c r="T163" s="171">
        <v>32.22</v>
      </c>
      <c r="U163" s="176">
        <f t="shared" si="46"/>
        <v>32.300751879699249</v>
      </c>
      <c r="Z163" s="171">
        <v>6</v>
      </c>
      <c r="AA163" s="171">
        <v>20.399999999999999</v>
      </c>
      <c r="AB163" s="176">
        <f t="shared" si="47"/>
        <v>20.469596628537026</v>
      </c>
      <c r="AD163" s="173"/>
      <c r="AE163" s="173"/>
      <c r="AG163" s="171">
        <v>11.7</v>
      </c>
      <c r="AH163" s="171">
        <v>190.52</v>
      </c>
      <c r="AI163" s="172">
        <f t="shared" si="48"/>
        <v>99.73302622624719</v>
      </c>
      <c r="AK163" s="170">
        <v>5.9</v>
      </c>
      <c r="AL163" s="171">
        <v>36.200000000000003</v>
      </c>
      <c r="AM163" s="173">
        <f t="shared" si="49"/>
        <v>36.400201106083465</v>
      </c>
      <c r="AO163" s="173"/>
      <c r="AP163" s="173"/>
      <c r="AR163" s="171">
        <v>-6.1</v>
      </c>
      <c r="AS163" s="171">
        <v>21.37</v>
      </c>
      <c r="AT163" s="173">
        <f t="shared" si="50"/>
        <v>21.41711765884947</v>
      </c>
      <c r="AU163" s="176"/>
      <c r="AV163" s="173"/>
      <c r="AW163" s="173"/>
      <c r="AY163" s="171">
        <v>11.7</v>
      </c>
      <c r="AZ163" s="171">
        <v>100.8</v>
      </c>
      <c r="BA163" s="172">
        <f t="shared" si="51"/>
        <v>99.742727092816139</v>
      </c>
      <c r="BC163" s="170">
        <v>7</v>
      </c>
      <c r="BD163" s="171">
        <v>98.55</v>
      </c>
      <c r="BE163" s="173">
        <f t="shared" si="52"/>
        <v>98.955718445627056</v>
      </c>
      <c r="BF163" s="171">
        <v>33.647956622150815</v>
      </c>
      <c r="BG163" s="176" cm="1">
        <f t="array" ref="BG163">INDEX($BF$3:$BF$232,ROWS(BF163:BF$232))</f>
        <v>98.77497740737023</v>
      </c>
      <c r="BH163" s="173">
        <f t="shared" si="53"/>
        <v>100.1829826166514</v>
      </c>
      <c r="BJ163" s="171">
        <v>-7</v>
      </c>
      <c r="BK163" s="171">
        <v>98.44</v>
      </c>
      <c r="BL163" s="173">
        <f t="shared" si="54"/>
        <v>98.894916616435594</v>
      </c>
      <c r="BM163" s="171">
        <v>19.700622865179827</v>
      </c>
      <c r="BN163" s="176" cm="1">
        <f t="array" ref="BN163">INDEX($BM$3:$BM$232,ROWS(BM163:BM$232))</f>
        <v>98.543299176210567</v>
      </c>
      <c r="BO163" s="173">
        <f t="shared" si="55"/>
        <v>100.35681516974206</v>
      </c>
      <c r="BQ163" s="171">
        <v>11.7</v>
      </c>
      <c r="BR163" s="171">
        <v>99.69</v>
      </c>
      <c r="BS163" s="172">
        <f t="shared" si="56"/>
        <v>99.680031996800309</v>
      </c>
    </row>
    <row r="164" spans="1:71" x14ac:dyDescent="0.25">
      <c r="A164" s="170">
        <v>7.1</v>
      </c>
      <c r="B164" s="171">
        <v>2.44</v>
      </c>
      <c r="C164" s="171">
        <f t="shared" si="43"/>
        <v>2.4404880976195238</v>
      </c>
      <c r="E164" s="173"/>
      <c r="H164" s="171">
        <v>7</v>
      </c>
      <c r="I164" s="171">
        <v>2.0699999999999998</v>
      </c>
      <c r="J164" s="171">
        <f t="shared" si="44"/>
        <v>2.0743561479106121</v>
      </c>
      <c r="L164" s="173"/>
      <c r="O164" s="171">
        <v>11.6</v>
      </c>
      <c r="P164" s="171">
        <v>100.69</v>
      </c>
      <c r="Q164" s="172">
        <f t="shared" si="45"/>
        <v>98.851364618103275</v>
      </c>
      <c r="S164" s="170">
        <v>-6</v>
      </c>
      <c r="T164" s="171">
        <v>31.2</v>
      </c>
      <c r="U164" s="176">
        <f t="shared" si="46"/>
        <v>31.278195488721806</v>
      </c>
      <c r="Z164" s="171">
        <v>6.1</v>
      </c>
      <c r="AA164" s="171">
        <v>18</v>
      </c>
      <c r="AB164" s="176">
        <f t="shared" si="47"/>
        <v>18.061408789885611</v>
      </c>
      <c r="AD164" s="173"/>
      <c r="AE164" s="173"/>
      <c r="AG164" s="171">
        <v>11.6</v>
      </c>
      <c r="AH164" s="171">
        <v>190.6</v>
      </c>
      <c r="AI164" s="172">
        <f t="shared" si="48"/>
        <v>99.774904465267227</v>
      </c>
      <c r="AK164" s="170">
        <v>6.1</v>
      </c>
      <c r="AL164" s="171">
        <v>33.03</v>
      </c>
      <c r="AM164" s="173">
        <f t="shared" si="49"/>
        <v>33.212669683257914</v>
      </c>
      <c r="AO164" s="173"/>
      <c r="AP164" s="173"/>
      <c r="AR164" s="171">
        <v>-6.1</v>
      </c>
      <c r="AS164" s="171">
        <v>21.39</v>
      </c>
      <c r="AT164" s="173">
        <f t="shared" si="50"/>
        <v>21.437161755862899</v>
      </c>
      <c r="AU164" s="176"/>
      <c r="AV164" s="173"/>
      <c r="AW164" s="173"/>
      <c r="AY164" s="171">
        <v>11.6</v>
      </c>
      <c r="AZ164" s="171">
        <v>100.91</v>
      </c>
      <c r="BA164" s="172">
        <f t="shared" si="51"/>
        <v>99.851573322778535</v>
      </c>
      <c r="BC164" s="170">
        <v>6.9</v>
      </c>
      <c r="BD164" s="171">
        <v>98.8</v>
      </c>
      <c r="BE164" s="173">
        <f t="shared" si="52"/>
        <v>99.206747665428253</v>
      </c>
      <c r="BF164" s="171">
        <v>28.416507681494124</v>
      </c>
      <c r="BG164" s="176" cm="1">
        <f t="array" ref="BG164">INDEX($BF$3:$BF$232,ROWS(BF164:BF$232))</f>
        <v>99.005924289587298</v>
      </c>
      <c r="BH164" s="173">
        <f t="shared" si="53"/>
        <v>100.2028397565923</v>
      </c>
      <c r="BJ164" s="171">
        <v>-7</v>
      </c>
      <c r="BK164" s="171">
        <v>98.46</v>
      </c>
      <c r="BL164" s="173">
        <f t="shared" si="54"/>
        <v>98.915009041591304</v>
      </c>
      <c r="BM164" s="171">
        <v>18.374522804902547</v>
      </c>
      <c r="BN164" s="176" cm="1">
        <f t="array" ref="BN164">INDEX($BM$3:$BM$232,ROWS(BM164:BM$232))</f>
        <v>98.613622664255558</v>
      </c>
      <c r="BO164" s="173">
        <f t="shared" si="55"/>
        <v>100.30562347188263</v>
      </c>
      <c r="BQ164" s="171">
        <v>11.6</v>
      </c>
      <c r="BR164" s="171">
        <v>99.73</v>
      </c>
      <c r="BS164" s="172">
        <f t="shared" si="56"/>
        <v>99.720027997200276</v>
      </c>
    </row>
    <row r="165" spans="1:71" x14ac:dyDescent="0.25">
      <c r="A165" s="170">
        <v>7.1</v>
      </c>
      <c r="B165" s="171">
        <v>2.39</v>
      </c>
      <c r="C165" s="171">
        <f t="shared" si="43"/>
        <v>2.3904780956191236</v>
      </c>
      <c r="E165" s="173"/>
      <c r="H165" s="171">
        <v>7.2</v>
      </c>
      <c r="I165" s="171">
        <v>1.94</v>
      </c>
      <c r="J165" s="171">
        <f t="shared" si="44"/>
        <v>1.9440825734041485</v>
      </c>
      <c r="L165" s="173"/>
      <c r="O165" s="171">
        <v>11.5</v>
      </c>
      <c r="P165" s="171">
        <v>100.76</v>
      </c>
      <c r="Q165" s="172">
        <f t="shared" si="45"/>
        <v>98.920086393088553</v>
      </c>
      <c r="S165" s="170">
        <v>-6.1</v>
      </c>
      <c r="T165" s="171">
        <v>27.87</v>
      </c>
      <c r="U165" s="176">
        <f t="shared" si="46"/>
        <v>27.939849624060152</v>
      </c>
      <c r="Z165" s="171">
        <v>6.1</v>
      </c>
      <c r="AA165" s="171">
        <v>17.59</v>
      </c>
      <c r="AB165" s="176">
        <f t="shared" si="47"/>
        <v>17.650010034115997</v>
      </c>
      <c r="AD165" s="173"/>
      <c r="AE165" s="173"/>
      <c r="AG165" s="171">
        <v>11.5</v>
      </c>
      <c r="AH165" s="171">
        <v>190.84</v>
      </c>
      <c r="AI165" s="172">
        <f t="shared" si="48"/>
        <v>99.900539182327392</v>
      </c>
      <c r="AK165" s="170">
        <v>6.1</v>
      </c>
      <c r="AL165" s="171">
        <v>32.369999999999997</v>
      </c>
      <c r="AM165" s="173">
        <f t="shared" si="49"/>
        <v>32.549019607843135</v>
      </c>
      <c r="AO165" s="173"/>
      <c r="AP165" s="173"/>
      <c r="AR165" s="171">
        <v>-6.1</v>
      </c>
      <c r="AS165" s="171">
        <v>20.77</v>
      </c>
      <c r="AT165" s="173">
        <f t="shared" si="50"/>
        <v>20.815794748446582</v>
      </c>
      <c r="AU165" s="176"/>
      <c r="AV165" s="173"/>
      <c r="AW165" s="173"/>
      <c r="AY165" s="171">
        <v>11.5</v>
      </c>
      <c r="AZ165" s="171">
        <v>100.95</v>
      </c>
      <c r="BA165" s="172">
        <f t="shared" si="51"/>
        <v>99.891153770037604</v>
      </c>
      <c r="BC165" s="170">
        <v>6.9</v>
      </c>
      <c r="BD165" s="171">
        <v>98.86</v>
      </c>
      <c r="BE165" s="173">
        <f t="shared" si="52"/>
        <v>99.266994678180538</v>
      </c>
      <c r="BF165" s="171">
        <v>28.476754694246409</v>
      </c>
      <c r="BG165" s="176" cm="1">
        <f t="array" ref="BG165">INDEX($BF$3:$BF$232,ROWS(BF165:BF$232))</f>
        <v>98.955718445627056</v>
      </c>
      <c r="BH165" s="173">
        <f t="shared" si="53"/>
        <v>100.31456113647896</v>
      </c>
      <c r="BJ165" s="171">
        <v>-6.9</v>
      </c>
      <c r="BK165" s="171">
        <v>98.5</v>
      </c>
      <c r="BL165" s="173">
        <f t="shared" si="54"/>
        <v>98.955193891902752</v>
      </c>
      <c r="BM165" s="171">
        <v>17.711472774763912</v>
      </c>
      <c r="BN165" s="176" cm="1">
        <f t="array" ref="BN165">INDEX($BM$3:$BM$232,ROWS(BM165:BM$232))</f>
        <v>98.894916616435594</v>
      </c>
      <c r="BO165" s="173">
        <f t="shared" si="55"/>
        <v>100.06095083299473</v>
      </c>
      <c r="BQ165" s="171">
        <v>11.5</v>
      </c>
      <c r="BR165" s="171">
        <v>99.56</v>
      </c>
      <c r="BS165" s="172">
        <f t="shared" si="56"/>
        <v>99.550044995500443</v>
      </c>
    </row>
    <row r="166" spans="1:71" x14ac:dyDescent="0.25">
      <c r="A166" s="170">
        <v>7.3</v>
      </c>
      <c r="B166" s="171">
        <v>2.19</v>
      </c>
      <c r="C166" s="171">
        <f t="shared" si="43"/>
        <v>2.1904380876175233</v>
      </c>
      <c r="E166" s="173"/>
      <c r="H166" s="171">
        <v>7.2</v>
      </c>
      <c r="I166" s="171">
        <v>1.9</v>
      </c>
      <c r="J166" s="171">
        <f t="shared" si="44"/>
        <v>1.903998396632929</v>
      </c>
      <c r="L166" s="173"/>
      <c r="O166" s="171">
        <v>11.4</v>
      </c>
      <c r="P166" s="171">
        <v>100.65</v>
      </c>
      <c r="Q166" s="172">
        <f t="shared" si="45"/>
        <v>98.812095032397423</v>
      </c>
      <c r="S166" s="170">
        <v>-6.3</v>
      </c>
      <c r="T166" s="171">
        <v>24.44</v>
      </c>
      <c r="U166" s="176">
        <f t="shared" si="46"/>
        <v>24.501253132832083</v>
      </c>
      <c r="Z166" s="171">
        <v>6.3</v>
      </c>
      <c r="AA166" s="171">
        <v>15.81</v>
      </c>
      <c r="AB166" s="176">
        <f t="shared" si="47"/>
        <v>15.863937387116195</v>
      </c>
      <c r="AD166" s="173"/>
      <c r="AE166" s="173"/>
      <c r="AG166" s="171">
        <v>11.4</v>
      </c>
      <c r="AH166" s="171">
        <v>190.68</v>
      </c>
      <c r="AI166" s="172">
        <f t="shared" si="48"/>
        <v>99.816782704287291</v>
      </c>
      <c r="AK166" s="170">
        <v>6.3</v>
      </c>
      <c r="AL166" s="171">
        <v>28.85</v>
      </c>
      <c r="AM166" s="173">
        <f t="shared" si="49"/>
        <v>29.009552538964307</v>
      </c>
      <c r="AO166" s="173"/>
      <c r="AP166" s="173"/>
      <c r="AR166" s="171">
        <v>-6.3</v>
      </c>
      <c r="AS166" s="171">
        <v>18.739999999999998</v>
      </c>
      <c r="AT166" s="173">
        <f t="shared" si="50"/>
        <v>18.781318901583482</v>
      </c>
      <c r="AU166" s="176"/>
      <c r="AV166" s="173"/>
      <c r="AW166" s="173"/>
      <c r="AY166" s="171">
        <v>11.4</v>
      </c>
      <c r="AZ166" s="171">
        <v>100.85</v>
      </c>
      <c r="BA166" s="172">
        <f t="shared" si="51"/>
        <v>99.792202651889966</v>
      </c>
      <c r="BC166" s="170">
        <v>6.8</v>
      </c>
      <c r="BD166" s="171">
        <v>98.53</v>
      </c>
      <c r="BE166" s="173">
        <f t="shared" si="52"/>
        <v>98.935636108042985</v>
      </c>
      <c r="BF166" s="171">
        <v>26.769755999598356</v>
      </c>
      <c r="BG166" s="176" cm="1">
        <f t="array" ref="BG166">INDEX($BF$3:$BF$232,ROWS(BF166:BF$232))</f>
        <v>99.015965458379355</v>
      </c>
      <c r="BH166" s="173">
        <f t="shared" si="53"/>
        <v>100.08119354511315</v>
      </c>
      <c r="BJ166" s="171">
        <v>-6.6</v>
      </c>
      <c r="BK166" s="171">
        <v>98.55</v>
      </c>
      <c r="BL166" s="173">
        <f t="shared" si="54"/>
        <v>99.005424954792034</v>
      </c>
      <c r="BM166" s="171">
        <v>16.455696202531644</v>
      </c>
      <c r="BN166" s="176" cm="1">
        <f t="array" ref="BN166">INDEX($BM$3:$BM$232,ROWS(BM166:BM$232))</f>
        <v>98.965240104480614</v>
      </c>
      <c r="BO166" s="173">
        <f t="shared" si="55"/>
        <v>100.04060501471929</v>
      </c>
      <c r="BQ166" s="171">
        <v>11.4</v>
      </c>
      <c r="BR166" s="171">
        <v>99.56</v>
      </c>
      <c r="BS166" s="172">
        <f t="shared" si="56"/>
        <v>99.550044995500443</v>
      </c>
    </row>
    <row r="167" spans="1:71" x14ac:dyDescent="0.25">
      <c r="A167" s="170">
        <v>7.3</v>
      </c>
      <c r="B167" s="171">
        <v>2.15</v>
      </c>
      <c r="C167" s="171">
        <f t="shared" si="43"/>
        <v>2.1504300860172032</v>
      </c>
      <c r="E167" s="173"/>
      <c r="H167" s="171">
        <v>7.3</v>
      </c>
      <c r="I167" s="171">
        <v>1.83</v>
      </c>
      <c r="J167" s="171">
        <f t="shared" si="44"/>
        <v>1.8338510872832947</v>
      </c>
      <c r="L167" s="173"/>
      <c r="O167" s="171">
        <v>11.3</v>
      </c>
      <c r="P167" s="171">
        <v>100.72</v>
      </c>
      <c r="Q167" s="172">
        <f t="shared" si="45"/>
        <v>98.880816807382672</v>
      </c>
      <c r="S167" s="170">
        <v>-6.4</v>
      </c>
      <c r="T167" s="171">
        <v>24.25</v>
      </c>
      <c r="U167" s="176">
        <f t="shared" si="46"/>
        <v>24.31077694235589</v>
      </c>
      <c r="Z167" s="171">
        <v>6.3</v>
      </c>
      <c r="AA167" s="171">
        <v>14.81</v>
      </c>
      <c r="AB167" s="176">
        <f t="shared" si="47"/>
        <v>14.860525787678105</v>
      </c>
      <c r="AD167" s="173"/>
      <c r="AE167" s="173"/>
      <c r="AG167" s="171">
        <v>11.3</v>
      </c>
      <c r="AH167" s="171">
        <v>190.68</v>
      </c>
      <c r="AI167" s="172">
        <f t="shared" si="48"/>
        <v>99.816782704287291</v>
      </c>
      <c r="AK167" s="170">
        <v>6.4</v>
      </c>
      <c r="AL167" s="171">
        <v>25.7</v>
      </c>
      <c r="AM167" s="173">
        <f t="shared" si="49"/>
        <v>25.842131724484663</v>
      </c>
      <c r="AO167" s="173"/>
      <c r="AP167" s="173"/>
      <c r="AR167" s="171">
        <v>-6.4</v>
      </c>
      <c r="AS167" s="171">
        <v>17.059999999999999</v>
      </c>
      <c r="AT167" s="173">
        <f t="shared" si="50"/>
        <v>17.097614752455399</v>
      </c>
      <c r="AU167" s="176"/>
      <c r="AV167" s="173"/>
      <c r="AW167" s="173"/>
      <c r="AY167" s="171">
        <v>11.3</v>
      </c>
      <c r="AZ167" s="171">
        <v>100.83</v>
      </c>
      <c r="BA167" s="172">
        <f t="shared" si="51"/>
        <v>99.772412428260438</v>
      </c>
      <c r="BC167" s="170">
        <v>6.6</v>
      </c>
      <c r="BD167" s="171">
        <v>98.72</v>
      </c>
      <c r="BE167" s="173">
        <f t="shared" si="52"/>
        <v>99.126418315091868</v>
      </c>
      <c r="BF167" s="171">
        <v>25.163168992870766</v>
      </c>
      <c r="BG167" s="176" cm="1">
        <f t="array" ref="BG167">INDEX($BF$3:$BF$232,ROWS(BF167:BF$232))</f>
        <v>99.066171302339583</v>
      </c>
      <c r="BH167" s="173">
        <f t="shared" si="53"/>
        <v>100.06081491992703</v>
      </c>
      <c r="BJ167" s="171">
        <v>-6.6</v>
      </c>
      <c r="BK167" s="171">
        <v>98.46</v>
      </c>
      <c r="BL167" s="173">
        <f t="shared" si="54"/>
        <v>98.915009041591304</v>
      </c>
      <c r="BM167" s="171">
        <v>15.62186055856942</v>
      </c>
      <c r="BN167" s="176" cm="1">
        <f t="array" ref="BN167">INDEX($BM$3:$BM$232,ROWS(BM167:BM$232))</f>
        <v>98.884870403857747</v>
      </c>
      <c r="BO167" s="173">
        <f t="shared" si="55"/>
        <v>100.03047851264857</v>
      </c>
      <c r="BQ167" s="171">
        <v>11.4</v>
      </c>
      <c r="BR167" s="171">
        <v>99.53</v>
      </c>
      <c r="BS167" s="172">
        <f t="shared" si="56"/>
        <v>99.520047995200471</v>
      </c>
    </row>
    <row r="168" spans="1:71" x14ac:dyDescent="0.25">
      <c r="A168" s="170">
        <v>7.5</v>
      </c>
      <c r="B168" s="171">
        <v>2.0699999999999998</v>
      </c>
      <c r="C168" s="171">
        <f t="shared" si="43"/>
        <v>2.0704140828165629</v>
      </c>
      <c r="E168" s="173"/>
      <c r="H168" s="171">
        <v>7.5</v>
      </c>
      <c r="I168" s="171">
        <v>1.73</v>
      </c>
      <c r="J168" s="171">
        <f t="shared" si="44"/>
        <v>1.7336406453552458</v>
      </c>
      <c r="L168" s="173"/>
      <c r="O168" s="171">
        <v>11.2</v>
      </c>
      <c r="P168" s="171">
        <v>100.94</v>
      </c>
      <c r="Q168" s="172">
        <f t="shared" si="45"/>
        <v>99.096799528764961</v>
      </c>
      <c r="S168" s="170">
        <v>-6.5</v>
      </c>
      <c r="T168" s="171">
        <v>21.72</v>
      </c>
      <c r="U168" s="176">
        <f t="shared" si="46"/>
        <v>21.774436090225564</v>
      </c>
      <c r="Z168" s="171">
        <v>6.5</v>
      </c>
      <c r="AA168" s="171">
        <v>13.74</v>
      </c>
      <c r="AB168" s="176">
        <f t="shared" si="47"/>
        <v>13.786875376279351</v>
      </c>
      <c r="AD168" s="173"/>
      <c r="AE168" s="173"/>
      <c r="AG168" s="171">
        <v>11.2</v>
      </c>
      <c r="AH168" s="171">
        <v>190.58</v>
      </c>
      <c r="AI168" s="172">
        <f t="shared" si="48"/>
        <v>99.764434905512232</v>
      </c>
      <c r="AK168" s="170">
        <v>6.4</v>
      </c>
      <c r="AL168" s="171">
        <v>25.58</v>
      </c>
      <c r="AM168" s="173">
        <f t="shared" si="49"/>
        <v>25.721468074409248</v>
      </c>
      <c r="AO168" s="173"/>
      <c r="AP168" s="173"/>
      <c r="AR168" s="171">
        <v>-6.4</v>
      </c>
      <c r="AS168" s="171">
        <v>16.489999999999998</v>
      </c>
      <c r="AT168" s="173">
        <f t="shared" si="50"/>
        <v>16.526357987572656</v>
      </c>
      <c r="AU168" s="176"/>
      <c r="AV168" s="173"/>
      <c r="AW168" s="173"/>
      <c r="AY168" s="171">
        <v>11.2</v>
      </c>
      <c r="AZ168" s="171">
        <v>100.72</v>
      </c>
      <c r="BA168" s="172">
        <f t="shared" si="51"/>
        <v>99.663566198298042</v>
      </c>
      <c r="BC168" s="170">
        <v>6.6</v>
      </c>
      <c r="BD168" s="171">
        <v>98.7</v>
      </c>
      <c r="BE168" s="173">
        <f t="shared" si="52"/>
        <v>99.106335977507783</v>
      </c>
      <c r="BF168" s="171">
        <v>22.49221809418616</v>
      </c>
      <c r="BG168" s="176" cm="1">
        <f t="array" ref="BG168">INDEX($BF$3:$BF$232,ROWS(BF168:BF$232))</f>
        <v>98.885430264082743</v>
      </c>
      <c r="BH168" s="173">
        <f t="shared" si="53"/>
        <v>100.2233956133225</v>
      </c>
      <c r="BJ168" s="171">
        <v>-6.6</v>
      </c>
      <c r="BK168" s="171">
        <v>98.56</v>
      </c>
      <c r="BL168" s="173">
        <f t="shared" si="54"/>
        <v>99.015471167369896</v>
      </c>
      <c r="BM168" s="171">
        <v>15.189873417721516</v>
      </c>
      <c r="BN168" s="176" cm="1">
        <f t="array" ref="BN168">INDEX($BM$3:$BM$232,ROWS(BM168:BM$232))</f>
        <v>98.904962829013456</v>
      </c>
      <c r="BO168" s="173">
        <f t="shared" si="55"/>
        <v>100.11173184357543</v>
      </c>
      <c r="BQ168" s="171">
        <v>11.2</v>
      </c>
      <c r="BR168" s="171">
        <v>99.33</v>
      </c>
      <c r="BS168" s="172">
        <f t="shared" si="56"/>
        <v>99.320067993200681</v>
      </c>
    </row>
    <row r="169" spans="1:71" x14ac:dyDescent="0.25">
      <c r="A169" s="170">
        <v>7.6</v>
      </c>
      <c r="B169" s="171">
        <v>2</v>
      </c>
      <c r="C169" s="171">
        <f t="shared" si="43"/>
        <v>2.0004000800160031</v>
      </c>
      <c r="E169" s="173"/>
      <c r="H169" s="171">
        <v>7.6</v>
      </c>
      <c r="I169" s="171">
        <v>1.67</v>
      </c>
      <c r="J169" s="171">
        <f t="shared" si="44"/>
        <v>1.6735143801984165</v>
      </c>
      <c r="L169" s="173"/>
      <c r="O169" s="171">
        <v>11.1</v>
      </c>
      <c r="P169" s="171">
        <v>100.86</v>
      </c>
      <c r="Q169" s="172">
        <f t="shared" si="45"/>
        <v>99.018260357353228</v>
      </c>
      <c r="S169" s="170">
        <v>-6.5</v>
      </c>
      <c r="T169" s="171">
        <v>20.77</v>
      </c>
      <c r="U169" s="176">
        <f t="shared" si="46"/>
        <v>20.822055137844611</v>
      </c>
      <c r="Z169" s="171">
        <v>6.6</v>
      </c>
      <c r="AA169" s="171">
        <v>12.72</v>
      </c>
      <c r="AB169" s="176">
        <f t="shared" si="47"/>
        <v>12.763395544852498</v>
      </c>
      <c r="AD169" s="173"/>
      <c r="AE169" s="173"/>
      <c r="AG169" s="171">
        <v>11.2</v>
      </c>
      <c r="AH169" s="171">
        <v>190.85</v>
      </c>
      <c r="AI169" s="172">
        <f t="shared" si="48"/>
        <v>99.90577396220489</v>
      </c>
      <c r="AK169" s="170">
        <v>6.6</v>
      </c>
      <c r="AL169" s="171">
        <v>22.53</v>
      </c>
      <c r="AM169" s="173">
        <f t="shared" si="49"/>
        <v>22.654600301659126</v>
      </c>
      <c r="AO169" s="173"/>
      <c r="AP169" s="173"/>
      <c r="AR169" s="171">
        <v>-6.6</v>
      </c>
      <c r="AS169" s="171">
        <v>14.67</v>
      </c>
      <c r="AT169" s="173">
        <f t="shared" si="50"/>
        <v>14.702345159350571</v>
      </c>
      <c r="AU169" s="176"/>
      <c r="AV169" s="173"/>
      <c r="AW169" s="173"/>
      <c r="AY169" s="171">
        <v>11.1</v>
      </c>
      <c r="AZ169" s="171">
        <v>100.53</v>
      </c>
      <c r="BA169" s="172">
        <f t="shared" si="51"/>
        <v>99.475559073817536</v>
      </c>
      <c r="BC169" s="170">
        <v>6.3</v>
      </c>
      <c r="BD169" s="171">
        <v>98.76</v>
      </c>
      <c r="BE169" s="173">
        <f t="shared" si="52"/>
        <v>99.166582990260068</v>
      </c>
      <c r="BF169" s="171">
        <v>22.421929912641829</v>
      </c>
      <c r="BG169" s="176" cm="1">
        <f t="array" ref="BG169">INDEX($BF$3:$BF$232,ROWS(BF169:BF$232))</f>
        <v>99.005924289587298</v>
      </c>
      <c r="BH169" s="173">
        <f t="shared" si="53"/>
        <v>100.16227180527383</v>
      </c>
      <c r="BJ169" s="171">
        <v>-6.4</v>
      </c>
      <c r="BK169" s="171">
        <v>98.64</v>
      </c>
      <c r="BL169" s="173">
        <f t="shared" si="54"/>
        <v>99.095840867992763</v>
      </c>
      <c r="BM169" s="171">
        <v>14.30580671087</v>
      </c>
      <c r="BN169" s="176" cm="1">
        <f t="array" ref="BN169">INDEX($BM$3:$BM$232,ROWS(BM169:BM$232))</f>
        <v>98.975286317058462</v>
      </c>
      <c r="BO169" s="173">
        <f t="shared" si="55"/>
        <v>100.12180267965896</v>
      </c>
      <c r="BQ169" s="171">
        <v>11.1</v>
      </c>
      <c r="BR169" s="171">
        <v>99.38</v>
      </c>
      <c r="BS169" s="172">
        <f t="shared" si="56"/>
        <v>99.370062993700628</v>
      </c>
    </row>
    <row r="170" spans="1:71" x14ac:dyDescent="0.25">
      <c r="A170" s="170">
        <v>7.7</v>
      </c>
      <c r="B170" s="171">
        <v>1.94</v>
      </c>
      <c r="C170" s="171">
        <f t="shared" si="43"/>
        <v>1.9403880776155229</v>
      </c>
      <c r="E170" s="173"/>
      <c r="H170" s="171">
        <v>7.7</v>
      </c>
      <c r="I170" s="171">
        <v>1.65</v>
      </c>
      <c r="J170" s="171">
        <f t="shared" si="44"/>
        <v>1.6534722918128069</v>
      </c>
      <c r="L170" s="173"/>
      <c r="O170" s="171">
        <v>11.1</v>
      </c>
      <c r="P170" s="171">
        <v>100.95</v>
      </c>
      <c r="Q170" s="172">
        <f t="shared" si="45"/>
        <v>99.106616925191432</v>
      </c>
      <c r="S170" s="170">
        <v>-6.7</v>
      </c>
      <c r="T170" s="171">
        <v>19.420000000000002</v>
      </c>
      <c r="U170" s="176">
        <f t="shared" si="46"/>
        <v>19.468671679197996</v>
      </c>
      <c r="Z170" s="171">
        <v>6.6</v>
      </c>
      <c r="AA170" s="171">
        <v>11.94</v>
      </c>
      <c r="AB170" s="176">
        <f t="shared" si="47"/>
        <v>11.980734497290788</v>
      </c>
      <c r="AD170" s="173"/>
      <c r="AE170" s="173"/>
      <c r="AG170" s="171">
        <v>11</v>
      </c>
      <c r="AH170" s="171">
        <v>191.03</v>
      </c>
      <c r="AI170" s="172">
        <f t="shared" si="48"/>
        <v>100</v>
      </c>
      <c r="AK170" s="170">
        <v>6.7</v>
      </c>
      <c r="AL170" s="171">
        <v>20.89</v>
      </c>
      <c r="AM170" s="173">
        <f t="shared" si="49"/>
        <v>21.005530417295123</v>
      </c>
      <c r="AO170" s="173"/>
      <c r="AP170" s="173"/>
      <c r="AR170" s="171">
        <v>-6.7</v>
      </c>
      <c r="AS170" s="171">
        <v>14.04</v>
      </c>
      <c r="AT170" s="173">
        <f t="shared" si="50"/>
        <v>14.070956103427539</v>
      </c>
      <c r="AU170" s="176"/>
      <c r="AV170" s="173"/>
      <c r="AW170" s="173"/>
      <c r="AY170" s="171">
        <v>11</v>
      </c>
      <c r="AZ170" s="171">
        <v>100.79</v>
      </c>
      <c r="BA170" s="172">
        <f t="shared" si="51"/>
        <v>99.732831981001397</v>
      </c>
      <c r="BC170" s="170">
        <v>6.3</v>
      </c>
      <c r="BD170" s="171">
        <v>98.9</v>
      </c>
      <c r="BE170" s="173">
        <f t="shared" si="52"/>
        <v>99.307159353348723</v>
      </c>
      <c r="BF170" s="171">
        <v>20.393613816648255</v>
      </c>
      <c r="BG170" s="176" cm="1">
        <f t="array" ref="BG170">INDEX($BF$3:$BF$232,ROWS(BF170:BF$232))</f>
        <v>99.026006627171398</v>
      </c>
      <c r="BH170" s="173">
        <f t="shared" si="53"/>
        <v>100.28391806935713</v>
      </c>
      <c r="BJ170" s="171">
        <v>-6.3</v>
      </c>
      <c r="BK170" s="171">
        <v>98.72</v>
      </c>
      <c r="BL170" s="173">
        <f t="shared" si="54"/>
        <v>99.176210568615616</v>
      </c>
      <c r="BM170" s="171">
        <v>14.034558971267833</v>
      </c>
      <c r="BN170" s="176" cm="1">
        <f t="array" ref="BN170">INDEX($BM$3:$BM$232,ROWS(BM170:BM$232))</f>
        <v>99.025517379947743</v>
      </c>
      <c r="BO170" s="173">
        <f t="shared" si="55"/>
        <v>100.15217611849448</v>
      </c>
      <c r="BQ170" s="171">
        <v>11</v>
      </c>
      <c r="BR170" s="171">
        <v>99.47</v>
      </c>
      <c r="BS170" s="172">
        <f t="shared" si="56"/>
        <v>99.460053994600543</v>
      </c>
    </row>
    <row r="171" spans="1:71" x14ac:dyDescent="0.25">
      <c r="A171" s="170">
        <v>7.8</v>
      </c>
      <c r="B171" s="171">
        <v>1.83</v>
      </c>
      <c r="C171" s="171">
        <f t="shared" si="43"/>
        <v>1.830366073214643</v>
      </c>
      <c r="E171" s="173"/>
      <c r="H171" s="171">
        <v>7.8</v>
      </c>
      <c r="I171" s="171">
        <v>1.57</v>
      </c>
      <c r="J171" s="171">
        <f t="shared" si="44"/>
        <v>1.5733039382703677</v>
      </c>
      <c r="L171" s="173"/>
      <c r="O171" s="171">
        <v>10.9</v>
      </c>
      <c r="P171" s="171">
        <v>101.03</v>
      </c>
      <c r="Q171" s="172">
        <f t="shared" si="45"/>
        <v>99.18515609660318</v>
      </c>
      <c r="S171" s="170">
        <v>-6.8</v>
      </c>
      <c r="T171" s="171">
        <v>17.690000000000001</v>
      </c>
      <c r="U171" s="176">
        <f t="shared" si="46"/>
        <v>17.734335839598998</v>
      </c>
      <c r="Z171" s="171">
        <v>6.7</v>
      </c>
      <c r="AA171" s="171">
        <v>11.25</v>
      </c>
      <c r="AB171" s="176">
        <f t="shared" si="47"/>
        <v>11.288380493678506</v>
      </c>
      <c r="AD171" s="173"/>
      <c r="AE171" s="173"/>
      <c r="AG171" s="171">
        <v>10.9</v>
      </c>
      <c r="AH171" s="171">
        <v>190.93</v>
      </c>
      <c r="AI171" s="172">
        <f t="shared" si="48"/>
        <v>99.94765220122494</v>
      </c>
      <c r="AK171" s="170">
        <v>6.8</v>
      </c>
      <c r="AL171" s="171">
        <v>19.36</v>
      </c>
      <c r="AM171" s="173">
        <f t="shared" si="49"/>
        <v>19.467068878833587</v>
      </c>
      <c r="AO171" s="173"/>
      <c r="AP171" s="173"/>
      <c r="AR171" s="171">
        <v>-6.7</v>
      </c>
      <c r="AS171" s="171">
        <v>13.3</v>
      </c>
      <c r="AT171" s="173">
        <f t="shared" si="50"/>
        <v>13.329324513930649</v>
      </c>
      <c r="AU171" s="176"/>
      <c r="AV171" s="173"/>
      <c r="AW171" s="173"/>
      <c r="AY171" s="171">
        <v>10.9</v>
      </c>
      <c r="AZ171" s="171">
        <v>100.47</v>
      </c>
      <c r="BA171" s="172">
        <f t="shared" si="51"/>
        <v>99.416188402928952</v>
      </c>
      <c r="BC171" s="170">
        <v>6.2</v>
      </c>
      <c r="BD171" s="171">
        <v>98.92</v>
      </c>
      <c r="BE171" s="173">
        <f t="shared" si="52"/>
        <v>99.327241690932823</v>
      </c>
      <c r="BF171" s="171">
        <v>20.22291394718345</v>
      </c>
      <c r="BG171" s="176" cm="1">
        <f t="array" ref="BG171">INDEX($BF$3:$BF$232,ROWS(BF171:BF$232))</f>
        <v>99.056130133547555</v>
      </c>
      <c r="BH171" s="173">
        <f t="shared" si="53"/>
        <v>100.27369488089204</v>
      </c>
      <c r="BJ171" s="171">
        <v>-6.3</v>
      </c>
      <c r="BK171" s="171">
        <v>98.82</v>
      </c>
      <c r="BL171" s="173">
        <f t="shared" si="54"/>
        <v>99.276672694394193</v>
      </c>
      <c r="BM171" s="171">
        <v>12.658227848101264</v>
      </c>
      <c r="BN171" s="176" cm="1">
        <f t="array" ref="BN171">INDEX($BM$3:$BM$232,ROWS(BM171:BM$232))</f>
        <v>99.015471167369896</v>
      </c>
      <c r="BO171" s="173">
        <f t="shared" si="55"/>
        <v>100.2637987012987</v>
      </c>
      <c r="BQ171" s="171">
        <v>10.9</v>
      </c>
      <c r="BR171" s="171">
        <v>99.44</v>
      </c>
      <c r="BS171" s="172">
        <f t="shared" si="56"/>
        <v>99.430056994300571</v>
      </c>
    </row>
    <row r="172" spans="1:71" x14ac:dyDescent="0.25">
      <c r="A172" s="170">
        <v>7.8</v>
      </c>
      <c r="B172" s="171">
        <v>1.8</v>
      </c>
      <c r="C172" s="171">
        <f t="shared" si="43"/>
        <v>1.8003600720144028</v>
      </c>
      <c r="E172" s="173"/>
      <c r="H172" s="171">
        <v>7.9</v>
      </c>
      <c r="I172" s="171">
        <v>1.52</v>
      </c>
      <c r="J172" s="171">
        <f t="shared" si="44"/>
        <v>1.5231987173063433</v>
      </c>
      <c r="L172" s="173"/>
      <c r="O172" s="171">
        <v>10.8</v>
      </c>
      <c r="P172" s="171">
        <v>100.96</v>
      </c>
      <c r="Q172" s="172">
        <f t="shared" si="45"/>
        <v>99.116434321617902</v>
      </c>
      <c r="S172" s="170">
        <v>-6.8</v>
      </c>
      <c r="T172" s="171">
        <v>16.68</v>
      </c>
      <c r="U172" s="176">
        <f t="shared" si="46"/>
        <v>16.721804511278197</v>
      </c>
      <c r="Z172" s="171">
        <v>6.9</v>
      </c>
      <c r="AA172" s="171">
        <v>10.48</v>
      </c>
      <c r="AB172" s="176">
        <f t="shared" si="47"/>
        <v>10.515753562111179</v>
      </c>
      <c r="AD172" s="173"/>
      <c r="AE172" s="173"/>
      <c r="AG172" s="171">
        <v>10.8</v>
      </c>
      <c r="AH172" s="171">
        <v>190.86</v>
      </c>
      <c r="AI172" s="172">
        <f t="shared" si="48"/>
        <v>99.911008742082402</v>
      </c>
      <c r="AK172" s="170">
        <v>6.8</v>
      </c>
      <c r="AL172" s="171">
        <v>18.190000000000001</v>
      </c>
      <c r="AM172" s="173">
        <f t="shared" si="49"/>
        <v>18.290598290598293</v>
      </c>
      <c r="AO172" s="173"/>
      <c r="AP172" s="173"/>
      <c r="AR172" s="171">
        <v>-6.9</v>
      </c>
      <c r="AS172" s="171">
        <v>11.98</v>
      </c>
      <c r="AT172" s="173">
        <f t="shared" si="50"/>
        <v>12.006414111044297</v>
      </c>
      <c r="AU172" s="176"/>
      <c r="AV172" s="173"/>
      <c r="AW172" s="173"/>
      <c r="AY172" s="171">
        <v>10.8</v>
      </c>
      <c r="AZ172" s="171">
        <v>100.75</v>
      </c>
      <c r="BA172" s="172">
        <f t="shared" si="51"/>
        <v>99.693251533742327</v>
      </c>
      <c r="BC172" s="170">
        <v>6.2</v>
      </c>
      <c r="BD172" s="171">
        <v>99</v>
      </c>
      <c r="BE172" s="173">
        <f t="shared" si="52"/>
        <v>99.407571041269208</v>
      </c>
      <c r="BF172" s="171">
        <v>19.279044080730994</v>
      </c>
      <c r="BG172" s="176" cm="1">
        <f t="array" ref="BG172">INDEX($BF$3:$BF$232,ROWS(BF172:BF$232))</f>
        <v>99.266994678180538</v>
      </c>
      <c r="BH172" s="173">
        <f t="shared" si="53"/>
        <v>100.14161440420797</v>
      </c>
      <c r="BJ172" s="171">
        <v>-6.2</v>
      </c>
      <c r="BK172" s="171">
        <v>98.82</v>
      </c>
      <c r="BL172" s="173">
        <f t="shared" si="54"/>
        <v>99.276672694394193</v>
      </c>
      <c r="BM172" s="171">
        <v>12.658227848101264</v>
      </c>
      <c r="BN172" s="176" cm="1">
        <f t="array" ref="BN172">INDEX($BM$3:$BM$232,ROWS(BM172:BM$232))</f>
        <v>99.045609805103467</v>
      </c>
      <c r="BO172" s="173">
        <f t="shared" si="55"/>
        <v>100.23328938026168</v>
      </c>
      <c r="BQ172" s="171">
        <v>10.8</v>
      </c>
      <c r="BR172" s="171">
        <v>99.26</v>
      </c>
      <c r="BS172" s="172">
        <f t="shared" si="56"/>
        <v>99.250074992500743</v>
      </c>
    </row>
    <row r="173" spans="1:71" x14ac:dyDescent="0.25">
      <c r="A173" s="170">
        <v>8</v>
      </c>
      <c r="B173" s="171">
        <v>1.7</v>
      </c>
      <c r="C173" s="171">
        <f t="shared" si="43"/>
        <v>1.7003400680136025</v>
      </c>
      <c r="E173" s="173"/>
      <c r="H173" s="171">
        <v>7.9</v>
      </c>
      <c r="I173" s="171">
        <v>1.5</v>
      </c>
      <c r="J173" s="171">
        <f t="shared" si="44"/>
        <v>1.5031566289207334</v>
      </c>
      <c r="L173" s="173"/>
      <c r="O173" s="171">
        <v>10.7</v>
      </c>
      <c r="P173" s="171">
        <v>100.95</v>
      </c>
      <c r="Q173" s="172">
        <f t="shared" si="45"/>
        <v>99.106616925191432</v>
      </c>
      <c r="S173" s="170">
        <v>-7</v>
      </c>
      <c r="T173" s="171">
        <v>15.18</v>
      </c>
      <c r="U173" s="176">
        <f t="shared" si="46"/>
        <v>15.218045112781956</v>
      </c>
      <c r="Z173" s="171">
        <v>6.9</v>
      </c>
      <c r="AA173" s="171">
        <v>9.92</v>
      </c>
      <c r="AB173" s="176">
        <f t="shared" si="47"/>
        <v>9.953843066425847</v>
      </c>
      <c r="AD173" s="173"/>
      <c r="AE173" s="173"/>
      <c r="AG173" s="171">
        <v>10.7</v>
      </c>
      <c r="AH173" s="171">
        <v>190.88</v>
      </c>
      <c r="AI173" s="172">
        <f t="shared" si="48"/>
        <v>99.921478301837411</v>
      </c>
      <c r="AK173" s="170">
        <v>7</v>
      </c>
      <c r="AL173" s="171">
        <v>16.329999999999998</v>
      </c>
      <c r="AM173" s="173">
        <f t="shared" si="49"/>
        <v>16.42031171442936</v>
      </c>
      <c r="AO173" s="173"/>
      <c r="AP173" s="173"/>
      <c r="AR173" s="171">
        <v>-6.9</v>
      </c>
      <c r="AS173" s="171">
        <v>11.54</v>
      </c>
      <c r="AT173" s="173">
        <f t="shared" si="50"/>
        <v>11.565443976748846</v>
      </c>
      <c r="AU173" s="176"/>
      <c r="AV173" s="173"/>
      <c r="AW173" s="173"/>
      <c r="AY173" s="171">
        <v>10.7</v>
      </c>
      <c r="AZ173" s="171">
        <v>100.56</v>
      </c>
      <c r="BA173" s="172">
        <f t="shared" si="51"/>
        <v>99.505244409261834</v>
      </c>
      <c r="BC173" s="170">
        <v>6.1</v>
      </c>
      <c r="BD173" s="171">
        <v>98.91</v>
      </c>
      <c r="BE173" s="173">
        <f t="shared" si="52"/>
        <v>99.317200522140766</v>
      </c>
      <c r="BF173" s="171">
        <v>16.417310974997491</v>
      </c>
      <c r="BG173" s="176" cm="1">
        <f t="array" ref="BG173">INDEX($BF$3:$BF$232,ROWS(BF173:BF$232))</f>
        <v>99.307159353348723</v>
      </c>
      <c r="BH173" s="173">
        <f t="shared" si="53"/>
        <v>100.01011122345804</v>
      </c>
      <c r="BJ173" s="171">
        <v>-6</v>
      </c>
      <c r="BK173" s="171">
        <v>98.78</v>
      </c>
      <c r="BL173" s="173">
        <f t="shared" si="54"/>
        <v>99.236487844082774</v>
      </c>
      <c r="BM173" s="171">
        <v>12.296564195298371</v>
      </c>
      <c r="BN173" s="176" cm="1">
        <f t="array" ref="BN173">INDEX($BM$3:$BM$232,ROWS(BM173:BM$232))</f>
        <v>99.045609805103467</v>
      </c>
      <c r="BO173" s="173">
        <f t="shared" si="55"/>
        <v>100.19271731412923</v>
      </c>
      <c r="BQ173" s="171">
        <v>10.7</v>
      </c>
      <c r="BR173" s="171">
        <v>99.3</v>
      </c>
      <c r="BS173" s="172">
        <f t="shared" si="56"/>
        <v>99.290070992900709</v>
      </c>
    </row>
    <row r="174" spans="1:71" x14ac:dyDescent="0.25">
      <c r="A174" s="170">
        <v>8</v>
      </c>
      <c r="B174" s="171">
        <v>1.66</v>
      </c>
      <c r="C174" s="171">
        <f t="shared" si="43"/>
        <v>1.6603320664132826</v>
      </c>
      <c r="E174" s="173"/>
      <c r="H174" s="171">
        <v>8.1</v>
      </c>
      <c r="I174" s="171">
        <v>1.41</v>
      </c>
      <c r="J174" s="171">
        <f t="shared" si="44"/>
        <v>1.4129672311854893</v>
      </c>
      <c r="L174" s="173"/>
      <c r="O174" s="171">
        <v>10.6</v>
      </c>
      <c r="P174" s="171">
        <v>101</v>
      </c>
      <c r="Q174" s="172">
        <f t="shared" si="45"/>
        <v>99.155703907323783</v>
      </c>
      <c r="S174" s="170">
        <v>-7</v>
      </c>
      <c r="T174" s="171">
        <v>14.76</v>
      </c>
      <c r="U174" s="176">
        <f t="shared" si="46"/>
        <v>14.796992481203009</v>
      </c>
      <c r="Z174" s="171">
        <v>7.1</v>
      </c>
      <c r="AA174" s="171">
        <v>9.06</v>
      </c>
      <c r="AB174" s="176">
        <f t="shared" si="47"/>
        <v>9.0909090909090917</v>
      </c>
      <c r="AD174" s="173"/>
      <c r="AE174" s="173"/>
      <c r="AG174" s="171">
        <v>10.6</v>
      </c>
      <c r="AH174" s="171">
        <v>190.91</v>
      </c>
      <c r="AI174" s="172">
        <f t="shared" si="48"/>
        <v>99.937182641469917</v>
      </c>
      <c r="AK174" s="170">
        <v>7</v>
      </c>
      <c r="AL174" s="171">
        <v>16.03</v>
      </c>
      <c r="AM174" s="173">
        <f t="shared" si="49"/>
        <v>16.118652589240824</v>
      </c>
      <c r="AO174" s="173"/>
      <c r="AP174" s="173"/>
      <c r="AR174" s="171">
        <v>-7.2</v>
      </c>
      <c r="AS174" s="171">
        <v>10.220000000000001</v>
      </c>
      <c r="AT174" s="173">
        <f t="shared" si="50"/>
        <v>10.242533573862499</v>
      </c>
      <c r="AU174" s="176"/>
      <c r="AV174" s="173"/>
      <c r="AW174" s="173"/>
      <c r="AY174" s="171">
        <v>10.6</v>
      </c>
      <c r="AZ174" s="171">
        <v>100.67</v>
      </c>
      <c r="BA174" s="172">
        <f t="shared" si="51"/>
        <v>99.614090639224216</v>
      </c>
      <c r="BC174" s="170">
        <v>6</v>
      </c>
      <c r="BD174" s="171">
        <v>99</v>
      </c>
      <c r="BE174" s="173">
        <f t="shared" si="52"/>
        <v>99.407571041269208</v>
      </c>
      <c r="BF174" s="171">
        <v>16.497640325333869</v>
      </c>
      <c r="BG174" s="176" cm="1">
        <f t="array" ref="BG174">INDEX($BF$3:$BF$232,ROWS(BF174:BF$232))</f>
        <v>99.116377146299811</v>
      </c>
      <c r="BH174" s="173">
        <f t="shared" si="53"/>
        <v>100.29378988957554</v>
      </c>
      <c r="BJ174" s="171">
        <v>-6</v>
      </c>
      <c r="BK174" s="171">
        <v>98.74</v>
      </c>
      <c r="BL174" s="173">
        <f t="shared" si="54"/>
        <v>99.19630299377134</v>
      </c>
      <c r="BM174" s="171">
        <v>11.774161141249749</v>
      </c>
      <c r="BN174" s="176" cm="1">
        <f t="array" ref="BN174">INDEX($BM$3:$BM$232,ROWS(BM174:BM$232))</f>
        <v>99.176210568615616</v>
      </c>
      <c r="BO174" s="173">
        <f t="shared" si="55"/>
        <v>100.02025931928688</v>
      </c>
      <c r="BQ174" s="171">
        <v>10.6</v>
      </c>
      <c r="BR174" s="171">
        <v>99.18</v>
      </c>
      <c r="BS174" s="172">
        <f t="shared" si="56"/>
        <v>99.170082991700838</v>
      </c>
    </row>
    <row r="175" spans="1:71" x14ac:dyDescent="0.25">
      <c r="A175" s="170">
        <v>8.1999999999999993</v>
      </c>
      <c r="B175" s="171">
        <v>1.6</v>
      </c>
      <c r="C175" s="171">
        <f t="shared" si="43"/>
        <v>1.6003200640128026</v>
      </c>
      <c r="E175" s="173"/>
      <c r="H175" s="171">
        <v>8.1</v>
      </c>
      <c r="I175" s="171">
        <v>1.42</v>
      </c>
      <c r="J175" s="171">
        <f t="shared" si="44"/>
        <v>1.4229882753782943</v>
      </c>
      <c r="L175" s="173"/>
      <c r="O175" s="171">
        <v>10.5</v>
      </c>
      <c r="P175" s="171">
        <v>101.12</v>
      </c>
      <c r="Q175" s="172">
        <f t="shared" si="45"/>
        <v>99.273512664441398</v>
      </c>
      <c r="S175" s="170">
        <v>-7.2</v>
      </c>
      <c r="T175" s="171">
        <v>13.21</v>
      </c>
      <c r="U175" s="176">
        <f t="shared" si="46"/>
        <v>13.24310776942356</v>
      </c>
      <c r="Z175" s="171">
        <v>7.1</v>
      </c>
      <c r="AA175" s="171">
        <v>8.83</v>
      </c>
      <c r="AB175" s="176">
        <f t="shared" si="47"/>
        <v>8.8601244230383305</v>
      </c>
      <c r="AD175" s="173"/>
      <c r="AE175" s="173"/>
      <c r="AG175" s="171">
        <v>10.5</v>
      </c>
      <c r="AH175" s="171">
        <v>190.75</v>
      </c>
      <c r="AI175" s="172">
        <f t="shared" si="48"/>
        <v>99.85342616342983</v>
      </c>
      <c r="AK175" s="170">
        <v>7.2</v>
      </c>
      <c r="AL175" s="171">
        <v>13.99</v>
      </c>
      <c r="AM175" s="173">
        <f t="shared" si="49"/>
        <v>14.067370537958773</v>
      </c>
      <c r="AO175" s="173"/>
      <c r="AP175" s="173"/>
      <c r="AR175" s="171">
        <v>-7.2</v>
      </c>
      <c r="AS175" s="171">
        <v>10.029999999999999</v>
      </c>
      <c r="AT175" s="173">
        <f t="shared" si="50"/>
        <v>10.052114652234916</v>
      </c>
      <c r="AU175" s="176"/>
      <c r="AV175" s="173"/>
      <c r="AW175" s="173"/>
      <c r="AY175" s="171">
        <v>10.5</v>
      </c>
      <c r="AZ175" s="171">
        <v>100.55</v>
      </c>
      <c r="BA175" s="172">
        <f t="shared" si="51"/>
        <v>99.495349297447049</v>
      </c>
      <c r="BC175" s="170">
        <v>5.8</v>
      </c>
      <c r="BD175" s="171">
        <v>99.05</v>
      </c>
      <c r="BE175" s="173">
        <f t="shared" si="52"/>
        <v>99.457776885229435</v>
      </c>
      <c r="BF175" s="171">
        <v>16.397228637413392</v>
      </c>
      <c r="BG175" s="176" cm="1">
        <f t="array" ref="BG175">INDEX($BF$3:$BF$232,ROWS(BF175:BF$232))</f>
        <v>99.287077015764623</v>
      </c>
      <c r="BH175" s="173">
        <f t="shared" si="53"/>
        <v>100.17192556634305</v>
      </c>
      <c r="BJ175" s="171">
        <v>-5.8</v>
      </c>
      <c r="BK175" s="171">
        <v>98.77</v>
      </c>
      <c r="BL175" s="173">
        <f t="shared" si="54"/>
        <v>99.226441631504912</v>
      </c>
      <c r="BM175" s="171">
        <v>11.44263612618043</v>
      </c>
      <c r="BN175" s="176" cm="1">
        <f t="array" ref="BN175">INDEX($BM$3:$BM$232,ROWS(BM175:BM$232))</f>
        <v>99.236487844082774</v>
      </c>
      <c r="BO175" s="173">
        <f t="shared" si="55"/>
        <v>100.0101245317404</v>
      </c>
      <c r="BQ175" s="171">
        <v>10.5</v>
      </c>
      <c r="BR175" s="171">
        <v>99.11</v>
      </c>
      <c r="BS175" s="172">
        <f t="shared" si="56"/>
        <v>99.1000899910009</v>
      </c>
    </row>
    <row r="176" spans="1:71" x14ac:dyDescent="0.25">
      <c r="A176" s="170">
        <v>8.1999999999999993</v>
      </c>
      <c r="B176" s="171">
        <v>1.58</v>
      </c>
      <c r="C176" s="171">
        <f t="shared" si="43"/>
        <v>1.5803160632126425</v>
      </c>
      <c r="E176" s="173"/>
      <c r="H176" s="171">
        <v>8.3000000000000007</v>
      </c>
      <c r="I176" s="171">
        <v>1.35</v>
      </c>
      <c r="J176" s="171">
        <f t="shared" si="44"/>
        <v>1.3528409660286602</v>
      </c>
      <c r="L176" s="173"/>
      <c r="O176" s="171">
        <v>10.4</v>
      </c>
      <c r="P176" s="171">
        <v>101.45</v>
      </c>
      <c r="Q176" s="172">
        <f t="shared" si="45"/>
        <v>99.597486746514832</v>
      </c>
      <c r="S176" s="170">
        <v>-7.3</v>
      </c>
      <c r="T176" s="171">
        <v>12.43</v>
      </c>
      <c r="U176" s="176">
        <f t="shared" si="46"/>
        <v>12.461152882205512</v>
      </c>
      <c r="Z176" s="171">
        <v>7.3</v>
      </c>
      <c r="AA176" s="171">
        <v>8.19</v>
      </c>
      <c r="AB176" s="176">
        <f t="shared" si="47"/>
        <v>8.2179409993979533</v>
      </c>
      <c r="AD176" s="173"/>
      <c r="AE176" s="173"/>
      <c r="AG176" s="171">
        <v>10.4</v>
      </c>
      <c r="AH176" s="171">
        <v>190.69</v>
      </c>
      <c r="AI176" s="172">
        <f t="shared" si="48"/>
        <v>99.822017484164789</v>
      </c>
      <c r="AK176" s="170">
        <v>7.2</v>
      </c>
      <c r="AL176" s="171">
        <v>13.91</v>
      </c>
      <c r="AM176" s="173">
        <f t="shared" si="49"/>
        <v>13.986928104575163</v>
      </c>
      <c r="AO176" s="173"/>
      <c r="AP176" s="173"/>
      <c r="AR176" s="171">
        <v>-7.3</v>
      </c>
      <c r="AS176" s="171">
        <v>9.4</v>
      </c>
      <c r="AT176" s="173">
        <f t="shared" si="50"/>
        <v>9.4207255963118861</v>
      </c>
      <c r="AU176" s="176"/>
      <c r="AV176" s="173"/>
      <c r="AW176" s="173"/>
      <c r="AY176" s="171">
        <v>10.4</v>
      </c>
      <c r="AZ176" s="171">
        <v>100.2</v>
      </c>
      <c r="BA176" s="172">
        <f t="shared" si="51"/>
        <v>99.149020383930349</v>
      </c>
      <c r="BC176" s="170">
        <v>5.7</v>
      </c>
      <c r="BD176" s="171">
        <v>99.04</v>
      </c>
      <c r="BE176" s="173">
        <f t="shared" si="52"/>
        <v>99.447735716437393</v>
      </c>
      <c r="BF176" s="171">
        <v>15.885129029018977</v>
      </c>
      <c r="BG176" s="176" cm="1">
        <f t="array" ref="BG176">INDEX($BF$3:$BF$232,ROWS(BF176:BF$232))</f>
        <v>99.367406366101008</v>
      </c>
      <c r="BH176" s="173">
        <f t="shared" si="53"/>
        <v>100.08084074373484</v>
      </c>
      <c r="BJ176" s="171">
        <v>-5.8</v>
      </c>
      <c r="BK176" s="171">
        <v>98.86</v>
      </c>
      <c r="BL176" s="173">
        <f t="shared" si="54"/>
        <v>99.316857544705641</v>
      </c>
      <c r="BM176" s="171">
        <v>11.131203536266828</v>
      </c>
      <c r="BN176" s="176" cm="1">
        <f t="array" ref="BN176">INDEX($BM$3:$BM$232,ROWS(BM176:BM$232))</f>
        <v>99.125979505726335</v>
      </c>
      <c r="BO176" s="173">
        <f t="shared" si="55"/>
        <v>100.19256106212629</v>
      </c>
      <c r="BQ176" s="171">
        <v>10.4</v>
      </c>
      <c r="BR176" s="171">
        <v>99.15</v>
      </c>
      <c r="BS176" s="172">
        <f t="shared" si="56"/>
        <v>99.140085991400866</v>
      </c>
    </row>
    <row r="177" spans="1:71" x14ac:dyDescent="0.25">
      <c r="A177" s="170">
        <v>8.4</v>
      </c>
      <c r="B177" s="171">
        <v>1.48</v>
      </c>
      <c r="C177" s="171">
        <f t="shared" si="43"/>
        <v>1.4802960592118422</v>
      </c>
      <c r="E177" s="173"/>
      <c r="H177" s="171">
        <v>8.3000000000000007</v>
      </c>
      <c r="I177" s="171">
        <v>1.34</v>
      </c>
      <c r="J177" s="171">
        <f t="shared" si="44"/>
        <v>1.3428199218358554</v>
      </c>
      <c r="L177" s="173"/>
      <c r="O177" s="171">
        <v>10.3</v>
      </c>
      <c r="P177" s="171">
        <v>101.16</v>
      </c>
      <c r="Q177" s="172">
        <f t="shared" si="45"/>
        <v>99.312782250147251</v>
      </c>
      <c r="S177" s="170">
        <v>-7.3</v>
      </c>
      <c r="T177" s="171">
        <v>11.87</v>
      </c>
      <c r="U177" s="176">
        <f t="shared" si="46"/>
        <v>11.899749373433584</v>
      </c>
      <c r="Z177" s="171">
        <v>7.3</v>
      </c>
      <c r="AA177" s="171">
        <v>7.84</v>
      </c>
      <c r="AB177" s="176">
        <f t="shared" si="47"/>
        <v>7.8667469395946226</v>
      </c>
      <c r="AD177" s="173"/>
      <c r="AE177" s="173"/>
      <c r="AG177" s="171">
        <v>10.3</v>
      </c>
      <c r="AH177" s="171">
        <v>190.63</v>
      </c>
      <c r="AI177" s="172">
        <f t="shared" si="48"/>
        <v>99.790608804899747</v>
      </c>
      <c r="AK177" s="170">
        <v>7.4</v>
      </c>
      <c r="AL177" s="171">
        <v>12.53</v>
      </c>
      <c r="AM177" s="173">
        <f t="shared" si="49"/>
        <v>12.599296128707893</v>
      </c>
      <c r="AO177" s="173"/>
      <c r="AP177" s="173"/>
      <c r="AR177" s="171">
        <v>-7.4</v>
      </c>
      <c r="AS177" s="171">
        <v>9.02</v>
      </c>
      <c r="AT177" s="173">
        <f t="shared" si="50"/>
        <v>9.0398877530567248</v>
      </c>
      <c r="AU177" s="176"/>
      <c r="AV177" s="173"/>
      <c r="AW177" s="173"/>
      <c r="AY177" s="171">
        <v>10.3</v>
      </c>
      <c r="AZ177" s="171">
        <v>100.31</v>
      </c>
      <c r="BA177" s="172">
        <f t="shared" si="51"/>
        <v>99.257866613892745</v>
      </c>
      <c r="BC177" s="170">
        <v>5.6</v>
      </c>
      <c r="BD177" s="171">
        <v>98.86</v>
      </c>
      <c r="BE177" s="173">
        <f t="shared" si="52"/>
        <v>99.266994678180538</v>
      </c>
      <c r="BF177" s="171">
        <v>13.71623656993674</v>
      </c>
      <c r="BG177" s="176" cm="1">
        <f t="array" ref="BG177">INDEX($BF$3:$BF$232,ROWS(BF177:BF$232))</f>
        <v>99.29711818455668</v>
      </c>
      <c r="BH177" s="173">
        <f t="shared" si="53"/>
        <v>100.03034594375886</v>
      </c>
      <c r="BJ177" s="171">
        <v>-5.6</v>
      </c>
      <c r="BK177" s="171">
        <v>99.02</v>
      </c>
      <c r="BL177" s="173">
        <f t="shared" si="54"/>
        <v>99.477596945951362</v>
      </c>
      <c r="BM177" s="171">
        <v>10.819770946353223</v>
      </c>
      <c r="BN177" s="176" cm="1">
        <f t="array" ref="BN177">INDEX($BM$3:$BM$232,ROWS(BM177:BM$232))</f>
        <v>99.286718906972055</v>
      </c>
      <c r="BO177" s="173">
        <f t="shared" si="55"/>
        <v>100.19224931700901</v>
      </c>
      <c r="BQ177" s="171">
        <v>10.3</v>
      </c>
      <c r="BR177" s="171">
        <v>99.1</v>
      </c>
      <c r="BS177" s="172">
        <f t="shared" si="56"/>
        <v>99.090090990900904</v>
      </c>
    </row>
    <row r="178" spans="1:71" x14ac:dyDescent="0.25">
      <c r="A178" s="170">
        <v>8.4</v>
      </c>
      <c r="B178" s="171">
        <v>1.46</v>
      </c>
      <c r="C178" s="171">
        <f t="shared" si="43"/>
        <v>1.4602920584116823</v>
      </c>
      <c r="E178" s="173"/>
      <c r="H178" s="171">
        <v>8.4</v>
      </c>
      <c r="I178" s="171">
        <v>1.29</v>
      </c>
      <c r="J178" s="171">
        <f t="shared" si="44"/>
        <v>1.2927147008718307</v>
      </c>
      <c r="L178" s="173"/>
      <c r="O178" s="171">
        <v>10.199999999999999</v>
      </c>
      <c r="P178" s="171">
        <v>101.38</v>
      </c>
      <c r="Q178" s="172">
        <f t="shared" si="45"/>
        <v>99.528764971529554</v>
      </c>
      <c r="S178" s="170">
        <v>-7.6</v>
      </c>
      <c r="T178" s="171">
        <v>9.9</v>
      </c>
      <c r="U178" s="176">
        <f t="shared" si="46"/>
        <v>9.9248120300751879</v>
      </c>
      <c r="Z178" s="171">
        <v>7.5</v>
      </c>
      <c r="AA178" s="171">
        <v>7.37</v>
      </c>
      <c r="AB178" s="176">
        <f t="shared" si="47"/>
        <v>7.3951434878587197</v>
      </c>
      <c r="AD178" s="173"/>
      <c r="AE178" s="173"/>
      <c r="AG178" s="171">
        <v>10.199999999999999</v>
      </c>
      <c r="AH178" s="171">
        <v>190.58</v>
      </c>
      <c r="AI178" s="172">
        <f t="shared" si="48"/>
        <v>99.764434905512232</v>
      </c>
      <c r="AK178" s="170">
        <v>7.4</v>
      </c>
      <c r="AL178" s="171">
        <v>11.72</v>
      </c>
      <c r="AM178" s="173">
        <f t="shared" si="49"/>
        <v>11.784816490698843</v>
      </c>
      <c r="AO178" s="173"/>
      <c r="AP178" s="173"/>
      <c r="AR178" s="171">
        <v>-7.4</v>
      </c>
      <c r="AS178" s="171">
        <v>8.58</v>
      </c>
      <c r="AT178" s="173">
        <f t="shared" si="50"/>
        <v>8.5989176187612752</v>
      </c>
      <c r="AU178" s="176"/>
      <c r="AV178" s="173"/>
      <c r="AW178" s="173"/>
      <c r="AY178" s="171">
        <v>10.199999999999999</v>
      </c>
      <c r="AZ178" s="171">
        <v>100.42</v>
      </c>
      <c r="BA178" s="172">
        <f t="shared" si="51"/>
        <v>99.366712843855126</v>
      </c>
      <c r="BC178" s="170">
        <v>5.4</v>
      </c>
      <c r="BD178" s="171">
        <v>99.26</v>
      </c>
      <c r="BE178" s="173">
        <f t="shared" si="52"/>
        <v>99.668641429862433</v>
      </c>
      <c r="BF178" s="171">
        <v>13.927101114569734</v>
      </c>
      <c r="BG178" s="176" cm="1">
        <f t="array" ref="BG178">INDEX($BF$3:$BF$232,ROWS(BF178:BF$232))</f>
        <v>99.266994678180538</v>
      </c>
      <c r="BH178" s="173">
        <f t="shared" si="53"/>
        <v>100.40461258345135</v>
      </c>
      <c r="BJ178" s="171">
        <v>-5.5</v>
      </c>
      <c r="BK178" s="171">
        <v>98.81</v>
      </c>
      <c r="BL178" s="173">
        <f t="shared" si="54"/>
        <v>99.26662648181636</v>
      </c>
      <c r="BM178" s="171">
        <v>10.086397428169578</v>
      </c>
      <c r="BN178" s="176" cm="1">
        <f t="array" ref="BN178">INDEX($BM$3:$BM$232,ROWS(BM178:BM$232))</f>
        <v>99.26662648181636</v>
      </c>
      <c r="BO178" s="173">
        <f t="shared" si="55"/>
        <v>100</v>
      </c>
      <c r="BQ178" s="171">
        <v>10.199999999999999</v>
      </c>
      <c r="BR178" s="171">
        <v>98.93</v>
      </c>
      <c r="BS178" s="172">
        <f t="shared" si="56"/>
        <v>98.920107989201085</v>
      </c>
    </row>
    <row r="179" spans="1:71" x14ac:dyDescent="0.25">
      <c r="A179" s="170">
        <v>8.5</v>
      </c>
      <c r="B179" s="171">
        <v>1.43</v>
      </c>
      <c r="C179" s="171">
        <f t="shared" si="43"/>
        <v>1.4302860572114422</v>
      </c>
      <c r="E179" s="173"/>
      <c r="H179" s="171">
        <v>8.6</v>
      </c>
      <c r="I179" s="171">
        <v>1.22</v>
      </c>
      <c r="J179" s="171">
        <f t="shared" si="44"/>
        <v>1.2225673915221966</v>
      </c>
      <c r="L179" s="173"/>
      <c r="O179" s="171">
        <v>10.1</v>
      </c>
      <c r="P179" s="171">
        <v>101.27</v>
      </c>
      <c r="Q179" s="172">
        <f t="shared" si="45"/>
        <v>99.420773610838395</v>
      </c>
      <c r="S179" s="170">
        <v>-7.6</v>
      </c>
      <c r="T179" s="171">
        <v>9.9499999999999993</v>
      </c>
      <c r="U179" s="176">
        <f t="shared" si="46"/>
        <v>9.9749373433583948</v>
      </c>
      <c r="Z179" s="171">
        <v>7.6</v>
      </c>
      <c r="AA179" s="171">
        <v>7.04</v>
      </c>
      <c r="AB179" s="176">
        <f t="shared" si="47"/>
        <v>7.0640176600441498</v>
      </c>
      <c r="AD179" s="173"/>
      <c r="AE179" s="173"/>
      <c r="AG179" s="171">
        <v>10.1</v>
      </c>
      <c r="AH179" s="171">
        <v>190.73</v>
      </c>
      <c r="AI179" s="172">
        <f t="shared" si="48"/>
        <v>99.842956603674821</v>
      </c>
      <c r="AK179" s="170">
        <v>7.6</v>
      </c>
      <c r="AL179" s="171">
        <v>10.98</v>
      </c>
      <c r="AM179" s="173">
        <f t="shared" si="49"/>
        <v>11.040723981900452</v>
      </c>
      <c r="AO179" s="173"/>
      <c r="AP179" s="173"/>
      <c r="AR179" s="171">
        <v>-7.6</v>
      </c>
      <c r="AS179" s="171">
        <v>8.07</v>
      </c>
      <c r="AT179" s="173">
        <f t="shared" si="50"/>
        <v>8.0877931449188214</v>
      </c>
      <c r="AU179" s="176"/>
      <c r="AV179" s="173"/>
      <c r="AW179" s="173"/>
      <c r="AY179" s="171">
        <v>10.199999999999999</v>
      </c>
      <c r="AZ179" s="171">
        <v>100.53</v>
      </c>
      <c r="BA179" s="172">
        <f t="shared" si="51"/>
        <v>99.475559073817536</v>
      </c>
      <c r="BC179" s="170">
        <v>5.4</v>
      </c>
      <c r="BD179" s="171">
        <v>99.13</v>
      </c>
      <c r="BE179" s="173">
        <f t="shared" si="52"/>
        <v>99.53810623556582</v>
      </c>
      <c r="BF179" s="171">
        <v>13.917059945777687</v>
      </c>
      <c r="BG179" s="176" cm="1">
        <f t="array" ref="BG179">INDEX($BF$3:$BF$232,ROWS(BF179:BF$232))</f>
        <v>99.487900391605578</v>
      </c>
      <c r="BH179" s="173">
        <f t="shared" si="53"/>
        <v>100.05046427129594</v>
      </c>
      <c r="BJ179" s="171">
        <v>-5.4</v>
      </c>
      <c r="BK179" s="171">
        <v>98.89</v>
      </c>
      <c r="BL179" s="173">
        <f t="shared" si="54"/>
        <v>99.346996182439213</v>
      </c>
      <c r="BM179" s="171">
        <v>10.056258790436006</v>
      </c>
      <c r="BN179" s="176" cm="1">
        <f t="array" ref="BN179">INDEX($BM$3:$BM$232,ROWS(BM179:BM$232))</f>
        <v>99.146071930882044</v>
      </c>
      <c r="BO179" s="173">
        <f t="shared" si="55"/>
        <v>100.20265477758639</v>
      </c>
      <c r="BQ179" s="171">
        <v>10.1</v>
      </c>
      <c r="BR179" s="171">
        <v>98.99</v>
      </c>
      <c r="BS179" s="172">
        <f t="shared" si="56"/>
        <v>98.980101989801</v>
      </c>
    </row>
    <row r="180" spans="1:71" x14ac:dyDescent="0.25">
      <c r="A180" s="170">
        <v>8.6999999999999993</v>
      </c>
      <c r="B180" s="171">
        <v>1.4</v>
      </c>
      <c r="C180" s="171">
        <f t="shared" si="43"/>
        <v>1.4002800560112021</v>
      </c>
      <c r="E180" s="173"/>
      <c r="H180" s="171">
        <v>8.6</v>
      </c>
      <c r="I180" s="171">
        <v>1.24</v>
      </c>
      <c r="J180" s="171">
        <f t="shared" si="44"/>
        <v>1.2426094799078062</v>
      </c>
      <c r="L180" s="173"/>
      <c r="O180" s="171">
        <v>10</v>
      </c>
      <c r="P180" s="171">
        <v>101.35</v>
      </c>
      <c r="Q180" s="172">
        <f t="shared" si="45"/>
        <v>99.499312782250144</v>
      </c>
      <c r="S180" s="170">
        <v>-7.7</v>
      </c>
      <c r="T180" s="171">
        <v>9.75</v>
      </c>
      <c r="U180" s="176">
        <f t="shared" si="46"/>
        <v>9.7744360902255636</v>
      </c>
      <c r="Z180" s="171">
        <v>7.7</v>
      </c>
      <c r="AA180" s="171">
        <v>6.56</v>
      </c>
      <c r="AB180" s="176">
        <f t="shared" si="47"/>
        <v>6.5823800923138664</v>
      </c>
      <c r="AD180" s="173"/>
      <c r="AE180" s="173"/>
      <c r="AG180" s="171">
        <v>10</v>
      </c>
      <c r="AH180" s="171">
        <v>190.76</v>
      </c>
      <c r="AI180" s="172">
        <f t="shared" si="48"/>
        <v>99.858660943307328</v>
      </c>
      <c r="AK180" s="170">
        <v>7.7</v>
      </c>
      <c r="AL180" s="171">
        <v>10.53</v>
      </c>
      <c r="AM180" s="173">
        <f t="shared" si="49"/>
        <v>10.588235294117645</v>
      </c>
      <c r="AO180" s="173"/>
      <c r="AP180" s="173"/>
      <c r="AR180" s="171">
        <v>-7.6</v>
      </c>
      <c r="AS180" s="171">
        <v>7.78</v>
      </c>
      <c r="AT180" s="173">
        <f t="shared" si="50"/>
        <v>7.7971537382240923</v>
      </c>
      <c r="AU180" s="176"/>
      <c r="AV180" s="173"/>
      <c r="AW180" s="173"/>
      <c r="AY180" s="171">
        <v>10</v>
      </c>
      <c r="AZ180" s="171">
        <v>100.16</v>
      </c>
      <c r="BA180" s="172">
        <f t="shared" si="51"/>
        <v>99.109439936671279</v>
      </c>
      <c r="BC180" s="170">
        <v>5.4</v>
      </c>
      <c r="BD180" s="171">
        <v>98.89</v>
      </c>
      <c r="BE180" s="173">
        <f t="shared" si="52"/>
        <v>99.29711818455668</v>
      </c>
      <c r="BF180" s="171">
        <v>13.244301636710512</v>
      </c>
      <c r="BG180" s="176" cm="1">
        <f t="array" ref="BG180">INDEX($BF$3:$BF$232,ROWS(BF180:BF$232))</f>
        <v>99.487900391605578</v>
      </c>
      <c r="BH180" s="173">
        <f t="shared" si="53"/>
        <v>100.1921326726666</v>
      </c>
      <c r="BJ180" s="171">
        <v>-5.3</v>
      </c>
      <c r="BK180" s="171">
        <v>99.13</v>
      </c>
      <c r="BL180" s="173">
        <f t="shared" si="54"/>
        <v>99.588105284307801</v>
      </c>
      <c r="BM180" s="171">
        <v>9.8151496885674092</v>
      </c>
      <c r="BN180" s="176" cm="1">
        <f t="array" ref="BN180">INDEX($BM$3:$BM$232,ROWS(BM180:BM$232))</f>
        <v>99.42736588306208</v>
      </c>
      <c r="BO180" s="173">
        <f t="shared" si="55"/>
        <v>100.16166515105587</v>
      </c>
      <c r="BQ180" s="171">
        <v>10</v>
      </c>
      <c r="BR180" s="171">
        <v>98.78</v>
      </c>
      <c r="BS180" s="172">
        <f t="shared" si="56"/>
        <v>98.770122987701228</v>
      </c>
    </row>
    <row r="181" spans="1:71" x14ac:dyDescent="0.25">
      <c r="A181" s="170">
        <v>8.6999999999999993</v>
      </c>
      <c r="B181" s="171">
        <v>1.36</v>
      </c>
      <c r="C181" s="171">
        <f t="shared" si="43"/>
        <v>1.3602720544108822</v>
      </c>
      <c r="E181" s="173"/>
      <c r="H181" s="171">
        <v>8.8000000000000007</v>
      </c>
      <c r="I181" s="171">
        <v>1.2</v>
      </c>
      <c r="J181" s="171">
        <f t="shared" si="44"/>
        <v>1.2025253031365868</v>
      </c>
      <c r="L181" s="173"/>
      <c r="O181" s="171">
        <v>9.9</v>
      </c>
      <c r="P181" s="171">
        <v>101.55</v>
      </c>
      <c r="Q181" s="172">
        <f t="shared" si="45"/>
        <v>99.695660710779492</v>
      </c>
      <c r="S181" s="170">
        <v>-7.8</v>
      </c>
      <c r="T181" s="171">
        <v>8.35</v>
      </c>
      <c r="U181" s="176">
        <f t="shared" si="46"/>
        <v>8.3709273182957382</v>
      </c>
      <c r="Z181" s="171">
        <v>7.8</v>
      </c>
      <c r="AA181" s="171">
        <v>6.36</v>
      </c>
      <c r="AB181" s="176">
        <f t="shared" si="47"/>
        <v>6.3816977724262491</v>
      </c>
      <c r="AD181" s="173"/>
      <c r="AE181" s="173"/>
      <c r="AG181" s="171">
        <v>9.9</v>
      </c>
      <c r="AH181" s="171">
        <v>190.5</v>
      </c>
      <c r="AI181" s="172">
        <f t="shared" si="48"/>
        <v>99.722556666492167</v>
      </c>
      <c r="AK181" s="170">
        <v>7.7</v>
      </c>
      <c r="AL181" s="171">
        <v>9.86</v>
      </c>
      <c r="AM181" s="173">
        <f t="shared" si="49"/>
        <v>9.9145299145299148</v>
      </c>
      <c r="AO181" s="173"/>
      <c r="AP181" s="173"/>
      <c r="AR181" s="171">
        <v>-7.8</v>
      </c>
      <c r="AS181" s="171">
        <v>7.26</v>
      </c>
      <c r="AT181" s="173">
        <f t="shared" si="50"/>
        <v>7.2760072158749249</v>
      </c>
      <c r="AU181" s="176"/>
      <c r="AV181" s="173"/>
      <c r="AW181" s="173"/>
      <c r="AY181" s="171">
        <v>9.9</v>
      </c>
      <c r="AZ181" s="171">
        <v>100.09</v>
      </c>
      <c r="BA181" s="172">
        <f t="shared" si="51"/>
        <v>99.040174153967939</v>
      </c>
      <c r="BC181" s="170">
        <v>5.2</v>
      </c>
      <c r="BD181" s="171">
        <v>99.22</v>
      </c>
      <c r="BE181" s="173">
        <f t="shared" si="52"/>
        <v>99.628476754694233</v>
      </c>
      <c r="BF181" s="171">
        <v>12.350637614218295</v>
      </c>
      <c r="BG181" s="176" cm="1">
        <f t="array" ref="BG181">INDEX($BF$3:$BF$232,ROWS(BF181:BF$232))</f>
        <v>99.387488703685108</v>
      </c>
      <c r="BH181" s="173">
        <f t="shared" si="53"/>
        <v>100.24247322691451</v>
      </c>
      <c r="BJ181" s="171">
        <v>-5.3</v>
      </c>
      <c r="BK181" s="171">
        <v>99.06</v>
      </c>
      <c r="BL181" s="173">
        <f t="shared" si="54"/>
        <v>99.51778179626281</v>
      </c>
      <c r="BM181" s="171">
        <v>9.5238095238095237</v>
      </c>
      <c r="BN181" s="176" cm="1">
        <f t="array" ref="BN181">INDEX($BM$3:$BM$232,ROWS(BM181:BM$232))</f>
        <v>99.306811332127779</v>
      </c>
      <c r="BO181" s="173">
        <f t="shared" si="55"/>
        <v>100.2124430955994</v>
      </c>
      <c r="BQ181" s="171">
        <v>9.9</v>
      </c>
      <c r="BR181" s="171">
        <v>98.71</v>
      </c>
      <c r="BS181" s="172">
        <f t="shared" si="56"/>
        <v>98.70012998700129</v>
      </c>
    </row>
    <row r="182" spans="1:71" x14ac:dyDescent="0.25">
      <c r="A182" s="170">
        <v>8.9</v>
      </c>
      <c r="B182" s="171">
        <v>1.3</v>
      </c>
      <c r="C182" s="171">
        <f t="shared" si="43"/>
        <v>1.300260052010402</v>
      </c>
      <c r="E182" s="173"/>
      <c r="H182" s="171">
        <v>8.9</v>
      </c>
      <c r="I182" s="171">
        <v>1.1499999999999999</v>
      </c>
      <c r="J182" s="171">
        <f t="shared" si="44"/>
        <v>1.1524200821725621</v>
      </c>
      <c r="L182" s="173"/>
      <c r="O182" s="171">
        <v>9.8000000000000007</v>
      </c>
      <c r="P182" s="171">
        <v>101.35</v>
      </c>
      <c r="Q182" s="172">
        <f t="shared" si="45"/>
        <v>99.499312782250144</v>
      </c>
      <c r="S182" s="170">
        <v>-7.9</v>
      </c>
      <c r="T182" s="171">
        <v>8.34</v>
      </c>
      <c r="U182" s="176">
        <f t="shared" si="46"/>
        <v>8.3609022556390986</v>
      </c>
      <c r="Z182" s="171">
        <v>7.9</v>
      </c>
      <c r="AA182" s="171">
        <v>5.95</v>
      </c>
      <c r="AB182" s="176">
        <f t="shared" si="47"/>
        <v>5.9702990166566323</v>
      </c>
      <c r="AD182" s="173"/>
      <c r="AE182" s="173"/>
      <c r="AG182" s="171">
        <v>9.9</v>
      </c>
      <c r="AH182" s="171">
        <v>190.5</v>
      </c>
      <c r="AI182" s="172">
        <f t="shared" si="48"/>
        <v>99.722556666492167</v>
      </c>
      <c r="AK182" s="170">
        <v>7.9</v>
      </c>
      <c r="AL182" s="171">
        <v>9.16</v>
      </c>
      <c r="AM182" s="173">
        <f t="shared" si="49"/>
        <v>9.2106586224233276</v>
      </c>
      <c r="AO182" s="173"/>
      <c r="AP182" s="173"/>
      <c r="AR182" s="171">
        <v>-7.9</v>
      </c>
      <c r="AS182" s="171">
        <v>6.89</v>
      </c>
      <c r="AT182" s="173">
        <f t="shared" si="50"/>
        <v>6.905191421126478</v>
      </c>
      <c r="AU182" s="176"/>
      <c r="AV182" s="173"/>
      <c r="AW182" s="173"/>
      <c r="AY182" s="171">
        <v>9.8000000000000007</v>
      </c>
      <c r="AZ182" s="171">
        <v>99.93</v>
      </c>
      <c r="BA182" s="172">
        <f t="shared" si="51"/>
        <v>98.881852364931731</v>
      </c>
      <c r="BC182" s="170">
        <v>5.0999999999999996</v>
      </c>
      <c r="BD182" s="171">
        <v>99.13</v>
      </c>
      <c r="BE182" s="173">
        <f t="shared" si="52"/>
        <v>99.53810623556582</v>
      </c>
      <c r="BF182" s="171">
        <v>12.260267095089869</v>
      </c>
      <c r="BG182" s="176" cm="1">
        <f t="array" ref="BG182">INDEX($BF$3:$BF$232,ROWS(BF182:BF$232))</f>
        <v>99.598353248318091</v>
      </c>
      <c r="BH182" s="173">
        <f t="shared" si="53"/>
        <v>100.06052658125692</v>
      </c>
      <c r="BJ182" s="171">
        <v>-5.2</v>
      </c>
      <c r="BK182" s="171">
        <v>99.12</v>
      </c>
      <c r="BL182" s="173">
        <f t="shared" si="54"/>
        <v>99.578059071729953</v>
      </c>
      <c r="BM182" s="171">
        <v>9.2726542093630702</v>
      </c>
      <c r="BN182" s="176" cm="1">
        <f t="array" ref="BN182">INDEX($BM$3:$BM$232,ROWS(BM182:BM$232))</f>
        <v>99.397227245328494</v>
      </c>
      <c r="BO182" s="173">
        <f t="shared" si="55"/>
        <v>100.18192844147971</v>
      </c>
      <c r="BQ182" s="171">
        <v>9.8000000000000007</v>
      </c>
      <c r="BR182" s="171">
        <v>98.7</v>
      </c>
      <c r="BS182" s="172">
        <f t="shared" si="56"/>
        <v>98.690130986901309</v>
      </c>
    </row>
    <row r="183" spans="1:71" x14ac:dyDescent="0.25">
      <c r="A183" s="170">
        <v>9</v>
      </c>
      <c r="B183" s="171">
        <v>1.28</v>
      </c>
      <c r="C183" s="171">
        <f t="shared" si="43"/>
        <v>1.2802560512102421</v>
      </c>
      <c r="E183" s="173"/>
      <c r="H183" s="171">
        <v>9</v>
      </c>
      <c r="I183" s="171">
        <v>1.1399999999999999</v>
      </c>
      <c r="J183" s="171">
        <f t="shared" si="44"/>
        <v>1.1423990379797573</v>
      </c>
      <c r="L183" s="173"/>
      <c r="O183" s="171">
        <v>9.6999999999999993</v>
      </c>
      <c r="P183" s="171">
        <v>101.61</v>
      </c>
      <c r="Q183" s="172">
        <f t="shared" si="45"/>
        <v>99.754565089338314</v>
      </c>
      <c r="S183" s="170">
        <v>-7.9</v>
      </c>
      <c r="T183" s="171">
        <v>8.27</v>
      </c>
      <c r="U183" s="176">
        <f t="shared" si="46"/>
        <v>8.2907268170426054</v>
      </c>
      <c r="Z183" s="171">
        <v>8</v>
      </c>
      <c r="AA183" s="171">
        <v>5.73</v>
      </c>
      <c r="AB183" s="176">
        <f t="shared" si="47"/>
        <v>5.7495484647802533</v>
      </c>
      <c r="AD183" s="173"/>
      <c r="AE183" s="173"/>
      <c r="AG183" s="171">
        <v>9.6999999999999993</v>
      </c>
      <c r="AH183" s="171">
        <v>190.69</v>
      </c>
      <c r="AI183" s="172">
        <f t="shared" si="48"/>
        <v>99.822017484164789</v>
      </c>
      <c r="AK183" s="170">
        <v>7.9</v>
      </c>
      <c r="AL183" s="171">
        <v>8.94</v>
      </c>
      <c r="AM183" s="173">
        <f t="shared" si="49"/>
        <v>8.9894419306183995</v>
      </c>
      <c r="AO183" s="173"/>
      <c r="AP183" s="173"/>
      <c r="AR183" s="171">
        <v>-7.9</v>
      </c>
      <c r="AS183" s="171">
        <v>6.71</v>
      </c>
      <c r="AT183" s="173">
        <f t="shared" si="50"/>
        <v>6.7247945480056126</v>
      </c>
      <c r="AU183" s="176"/>
      <c r="AV183" s="173"/>
      <c r="AW183" s="173"/>
      <c r="AY183" s="171">
        <v>9.6999999999999993</v>
      </c>
      <c r="AZ183" s="171">
        <v>99.94</v>
      </c>
      <c r="BA183" s="172">
        <f t="shared" si="51"/>
        <v>98.891747476746488</v>
      </c>
      <c r="BC183" s="170">
        <v>5</v>
      </c>
      <c r="BD183" s="171">
        <v>99.13</v>
      </c>
      <c r="BE183" s="173">
        <f t="shared" si="52"/>
        <v>99.53810623556582</v>
      </c>
      <c r="BF183" s="171">
        <v>11.637714629982931</v>
      </c>
      <c r="BG183" s="176" cm="1">
        <f t="array" ref="BG183">INDEX($BF$3:$BF$232,ROWS(BF183:BF$232))</f>
        <v>99.437694547645336</v>
      </c>
      <c r="BH183" s="173">
        <f t="shared" si="53"/>
        <v>100.10097950116128</v>
      </c>
      <c r="BJ183" s="171">
        <v>-5.0999999999999996</v>
      </c>
      <c r="BK183" s="171">
        <v>99.1</v>
      </c>
      <c r="BL183" s="173">
        <f t="shared" si="54"/>
        <v>99.557966646574229</v>
      </c>
      <c r="BM183" s="171">
        <v>8.9210367691380359</v>
      </c>
      <c r="BN183" s="176" cm="1">
        <f t="array" ref="BN183">INDEX($BM$3:$BM$232,ROWS(BM183:BM$232))</f>
        <v>99.437412095639942</v>
      </c>
      <c r="BO183" s="173">
        <f t="shared" si="55"/>
        <v>100.12123661345724</v>
      </c>
      <c r="BQ183" s="171">
        <v>9.6999999999999993</v>
      </c>
      <c r="BR183" s="171">
        <v>98.59</v>
      </c>
      <c r="BS183" s="172">
        <f t="shared" si="56"/>
        <v>98.580141985801419</v>
      </c>
    </row>
    <row r="184" spans="1:71" x14ac:dyDescent="0.25">
      <c r="O184" s="171">
        <v>9.6</v>
      </c>
      <c r="P184" s="171">
        <v>101.47</v>
      </c>
      <c r="Q184" s="172">
        <f t="shared" si="45"/>
        <v>99.617121539367758</v>
      </c>
      <c r="S184" s="170">
        <v>-8.1</v>
      </c>
      <c r="T184" s="171">
        <v>7.5</v>
      </c>
      <c r="U184" s="176">
        <f t="shared" si="46"/>
        <v>7.518796992481203</v>
      </c>
      <c r="Z184" s="171">
        <v>8</v>
      </c>
      <c r="AA184" s="171">
        <v>5.57</v>
      </c>
      <c r="AB184" s="176">
        <f t="shared" si="47"/>
        <v>5.5890026088701594</v>
      </c>
      <c r="AD184" s="173"/>
      <c r="AE184" s="173"/>
      <c r="AG184" s="171">
        <v>9.6</v>
      </c>
      <c r="AH184" s="171">
        <v>190.28</v>
      </c>
      <c r="AI184" s="172">
        <f t="shared" si="48"/>
        <v>99.607391509187039</v>
      </c>
      <c r="AK184" s="170">
        <v>8.1</v>
      </c>
      <c r="AL184" s="171">
        <v>8.08</v>
      </c>
      <c r="AM184" s="173">
        <f t="shared" si="49"/>
        <v>8.1246857717445948</v>
      </c>
      <c r="AO184" s="173"/>
      <c r="AP184" s="173"/>
      <c r="AR184" s="171">
        <v>-8.1</v>
      </c>
      <c r="AS184" s="171">
        <v>6.27</v>
      </c>
      <c r="AT184" s="173">
        <f t="shared" si="50"/>
        <v>6.2838244137101622</v>
      </c>
      <c r="AU184" s="176"/>
      <c r="AV184" s="173"/>
      <c r="AW184" s="173"/>
      <c r="AY184" s="171">
        <v>9.6</v>
      </c>
      <c r="AZ184" s="171">
        <v>100</v>
      </c>
      <c r="BA184" s="172">
        <f t="shared" si="51"/>
        <v>98.951118147635071</v>
      </c>
      <c r="BC184" s="170">
        <v>4.9000000000000004</v>
      </c>
      <c r="BD184" s="171">
        <v>99.26</v>
      </c>
      <c r="BE184" s="173">
        <f t="shared" si="52"/>
        <v>99.668641429862433</v>
      </c>
      <c r="BF184" s="171">
        <v>11.115573852796464</v>
      </c>
      <c r="BG184" s="176" cm="1">
        <f t="array" ref="BG184">INDEX($BF$3:$BF$232,ROWS(BF184:BF$232))</f>
        <v>99.53810623556582</v>
      </c>
      <c r="BH184" s="173">
        <f t="shared" si="53"/>
        <v>100.13114092605669</v>
      </c>
      <c r="BJ184" s="171">
        <v>-5</v>
      </c>
      <c r="BK184" s="171">
        <v>99.06</v>
      </c>
      <c r="BL184" s="173">
        <f t="shared" si="54"/>
        <v>99.51778179626281</v>
      </c>
      <c r="BM184" s="171">
        <v>8.6196503918022902</v>
      </c>
      <c r="BN184" s="176" cm="1">
        <f t="array" ref="BN184">INDEX($BM$3:$BM$232,ROWS(BM184:BM$232))</f>
        <v>99.477596945951362</v>
      </c>
      <c r="BO184" s="173">
        <f t="shared" si="55"/>
        <v>100.04039587962031</v>
      </c>
      <c r="BQ184" s="171">
        <v>9.6</v>
      </c>
      <c r="BR184" s="171">
        <v>98.56</v>
      </c>
      <c r="BS184" s="172">
        <f t="shared" si="56"/>
        <v>98.550144985501447</v>
      </c>
    </row>
    <row r="185" spans="1:71" x14ac:dyDescent="0.25">
      <c r="O185" s="171">
        <v>9.6</v>
      </c>
      <c r="P185" s="171">
        <v>101.51</v>
      </c>
      <c r="Q185" s="172">
        <f t="shared" si="45"/>
        <v>99.65639112507364</v>
      </c>
      <c r="S185" s="170">
        <v>-8.1</v>
      </c>
      <c r="T185" s="171">
        <v>7.32</v>
      </c>
      <c r="U185" s="176">
        <f t="shared" si="46"/>
        <v>7.3383458646616546</v>
      </c>
      <c r="Z185" s="171">
        <v>8.1</v>
      </c>
      <c r="AA185" s="171">
        <v>5.3</v>
      </c>
      <c r="AB185" s="176">
        <f t="shared" si="47"/>
        <v>5.3180814770218738</v>
      </c>
      <c r="AD185" s="173"/>
      <c r="AE185" s="173"/>
      <c r="AG185" s="171">
        <v>9.6</v>
      </c>
      <c r="AH185" s="171">
        <v>190.36</v>
      </c>
      <c r="AI185" s="172">
        <f t="shared" si="48"/>
        <v>99.649269748207089</v>
      </c>
      <c r="AK185" s="170">
        <v>8.1</v>
      </c>
      <c r="AL185" s="171">
        <v>7.97</v>
      </c>
      <c r="AM185" s="173">
        <f t="shared" si="49"/>
        <v>8.0140774258421317</v>
      </c>
      <c r="AO185" s="173"/>
      <c r="AP185" s="173"/>
      <c r="AR185" s="171">
        <v>-8.1</v>
      </c>
      <c r="AS185" s="171">
        <v>6.11</v>
      </c>
      <c r="AT185" s="173">
        <f t="shared" si="50"/>
        <v>6.1234716376027256</v>
      </c>
      <c r="AU185" s="176"/>
      <c r="AV185" s="173"/>
      <c r="AW185" s="173"/>
      <c r="AY185" s="171">
        <v>9.5</v>
      </c>
      <c r="AZ185" s="171">
        <v>99.52</v>
      </c>
      <c r="BA185" s="172">
        <f t="shared" si="51"/>
        <v>98.476152780526419</v>
      </c>
      <c r="BC185" s="170">
        <v>4.8</v>
      </c>
      <c r="BD185" s="171">
        <v>99.2</v>
      </c>
      <c r="BE185" s="173">
        <f t="shared" si="52"/>
        <v>99.608394417110148</v>
      </c>
      <c r="BF185" s="171">
        <v>11.025203333668038</v>
      </c>
      <c r="BG185" s="176" cm="1">
        <f t="array" ref="BG185">INDEX($BF$3:$BF$232,ROWS(BF185:BF$232))</f>
        <v>99.51802389798172</v>
      </c>
      <c r="BH185" s="173">
        <f t="shared" si="53"/>
        <v>100.09080819291695</v>
      </c>
      <c r="BJ185" s="171">
        <v>-4.9000000000000004</v>
      </c>
      <c r="BK185" s="171">
        <v>99.27</v>
      </c>
      <c r="BL185" s="173">
        <f t="shared" si="54"/>
        <v>99.728752260397826</v>
      </c>
      <c r="BM185" s="171">
        <v>8.5895117540687167</v>
      </c>
      <c r="BN185" s="176" cm="1">
        <f t="array" ref="BN185">INDEX($BM$3:$BM$232,ROWS(BM185:BM$232))</f>
        <v>99.437412095639942</v>
      </c>
      <c r="BO185" s="173">
        <f t="shared" si="55"/>
        <v>100.29298848252172</v>
      </c>
      <c r="BQ185" s="171">
        <v>9.5</v>
      </c>
      <c r="BR185" s="171">
        <v>98.32</v>
      </c>
      <c r="BS185" s="172">
        <f t="shared" si="56"/>
        <v>98.310168983101676</v>
      </c>
    </row>
    <row r="186" spans="1:71" x14ac:dyDescent="0.25">
      <c r="O186" s="171">
        <v>9.4</v>
      </c>
      <c r="P186" s="171">
        <v>101.54</v>
      </c>
      <c r="Q186" s="172">
        <f t="shared" si="45"/>
        <v>99.685843314353036</v>
      </c>
      <c r="S186" s="170">
        <v>-8.4</v>
      </c>
      <c r="T186" s="171">
        <v>6.39</v>
      </c>
      <c r="U186" s="176">
        <f t="shared" si="46"/>
        <v>6.4060150375939848</v>
      </c>
      <c r="Z186" s="171">
        <v>8.3000000000000007</v>
      </c>
      <c r="AA186" s="171">
        <v>5.05</v>
      </c>
      <c r="AB186" s="176">
        <f t="shared" si="47"/>
        <v>5.0672285771623518</v>
      </c>
      <c r="AD186" s="173"/>
      <c r="AE186" s="173"/>
      <c r="AG186" s="171">
        <v>9.5</v>
      </c>
      <c r="AH186" s="171">
        <v>190.58</v>
      </c>
      <c r="AI186" s="172">
        <f t="shared" si="48"/>
        <v>99.764434905512232</v>
      </c>
      <c r="AK186" s="170">
        <v>8.3000000000000007</v>
      </c>
      <c r="AL186" s="171">
        <v>7.49</v>
      </c>
      <c r="AM186" s="173">
        <f t="shared" si="49"/>
        <v>7.5314228255404725</v>
      </c>
      <c r="AO186" s="173"/>
      <c r="AP186" s="173"/>
      <c r="AR186" s="171">
        <v>-8.3000000000000007</v>
      </c>
      <c r="AS186" s="171">
        <v>5.69</v>
      </c>
      <c r="AT186" s="173">
        <f t="shared" si="50"/>
        <v>5.7025456003207058</v>
      </c>
      <c r="AU186" s="176"/>
      <c r="AV186" s="173"/>
      <c r="AW186" s="173"/>
      <c r="AY186" s="171">
        <v>9.4</v>
      </c>
      <c r="AZ186" s="171">
        <v>99.87</v>
      </c>
      <c r="BA186" s="172">
        <f t="shared" si="51"/>
        <v>98.822481694043134</v>
      </c>
      <c r="BC186" s="170">
        <v>4.7</v>
      </c>
      <c r="BD186" s="171">
        <v>99.35</v>
      </c>
      <c r="BE186" s="173">
        <f t="shared" si="52"/>
        <v>99.759011948990846</v>
      </c>
      <c r="BF186" s="171">
        <v>9.8905512601666832</v>
      </c>
      <c r="BG186" s="176" cm="1">
        <f t="array" ref="BG186">INDEX($BF$3:$BF$232,ROWS(BF186:BF$232))</f>
        <v>99.588312079526062</v>
      </c>
      <c r="BH186" s="173">
        <f t="shared" si="53"/>
        <v>100.17140552530751</v>
      </c>
      <c r="BJ186" s="171">
        <v>-4.7</v>
      </c>
      <c r="BK186" s="171">
        <v>99.18</v>
      </c>
      <c r="BL186" s="173">
        <f t="shared" si="54"/>
        <v>99.638336347197111</v>
      </c>
      <c r="BM186" s="171">
        <v>8.3785412899336933</v>
      </c>
      <c r="BN186" s="176" cm="1">
        <f t="array" ref="BN186">INDEX($BM$3:$BM$232,ROWS(BM186:BM$232))</f>
        <v>99.457504520795652</v>
      </c>
      <c r="BO186" s="173">
        <f t="shared" si="55"/>
        <v>100.18181818181819</v>
      </c>
      <c r="BQ186" s="171">
        <v>9.4</v>
      </c>
      <c r="BR186" s="171">
        <v>98.35</v>
      </c>
      <c r="BS186" s="172">
        <f t="shared" si="56"/>
        <v>98.340165983401647</v>
      </c>
    </row>
    <row r="187" spans="1:71" x14ac:dyDescent="0.25">
      <c r="O187" s="171">
        <v>9.3000000000000007</v>
      </c>
      <c r="P187" s="171">
        <v>101.35</v>
      </c>
      <c r="Q187" s="172">
        <f t="shared" si="45"/>
        <v>99.499312782250144</v>
      </c>
      <c r="S187" s="170">
        <v>-8.4</v>
      </c>
      <c r="T187" s="171">
        <v>6.42</v>
      </c>
      <c r="U187" s="176">
        <f t="shared" si="46"/>
        <v>6.436090225563909</v>
      </c>
      <c r="Z187" s="171">
        <v>8.3000000000000007</v>
      </c>
      <c r="AA187" s="171">
        <v>4.92</v>
      </c>
      <c r="AB187" s="176">
        <f t="shared" si="47"/>
        <v>4.9367850692354009</v>
      </c>
      <c r="AD187" s="173"/>
      <c r="AE187" s="173"/>
      <c r="AG187" s="171">
        <v>9.3000000000000007</v>
      </c>
      <c r="AH187" s="171">
        <v>190.17</v>
      </c>
      <c r="AI187" s="172">
        <f t="shared" si="48"/>
        <v>99.549808930534468</v>
      </c>
      <c r="AK187" s="170">
        <v>8.4</v>
      </c>
      <c r="AL187" s="171">
        <v>7.1</v>
      </c>
      <c r="AM187" s="173">
        <f t="shared" si="49"/>
        <v>7.1392659627953741</v>
      </c>
      <c r="AO187" s="173"/>
      <c r="AP187" s="173"/>
      <c r="AR187" s="171">
        <v>-8.3000000000000007</v>
      </c>
      <c r="AS187" s="171">
        <v>5.61</v>
      </c>
      <c r="AT187" s="173">
        <f t="shared" si="50"/>
        <v>5.622369212266987</v>
      </c>
      <c r="AU187" s="176"/>
      <c r="AV187" s="173"/>
      <c r="AW187" s="173"/>
      <c r="AY187" s="171">
        <v>9.3000000000000007</v>
      </c>
      <c r="AZ187" s="171">
        <v>99.4</v>
      </c>
      <c r="BA187" s="172">
        <f t="shared" si="51"/>
        <v>98.357411438749267</v>
      </c>
      <c r="BC187" s="170">
        <v>4.7</v>
      </c>
      <c r="BD187" s="171">
        <v>99.42</v>
      </c>
      <c r="BE187" s="173">
        <f t="shared" si="52"/>
        <v>99.829300130535188</v>
      </c>
      <c r="BF187" s="171">
        <v>10.001004116879205</v>
      </c>
      <c r="BG187" s="176" cm="1">
        <f t="array" ref="BG187">INDEX($BF$3:$BF$232,ROWS(BF187:BF$232))</f>
        <v>99.55818857314992</v>
      </c>
      <c r="BH187" s="173">
        <f t="shared" si="53"/>
        <v>100.27231467473523</v>
      </c>
      <c r="BJ187" s="171">
        <v>-4.5999999999999996</v>
      </c>
      <c r="BK187" s="171">
        <v>99.18</v>
      </c>
      <c r="BL187" s="173">
        <f t="shared" si="54"/>
        <v>99.638336347197111</v>
      </c>
      <c r="BM187" s="171">
        <v>8.0269238497086608</v>
      </c>
      <c r="BN187" s="176" cm="1">
        <f t="array" ref="BN187">INDEX($BM$3:$BM$232,ROWS(BM187:BM$232))</f>
        <v>99.537874221418519</v>
      </c>
      <c r="BO187" s="173">
        <f t="shared" si="55"/>
        <v>100.10092854259184</v>
      </c>
      <c r="BQ187" s="171">
        <v>9.3000000000000007</v>
      </c>
      <c r="BR187" s="171">
        <v>98.23</v>
      </c>
      <c r="BS187" s="172">
        <f t="shared" si="56"/>
        <v>98.22017798220179</v>
      </c>
    </row>
    <row r="188" spans="1:71" x14ac:dyDescent="0.25">
      <c r="O188" s="171">
        <v>9.1999999999999993</v>
      </c>
      <c r="P188" s="171">
        <v>101.75</v>
      </c>
      <c r="Q188" s="172">
        <f t="shared" si="45"/>
        <v>99.892008639308855</v>
      </c>
      <c r="S188" s="170">
        <v>-8.4</v>
      </c>
      <c r="T188" s="171">
        <v>6.36</v>
      </c>
      <c r="U188" s="176">
        <f t="shared" si="46"/>
        <v>6.3759398496240598</v>
      </c>
      <c r="Z188" s="171">
        <v>8.4</v>
      </c>
      <c r="AA188" s="171">
        <v>4.7699999999999996</v>
      </c>
      <c r="AB188" s="176">
        <f t="shared" si="47"/>
        <v>4.7862733293196866</v>
      </c>
      <c r="AD188" s="173"/>
      <c r="AE188" s="173"/>
      <c r="AG188" s="171">
        <v>9.3000000000000007</v>
      </c>
      <c r="AH188" s="171">
        <v>190.21</v>
      </c>
      <c r="AI188" s="172">
        <f t="shared" si="48"/>
        <v>99.5707480500445</v>
      </c>
      <c r="AK188" s="170">
        <v>8.5</v>
      </c>
      <c r="AL188" s="171">
        <v>6.57</v>
      </c>
      <c r="AM188" s="173">
        <f t="shared" si="49"/>
        <v>6.6063348416289598</v>
      </c>
      <c r="AO188" s="173"/>
      <c r="AP188" s="173"/>
      <c r="AR188" s="171">
        <v>-8.4</v>
      </c>
      <c r="AS188" s="171">
        <v>5.33</v>
      </c>
      <c r="AT188" s="173">
        <f t="shared" si="50"/>
        <v>5.3417518540789732</v>
      </c>
      <c r="AU188" s="176"/>
      <c r="AV188" s="173"/>
      <c r="AW188" s="173"/>
      <c r="AY188" s="171">
        <v>9.1999999999999993</v>
      </c>
      <c r="AZ188" s="171">
        <v>99.42</v>
      </c>
      <c r="BA188" s="172">
        <f t="shared" si="51"/>
        <v>98.377201662378795</v>
      </c>
      <c r="BC188" s="170">
        <v>4.5999999999999996</v>
      </c>
      <c r="BD188" s="171">
        <v>99.24</v>
      </c>
      <c r="BE188" s="173">
        <f t="shared" si="52"/>
        <v>99.648559092278333</v>
      </c>
      <c r="BF188" s="171">
        <v>10.011045285671253</v>
      </c>
      <c r="BG188" s="176" cm="1">
        <f t="array" ref="BG188">INDEX($BF$3:$BF$232,ROWS(BF188:BF$232))</f>
        <v>99.688723767446533</v>
      </c>
      <c r="BH188" s="173">
        <f t="shared" si="53"/>
        <v>100.04030632809354</v>
      </c>
      <c r="BJ188" s="171">
        <v>-4.5</v>
      </c>
      <c r="BK188" s="171">
        <v>99.2</v>
      </c>
      <c r="BL188" s="173">
        <f t="shared" si="54"/>
        <v>99.658428772352821</v>
      </c>
      <c r="BM188" s="171">
        <v>8.0068314245529439</v>
      </c>
      <c r="BN188" s="176" cm="1">
        <f t="array" ref="BN188">INDEX($BM$3:$BM$232,ROWS(BM188:BM$232))</f>
        <v>99.638336347197111</v>
      </c>
      <c r="BO188" s="173">
        <f t="shared" si="55"/>
        <v>100.02016535591854</v>
      </c>
      <c r="BQ188" s="171">
        <v>9.1999999999999993</v>
      </c>
      <c r="BR188" s="171">
        <v>98.19</v>
      </c>
      <c r="BS188" s="172">
        <f t="shared" si="56"/>
        <v>98.180181981801823</v>
      </c>
    </row>
    <row r="189" spans="1:71" x14ac:dyDescent="0.25">
      <c r="O189" s="171">
        <v>9.1</v>
      </c>
      <c r="P189" s="171">
        <v>101.63</v>
      </c>
      <c r="Q189" s="172">
        <f t="shared" si="45"/>
        <v>99.77419988219124</v>
      </c>
      <c r="S189" s="170">
        <v>-8.6</v>
      </c>
      <c r="T189" s="171">
        <v>5.78</v>
      </c>
      <c r="U189" s="176">
        <f t="shared" si="46"/>
        <v>5.7944862155388472</v>
      </c>
      <c r="Z189" s="171">
        <v>8.6</v>
      </c>
      <c r="AA189" s="171">
        <v>4.4400000000000004</v>
      </c>
      <c r="AB189" s="176">
        <f t="shared" si="47"/>
        <v>4.4551475015051185</v>
      </c>
      <c r="AD189" s="173"/>
      <c r="AE189" s="173"/>
      <c r="AG189" s="171">
        <v>9.1</v>
      </c>
      <c r="AH189" s="171">
        <v>190.39</v>
      </c>
      <c r="AI189" s="172">
        <f t="shared" si="48"/>
        <v>99.664974087839596</v>
      </c>
      <c r="AK189" s="170">
        <v>8.5</v>
      </c>
      <c r="AL189" s="171">
        <v>6.52</v>
      </c>
      <c r="AM189" s="173">
        <f t="shared" si="49"/>
        <v>6.556058320764202</v>
      </c>
      <c r="AO189" s="173"/>
      <c r="AP189" s="173"/>
      <c r="AR189" s="171">
        <v>-8.6</v>
      </c>
      <c r="AS189" s="171">
        <v>5.0599999999999996</v>
      </c>
      <c r="AT189" s="173">
        <f t="shared" si="50"/>
        <v>5.0711565443976747</v>
      </c>
      <c r="AU189" s="176"/>
      <c r="AV189" s="173"/>
      <c r="AW189" s="173"/>
      <c r="AY189" s="171">
        <v>9.1</v>
      </c>
      <c r="AZ189" s="171">
        <v>99.35</v>
      </c>
      <c r="BA189" s="172">
        <f t="shared" si="51"/>
        <v>98.307935879675441</v>
      </c>
      <c r="BC189" s="170">
        <v>4.4000000000000004</v>
      </c>
      <c r="BD189" s="171">
        <v>99.41</v>
      </c>
      <c r="BE189" s="173">
        <f t="shared" si="52"/>
        <v>99.819258961743145</v>
      </c>
      <c r="BF189" s="171">
        <v>9.589316196405262</v>
      </c>
      <c r="BG189" s="176" cm="1">
        <f t="array" ref="BG189">INDEX($BF$3:$BF$232,ROWS(BF189:BF$232))</f>
        <v>99.65860026107039</v>
      </c>
      <c r="BH189" s="173">
        <f t="shared" si="53"/>
        <v>100.16120906801007</v>
      </c>
      <c r="BJ189" s="171">
        <v>-4.5</v>
      </c>
      <c r="BK189" s="171">
        <v>99.22</v>
      </c>
      <c r="BL189" s="173">
        <f t="shared" si="54"/>
        <v>99.67852119750853</v>
      </c>
      <c r="BM189" s="171">
        <v>7.8862768736186446</v>
      </c>
      <c r="BN189" s="176" cm="1">
        <f t="array" ref="BN189">INDEX($BM$3:$BM$232,ROWS(BM189:BM$232))</f>
        <v>99.568012859152091</v>
      </c>
      <c r="BO189" s="173">
        <f t="shared" si="55"/>
        <v>100.11098779134295</v>
      </c>
      <c r="BQ189" s="171">
        <v>9.1</v>
      </c>
      <c r="BR189" s="171">
        <v>98.07</v>
      </c>
      <c r="BS189" s="172">
        <f t="shared" si="56"/>
        <v>98.060193980601923</v>
      </c>
    </row>
    <row r="190" spans="1:71" x14ac:dyDescent="0.25">
      <c r="O190" s="171">
        <v>9</v>
      </c>
      <c r="P190" s="171">
        <v>101.73</v>
      </c>
      <c r="Q190" s="172">
        <f t="shared" si="45"/>
        <v>99.872373846455915</v>
      </c>
      <c r="S190" s="170">
        <v>-8.6</v>
      </c>
      <c r="T190" s="171">
        <v>5.74</v>
      </c>
      <c r="U190" s="176">
        <f t="shared" si="46"/>
        <v>5.7543859649122808</v>
      </c>
      <c r="Z190" s="171">
        <v>8.6</v>
      </c>
      <c r="AA190" s="171">
        <v>4.3099999999999996</v>
      </c>
      <c r="AB190" s="176">
        <f t="shared" si="47"/>
        <v>4.324703993578165</v>
      </c>
      <c r="AD190" s="173"/>
      <c r="AE190" s="173"/>
      <c r="AG190" s="171">
        <v>9.1</v>
      </c>
      <c r="AH190" s="171">
        <v>190.14</v>
      </c>
      <c r="AI190" s="172">
        <f t="shared" si="48"/>
        <v>99.534104590901933</v>
      </c>
      <c r="AK190" s="170">
        <v>8.6999999999999993</v>
      </c>
      <c r="AL190" s="171">
        <v>5.98</v>
      </c>
      <c r="AM190" s="173">
        <f t="shared" si="49"/>
        <v>6.0130718954248366</v>
      </c>
      <c r="AO190" s="173"/>
      <c r="AP190" s="173"/>
      <c r="AR190" s="171">
        <v>-8.6</v>
      </c>
      <c r="AS190" s="171">
        <v>4.9400000000000004</v>
      </c>
      <c r="AT190" s="173">
        <f t="shared" si="50"/>
        <v>4.9508919623170975</v>
      </c>
      <c r="AU190" s="176"/>
      <c r="AV190" s="173"/>
      <c r="AW190" s="173"/>
      <c r="AY190" s="171">
        <v>9</v>
      </c>
      <c r="AZ190" s="171">
        <v>99.25</v>
      </c>
      <c r="BA190" s="172">
        <f t="shared" si="51"/>
        <v>98.208984761527802</v>
      </c>
      <c r="BC190" s="170">
        <v>4.4000000000000004</v>
      </c>
      <c r="BD190" s="171">
        <v>99.37</v>
      </c>
      <c r="BE190" s="173">
        <f t="shared" si="52"/>
        <v>99.77909428657496</v>
      </c>
      <c r="BF190" s="171">
        <v>9.2579576262676966</v>
      </c>
      <c r="BG190" s="176" cm="1">
        <f t="array" ref="BG190">INDEX($BF$3:$BF$232,ROWS(BF190:BF$232))</f>
        <v>99.578270910734005</v>
      </c>
      <c r="BH190" s="173">
        <f t="shared" si="53"/>
        <v>100.20167389331451</v>
      </c>
      <c r="BJ190" s="171">
        <v>-4.4000000000000004</v>
      </c>
      <c r="BK190" s="171">
        <v>99.14</v>
      </c>
      <c r="BL190" s="173">
        <f t="shared" si="54"/>
        <v>99.598151496885663</v>
      </c>
      <c r="BM190" s="171">
        <v>7.6953988346393398</v>
      </c>
      <c r="BN190" s="176" cm="1">
        <f t="array" ref="BN190">INDEX($BM$3:$BM$232,ROWS(BM190:BM$232))</f>
        <v>99.76893711070926</v>
      </c>
      <c r="BO190" s="173">
        <f t="shared" si="55"/>
        <v>100.1714746822675</v>
      </c>
      <c r="BQ190" s="171">
        <v>9</v>
      </c>
      <c r="BR190" s="171">
        <v>98.09</v>
      </c>
      <c r="BS190" s="172">
        <f t="shared" si="56"/>
        <v>98.080191980801928</v>
      </c>
    </row>
    <row r="191" spans="1:71" x14ac:dyDescent="0.25">
      <c r="O191" s="171">
        <v>8.9</v>
      </c>
      <c r="P191" s="171">
        <v>101.85</v>
      </c>
      <c r="Q191" s="172">
        <f t="shared" si="45"/>
        <v>99.99018260357353</v>
      </c>
      <c r="S191" s="170">
        <v>-8.8000000000000007</v>
      </c>
      <c r="T191" s="171">
        <v>5.2</v>
      </c>
      <c r="U191" s="176">
        <f t="shared" si="46"/>
        <v>5.2130325814536338</v>
      </c>
      <c r="Z191" s="171">
        <v>8.6999999999999993</v>
      </c>
      <c r="AA191" s="171">
        <v>4.21</v>
      </c>
      <c r="AB191" s="176">
        <f t="shared" si="47"/>
        <v>4.2243628336343573</v>
      </c>
      <c r="AD191" s="173"/>
      <c r="AE191" s="173"/>
      <c r="AG191" s="171">
        <v>8.9</v>
      </c>
      <c r="AH191" s="171">
        <v>189.97</v>
      </c>
      <c r="AI191" s="172">
        <f t="shared" si="48"/>
        <v>99.445113332984349</v>
      </c>
      <c r="AK191" s="170">
        <v>8.8000000000000007</v>
      </c>
      <c r="AL191" s="171">
        <v>5.68</v>
      </c>
      <c r="AM191" s="173">
        <f t="shared" si="49"/>
        <v>5.7114127702362998</v>
      </c>
      <c r="AO191" s="173"/>
      <c r="AP191" s="173"/>
      <c r="AR191" s="171">
        <v>-8.8000000000000007</v>
      </c>
      <c r="AS191" s="171">
        <v>4.6399999999999997</v>
      </c>
      <c r="AT191" s="173">
        <f t="shared" si="50"/>
        <v>4.650230507115654</v>
      </c>
      <c r="AU191" s="176"/>
      <c r="AV191" s="173"/>
      <c r="AW191" s="173"/>
      <c r="AY191" s="171">
        <v>8.9</v>
      </c>
      <c r="AZ191" s="171">
        <v>99.15</v>
      </c>
      <c r="BA191" s="172">
        <f t="shared" si="51"/>
        <v>98.110033643380177</v>
      </c>
      <c r="BC191" s="170">
        <v>4.3</v>
      </c>
      <c r="BD191" s="171">
        <v>99.32</v>
      </c>
      <c r="BE191" s="173">
        <f t="shared" si="52"/>
        <v>99.728888442614704</v>
      </c>
      <c r="BF191" s="171">
        <v>8.9868460688824179</v>
      </c>
      <c r="BG191" s="176" cm="1">
        <f t="array" ref="BG191">INDEX($BF$3:$BF$232,ROWS(BF191:BF$232))</f>
        <v>99.748970780198817</v>
      </c>
      <c r="BH191" s="173">
        <f t="shared" si="53"/>
        <v>100.02013693113172</v>
      </c>
      <c r="BJ191" s="171">
        <v>-4.2</v>
      </c>
      <c r="BK191" s="171">
        <v>99.27</v>
      </c>
      <c r="BL191" s="173">
        <f t="shared" si="54"/>
        <v>99.728752260397826</v>
      </c>
      <c r="BM191" s="171">
        <v>7.3638738195700215</v>
      </c>
      <c r="BN191" s="176" cm="1">
        <f t="array" ref="BN191">INDEX($BM$3:$BM$232,ROWS(BM191:BM$232))</f>
        <v>99.557966646574229</v>
      </c>
      <c r="BO191" s="173">
        <f t="shared" si="55"/>
        <v>100.17154389505552</v>
      </c>
      <c r="BQ191" s="171">
        <v>8.9</v>
      </c>
      <c r="BR191" s="171">
        <v>97.87</v>
      </c>
      <c r="BS191" s="172">
        <f t="shared" si="56"/>
        <v>97.860213978602133</v>
      </c>
    </row>
    <row r="192" spans="1:71" x14ac:dyDescent="0.25">
      <c r="O192" s="171">
        <v>8.8000000000000007</v>
      </c>
      <c r="P192" s="171">
        <v>101.7</v>
      </c>
      <c r="Q192" s="172">
        <f t="shared" si="45"/>
        <v>99.842921657176518</v>
      </c>
      <c r="S192" s="170">
        <v>-8.8000000000000007</v>
      </c>
      <c r="T192" s="171">
        <v>5.22</v>
      </c>
      <c r="U192" s="176">
        <f t="shared" si="46"/>
        <v>5.2330827067669174</v>
      </c>
      <c r="Z192" s="171">
        <v>8.9</v>
      </c>
      <c r="AA192" s="171">
        <v>3.98</v>
      </c>
      <c r="AB192" s="176">
        <f t="shared" si="47"/>
        <v>3.9935781657635965</v>
      </c>
      <c r="AD192" s="173"/>
      <c r="AE192" s="173"/>
      <c r="AG192" s="171">
        <v>8.8000000000000007</v>
      </c>
      <c r="AH192" s="171">
        <v>189.76</v>
      </c>
      <c r="AI192" s="172">
        <f t="shared" si="48"/>
        <v>99.335182955556718</v>
      </c>
      <c r="AK192" s="170">
        <v>8.8000000000000007</v>
      </c>
      <c r="AL192" s="171">
        <v>5.69</v>
      </c>
      <c r="AM192" s="173">
        <f t="shared" si="49"/>
        <v>5.721468074409251</v>
      </c>
      <c r="AO192" s="173"/>
      <c r="AP192" s="173"/>
      <c r="AR192" s="171">
        <v>-8.8000000000000007</v>
      </c>
      <c r="AS192" s="171">
        <v>4.62</v>
      </c>
      <c r="AT192" s="173">
        <f t="shared" si="50"/>
        <v>4.6301864101022252</v>
      </c>
      <c r="AU192" s="176"/>
      <c r="AV192" s="173"/>
      <c r="AW192" s="173"/>
      <c r="AY192" s="171">
        <v>8.8000000000000007</v>
      </c>
      <c r="AZ192" s="171">
        <v>99.35</v>
      </c>
      <c r="BA192" s="172">
        <f t="shared" si="51"/>
        <v>98.307935879675441</v>
      </c>
      <c r="BC192" s="170">
        <v>4.2</v>
      </c>
      <c r="BD192" s="171">
        <v>99.57</v>
      </c>
      <c r="BE192" s="173">
        <f t="shared" si="52"/>
        <v>99.9799176624159</v>
      </c>
      <c r="BF192" s="171">
        <v>8.8964755497539905</v>
      </c>
      <c r="BG192" s="176" cm="1">
        <f t="array" ref="BG192">INDEX($BF$3:$BF$232,ROWS(BF192:BF$232))</f>
        <v>99.497941560397635</v>
      </c>
      <c r="BH192" s="173">
        <f t="shared" si="53"/>
        <v>100.4844081138359</v>
      </c>
      <c r="BJ192" s="171">
        <v>-4.0999999999999996</v>
      </c>
      <c r="BK192" s="171">
        <v>99.33</v>
      </c>
      <c r="BL192" s="173">
        <f t="shared" si="54"/>
        <v>99.789029535864969</v>
      </c>
      <c r="BM192" s="171">
        <v>7.3337351818364471</v>
      </c>
      <c r="BN192" s="176" cm="1">
        <f t="array" ref="BN192">INDEX($BM$3:$BM$232,ROWS(BM192:BM$232))</f>
        <v>99.578059071729953</v>
      </c>
      <c r="BO192" s="173">
        <f t="shared" si="55"/>
        <v>100.21186440677965</v>
      </c>
      <c r="BQ192" s="171">
        <v>8.8000000000000007</v>
      </c>
      <c r="BR192" s="171">
        <v>97.67</v>
      </c>
      <c r="BS192" s="172">
        <f t="shared" si="56"/>
        <v>97.660233976602342</v>
      </c>
    </row>
    <row r="193" spans="15:71" x14ac:dyDescent="0.25">
      <c r="O193" s="171">
        <v>8.6999999999999993</v>
      </c>
      <c r="P193" s="171">
        <v>101.64</v>
      </c>
      <c r="Q193" s="172">
        <f t="shared" si="45"/>
        <v>99.784017278617711</v>
      </c>
      <c r="S193" s="170">
        <v>-9</v>
      </c>
      <c r="T193" s="171">
        <v>4.76</v>
      </c>
      <c r="U193" s="176">
        <f t="shared" si="46"/>
        <v>4.7719298245614032</v>
      </c>
      <c r="Z193" s="171">
        <v>9</v>
      </c>
      <c r="AA193" s="171">
        <v>3.86</v>
      </c>
      <c r="AB193" s="176">
        <f t="shared" si="47"/>
        <v>3.8731687738310252</v>
      </c>
      <c r="AD193" s="173"/>
      <c r="AE193" s="173"/>
      <c r="AG193" s="171">
        <v>8.6999999999999993</v>
      </c>
      <c r="AH193" s="171">
        <v>189.74</v>
      </c>
      <c r="AI193" s="172">
        <f t="shared" si="48"/>
        <v>99.324713395801709</v>
      </c>
      <c r="AK193" s="170">
        <v>9</v>
      </c>
      <c r="AL193" s="171">
        <v>5.4</v>
      </c>
      <c r="AM193" s="173">
        <f t="shared" si="49"/>
        <v>5.4298642533936654</v>
      </c>
      <c r="AO193" s="173"/>
      <c r="AP193" s="173"/>
      <c r="AR193" s="171">
        <v>-9</v>
      </c>
      <c r="AS193" s="171">
        <v>4.4000000000000004</v>
      </c>
      <c r="AT193" s="173">
        <f t="shared" si="50"/>
        <v>4.4097013429545004</v>
      </c>
      <c r="AU193" s="176"/>
      <c r="AV193" s="173"/>
      <c r="AW193" s="173"/>
      <c r="AY193" s="171">
        <v>8.6999999999999993</v>
      </c>
      <c r="AZ193" s="171">
        <v>99.04</v>
      </c>
      <c r="BA193" s="172">
        <f t="shared" si="51"/>
        <v>98.001187413417782</v>
      </c>
      <c r="BC193" s="170">
        <v>4</v>
      </c>
      <c r="BD193" s="171">
        <v>99.39</v>
      </c>
      <c r="BE193" s="173">
        <f t="shared" si="52"/>
        <v>99.799176624159045</v>
      </c>
      <c r="BF193" s="171">
        <v>8.4044582789436681</v>
      </c>
      <c r="BG193" s="176" cm="1">
        <f t="array" ref="BG193">INDEX($BF$3:$BF$232,ROWS(BF193:BF$232))</f>
        <v>99.51802389798172</v>
      </c>
      <c r="BH193" s="173">
        <f t="shared" si="53"/>
        <v>100.28251437796388</v>
      </c>
      <c r="BJ193" s="171">
        <v>-4.0999999999999996</v>
      </c>
      <c r="BK193" s="171">
        <v>99.07</v>
      </c>
      <c r="BL193" s="173">
        <f t="shared" si="54"/>
        <v>99.527828008840658</v>
      </c>
      <c r="BM193" s="171">
        <v>7.243319268635724</v>
      </c>
      <c r="BN193" s="176" cm="1">
        <f t="array" ref="BN193">INDEX($BM$3:$BM$232,ROWS(BM193:BM$232))</f>
        <v>99.598151496885663</v>
      </c>
      <c r="BO193" s="173">
        <f t="shared" si="55"/>
        <v>100.07065711113354</v>
      </c>
      <c r="BQ193" s="171">
        <v>8.6999999999999993</v>
      </c>
      <c r="BR193" s="171">
        <v>97.42</v>
      </c>
      <c r="BS193" s="172">
        <f t="shared" si="56"/>
        <v>97.410258974102575</v>
      </c>
    </row>
    <row r="194" spans="15:71" x14ac:dyDescent="0.25">
      <c r="O194" s="171">
        <v>8.6999999999999993</v>
      </c>
      <c r="P194" s="171">
        <v>101.44</v>
      </c>
      <c r="Q194" s="172">
        <f t="shared" si="45"/>
        <v>99.587669350088362</v>
      </c>
      <c r="S194" s="170">
        <v>-9.1</v>
      </c>
      <c r="T194" s="171">
        <v>4.75</v>
      </c>
      <c r="U194" s="176">
        <f t="shared" si="46"/>
        <v>4.7619047619047619</v>
      </c>
      <c r="Z194" s="171">
        <v>9.1</v>
      </c>
      <c r="AA194" s="171">
        <v>3.7</v>
      </c>
      <c r="AB194" s="176">
        <f t="shared" si="47"/>
        <v>3.7126229179209318</v>
      </c>
      <c r="AD194" s="173"/>
      <c r="AE194" s="173"/>
      <c r="AG194" s="171">
        <v>8.6</v>
      </c>
      <c r="AH194" s="171">
        <v>189.45</v>
      </c>
      <c r="AI194" s="172">
        <f t="shared" si="48"/>
        <v>99.172904779354027</v>
      </c>
      <c r="AK194" s="170">
        <v>9.1</v>
      </c>
      <c r="AL194" s="171">
        <v>5.0599999999999996</v>
      </c>
      <c r="AM194" s="173">
        <f t="shared" si="49"/>
        <v>5.087983911513323</v>
      </c>
      <c r="AO194" s="173"/>
      <c r="AP194" s="173"/>
      <c r="AR194" s="171">
        <v>-9</v>
      </c>
      <c r="AS194" s="171">
        <v>4.09</v>
      </c>
      <c r="AT194" s="173">
        <f t="shared" si="50"/>
        <v>4.0990178392463417</v>
      </c>
      <c r="AU194" s="176"/>
      <c r="AV194" s="173"/>
      <c r="AW194" s="173"/>
      <c r="AY194" s="171">
        <v>8.6</v>
      </c>
      <c r="AZ194" s="171">
        <v>98.97</v>
      </c>
      <c r="BA194" s="172">
        <f t="shared" si="51"/>
        <v>97.931921630714427</v>
      </c>
      <c r="BC194" s="170">
        <v>4</v>
      </c>
      <c r="BD194" s="171">
        <v>99.52</v>
      </c>
      <c r="BE194" s="173">
        <f t="shared" si="52"/>
        <v>99.929711818455658</v>
      </c>
      <c r="BF194" s="171">
        <v>8.4044582789436681</v>
      </c>
      <c r="BG194" s="176" cm="1">
        <f t="array" ref="BG194">INDEX($BF$3:$BF$232,ROWS(BF194:BF$232))</f>
        <v>99.678682598654476</v>
      </c>
      <c r="BH194" s="173">
        <f t="shared" si="53"/>
        <v>100.25183842046943</v>
      </c>
      <c r="BJ194" s="171">
        <v>-3.9</v>
      </c>
      <c r="BK194" s="171">
        <v>99.26</v>
      </c>
      <c r="BL194" s="173">
        <f t="shared" si="54"/>
        <v>99.718706047819978</v>
      </c>
      <c r="BM194" s="171">
        <v>7.0323488045007032</v>
      </c>
      <c r="BN194" s="176" cm="1">
        <f t="array" ref="BN194">INDEX($BM$3:$BM$232,ROWS(BM194:BM$232))</f>
        <v>99.618243922041387</v>
      </c>
      <c r="BO194" s="173">
        <f t="shared" si="55"/>
        <v>100.1008471157725</v>
      </c>
      <c r="BQ194" s="171">
        <v>8.6</v>
      </c>
      <c r="BR194" s="171">
        <v>97.4</v>
      </c>
      <c r="BS194" s="172">
        <f t="shared" si="56"/>
        <v>97.390260973902613</v>
      </c>
    </row>
    <row r="195" spans="15:71" x14ac:dyDescent="0.25">
      <c r="O195" s="171">
        <v>8.5</v>
      </c>
      <c r="P195" s="171">
        <v>101.59</v>
      </c>
      <c r="Q195" s="172">
        <f t="shared" si="45"/>
        <v>99.734930296485373</v>
      </c>
      <c r="S195" s="170">
        <v>-9.1999999999999993</v>
      </c>
      <c r="T195" s="171">
        <v>4.5199999999999996</v>
      </c>
      <c r="U195" s="176">
        <f t="shared" si="46"/>
        <v>4.5313283208020048</v>
      </c>
      <c r="Z195" s="171">
        <v>9.1999999999999993</v>
      </c>
      <c r="AA195" s="171">
        <v>3.56</v>
      </c>
      <c r="AB195" s="176">
        <f t="shared" si="47"/>
        <v>3.5721452939995992</v>
      </c>
      <c r="AD195" s="173"/>
      <c r="AE195" s="173"/>
      <c r="AG195" s="171">
        <v>8.5</v>
      </c>
      <c r="AH195" s="171">
        <v>189.52</v>
      </c>
      <c r="AI195" s="172">
        <f t="shared" si="48"/>
        <v>99.209548238496581</v>
      </c>
      <c r="AK195" s="170">
        <v>9.1</v>
      </c>
      <c r="AL195" s="171">
        <v>4.9000000000000004</v>
      </c>
      <c r="AM195" s="173">
        <f t="shared" si="49"/>
        <v>4.9270990447461038</v>
      </c>
      <c r="AO195" s="173"/>
      <c r="AP195" s="173"/>
      <c r="AR195" s="171">
        <v>-9.1999999999999993</v>
      </c>
      <c r="AS195" s="171">
        <v>3.98</v>
      </c>
      <c r="AT195" s="173">
        <f t="shared" si="50"/>
        <v>3.9887753056724797</v>
      </c>
      <c r="AU195" s="176"/>
      <c r="AV195" s="173"/>
      <c r="AW195" s="173"/>
      <c r="AY195" s="171">
        <v>8.5</v>
      </c>
      <c r="AZ195" s="171">
        <v>98.7</v>
      </c>
      <c r="BA195" s="172">
        <f t="shared" si="51"/>
        <v>97.66475361171581</v>
      </c>
      <c r="BC195" s="170">
        <v>3.9</v>
      </c>
      <c r="BD195" s="171">
        <v>99.6</v>
      </c>
      <c r="BE195" s="173">
        <f t="shared" si="52"/>
        <v>100.01004116879204</v>
      </c>
      <c r="BF195" s="171">
        <v>8.0228938648458676</v>
      </c>
      <c r="BG195" s="176" cm="1">
        <f t="array" ref="BG195">INDEX($BF$3:$BF$232,ROWS(BF195:BF$232))</f>
        <v>99.809217792951102</v>
      </c>
      <c r="BH195" s="173">
        <f t="shared" si="53"/>
        <v>100.20120724346076</v>
      </c>
      <c r="BJ195" s="171">
        <v>-3.9</v>
      </c>
      <c r="BK195" s="171">
        <v>99.33</v>
      </c>
      <c r="BL195" s="173">
        <f t="shared" si="54"/>
        <v>99.789029535864969</v>
      </c>
      <c r="BM195" s="171">
        <v>7.0022101667671279</v>
      </c>
      <c r="BN195" s="176" cm="1">
        <f t="array" ref="BN195">INDEX($BM$3:$BM$232,ROWS(BM195:BM$232))</f>
        <v>99.638336347197111</v>
      </c>
      <c r="BO195" s="173">
        <f t="shared" si="55"/>
        <v>100.15124016938897</v>
      </c>
      <c r="BQ195" s="171">
        <v>8.5</v>
      </c>
      <c r="BR195" s="171">
        <v>97.18</v>
      </c>
      <c r="BS195" s="172">
        <f t="shared" si="56"/>
        <v>97.170282971702832</v>
      </c>
    </row>
    <row r="196" spans="15:71" x14ac:dyDescent="0.25">
      <c r="O196" s="171">
        <v>8.4</v>
      </c>
      <c r="P196" s="171">
        <v>101.65</v>
      </c>
      <c r="Q196" s="172">
        <f t="shared" ref="Q196:Q259" si="57">P196/$Q$1*100</f>
        <v>99.793834675044181</v>
      </c>
      <c r="S196" s="170">
        <v>-9.3000000000000007</v>
      </c>
      <c r="T196" s="171">
        <v>4.26</v>
      </c>
      <c r="U196" s="176">
        <f t="shared" ref="U196:U259" si="58">T196/$T$103*100</f>
        <v>4.2706766917293226</v>
      </c>
      <c r="Z196" s="171">
        <v>9.1999999999999993</v>
      </c>
      <c r="AA196" s="171">
        <v>3.49</v>
      </c>
      <c r="AB196" s="176">
        <f t="shared" ref="AB196:AB203" si="59">AA196/$AA$103*100</f>
        <v>3.5019064820389327</v>
      </c>
      <c r="AD196" s="173"/>
      <c r="AE196" s="173"/>
      <c r="AG196" s="171">
        <v>8.5</v>
      </c>
      <c r="AH196" s="171">
        <v>189.27</v>
      </c>
      <c r="AI196" s="172">
        <f t="shared" ref="AI196:AI259" si="60">AH196/$AI$1*100</f>
        <v>99.078678741558917</v>
      </c>
      <c r="AK196" s="170">
        <v>9.3000000000000007</v>
      </c>
      <c r="AL196" s="171">
        <v>4.66</v>
      </c>
      <c r="AM196" s="173">
        <f t="shared" ref="AM196:AM203" si="61">AL196/$AL$103*100</f>
        <v>4.6857717445952742</v>
      </c>
      <c r="AO196" s="173"/>
      <c r="AP196" s="173"/>
      <c r="AR196" s="171">
        <v>-9.4</v>
      </c>
      <c r="AS196" s="171">
        <v>3.67</v>
      </c>
      <c r="AT196" s="173">
        <f t="shared" ref="AT196:AT203" si="62">AS196/$AS$103*100</f>
        <v>3.6780918019643214</v>
      </c>
      <c r="AU196" s="176"/>
      <c r="AV196" s="173"/>
      <c r="AW196" s="173"/>
      <c r="AY196" s="171">
        <v>8.4</v>
      </c>
      <c r="AZ196" s="171">
        <v>98.72</v>
      </c>
      <c r="BA196" s="172">
        <f t="shared" ref="BA196:BA259" si="63">AZ196/$BA$1*100</f>
        <v>97.684543835345337</v>
      </c>
      <c r="BC196" s="170">
        <v>3.8</v>
      </c>
      <c r="BD196" s="171">
        <v>99.4</v>
      </c>
      <c r="BE196" s="173">
        <f t="shared" ref="BE196:BE259" si="64">BD196/$BD$233*100</f>
        <v>99.809217792951102</v>
      </c>
      <c r="BF196" s="171">
        <v>8.0530173712220101</v>
      </c>
      <c r="BG196" s="176" cm="1">
        <f t="array" ref="BG196">INDEX($BF$3:$BF$232,ROWS(BF196:BF$232))</f>
        <v>99.708806105030618</v>
      </c>
      <c r="BH196" s="173">
        <f t="shared" ref="BH196:BH233" si="65">100*MAX(BE196/BG196,BG196/BE196)</f>
        <v>100.1007049345418</v>
      </c>
      <c r="BJ196" s="171">
        <v>-3.8</v>
      </c>
      <c r="BK196" s="171">
        <v>99.28</v>
      </c>
      <c r="BL196" s="173">
        <f t="shared" ref="BL196:BL259" si="66">BK196/$BK$233*100</f>
        <v>99.738798472975688</v>
      </c>
      <c r="BM196" s="171">
        <v>6.6807313642756672</v>
      </c>
      <c r="BN196" s="176" cm="1">
        <f t="array" ref="BN196">INDEX($BM$3:$BM$232,ROWS(BM196:BM$232))</f>
        <v>99.688567410086392</v>
      </c>
      <c r="BO196" s="173">
        <f t="shared" ref="BO196:BO232" si="67">100*MAX(BL196/BN196,BN196/BL196)</f>
        <v>100.05038798750378</v>
      </c>
      <c r="BQ196" s="171">
        <v>8.4</v>
      </c>
      <c r="BR196" s="171">
        <v>97.17</v>
      </c>
      <c r="BS196" s="172">
        <f t="shared" ref="BS196:BS259" si="68">BR196/$BS$1*100</f>
        <v>97.160283971602837</v>
      </c>
    </row>
    <row r="197" spans="15:71" x14ac:dyDescent="0.25">
      <c r="O197" s="171">
        <v>8.3000000000000007</v>
      </c>
      <c r="P197" s="171">
        <v>101.54</v>
      </c>
      <c r="Q197" s="172">
        <f t="shared" si="57"/>
        <v>99.685843314353036</v>
      </c>
      <c r="S197" s="170">
        <v>-9.3000000000000007</v>
      </c>
      <c r="T197" s="171">
        <v>4.21</v>
      </c>
      <c r="U197" s="176">
        <f t="shared" si="58"/>
        <v>4.2205513784461157</v>
      </c>
      <c r="Z197" s="171">
        <v>9.4</v>
      </c>
      <c r="AA197" s="171">
        <v>3.34</v>
      </c>
      <c r="AB197" s="176">
        <f t="shared" si="59"/>
        <v>3.3513947421232189</v>
      </c>
      <c r="AD197" s="173"/>
      <c r="AE197" s="173"/>
      <c r="AG197" s="171">
        <v>8.3000000000000007</v>
      </c>
      <c r="AH197" s="171">
        <v>189.02</v>
      </c>
      <c r="AI197" s="172">
        <f t="shared" si="60"/>
        <v>98.947809244621268</v>
      </c>
      <c r="AK197" s="170">
        <v>9.4</v>
      </c>
      <c r="AL197" s="171">
        <v>4.53</v>
      </c>
      <c r="AM197" s="173">
        <f t="shared" si="61"/>
        <v>4.5550527903469078</v>
      </c>
      <c r="AO197" s="173"/>
      <c r="AP197" s="173"/>
      <c r="AR197" s="171">
        <v>-9.4</v>
      </c>
      <c r="AS197" s="171">
        <v>3.72</v>
      </c>
      <c r="AT197" s="173">
        <f t="shared" si="62"/>
        <v>3.7282020444978956</v>
      </c>
      <c r="AU197" s="176"/>
      <c r="AV197" s="173"/>
      <c r="AW197" s="173"/>
      <c r="AY197" s="171">
        <v>8.3000000000000007</v>
      </c>
      <c r="AZ197" s="171">
        <v>98.49</v>
      </c>
      <c r="BA197" s="172">
        <f t="shared" si="63"/>
        <v>97.456956263605775</v>
      </c>
      <c r="BC197" s="170">
        <v>3.7</v>
      </c>
      <c r="BD197" s="171">
        <v>99.43</v>
      </c>
      <c r="BE197" s="173">
        <f t="shared" si="64"/>
        <v>99.839341299327245</v>
      </c>
      <c r="BF197" s="171">
        <v>7.8321116577969665</v>
      </c>
      <c r="BG197" s="176" cm="1">
        <f t="array" ref="BG197">INDEX($BF$3:$BF$232,ROWS(BF197:BF$232))</f>
        <v>99.708806105030618</v>
      </c>
      <c r="BH197" s="173">
        <f t="shared" si="65"/>
        <v>100.13091641490435</v>
      </c>
      <c r="BJ197" s="171">
        <v>-3.6</v>
      </c>
      <c r="BK197" s="171">
        <v>99.44</v>
      </c>
      <c r="BL197" s="173">
        <f t="shared" si="66"/>
        <v>99.899537874221409</v>
      </c>
      <c r="BM197" s="171">
        <v>6.6807313642756672</v>
      </c>
      <c r="BN197" s="176" cm="1">
        <f t="array" ref="BN197">INDEX($BM$3:$BM$232,ROWS(BM197:BM$232))</f>
        <v>99.799075748442831</v>
      </c>
      <c r="BO197" s="173">
        <f t="shared" si="67"/>
        <v>100.10066438494061</v>
      </c>
      <c r="BQ197" s="171">
        <v>8.3000000000000007</v>
      </c>
      <c r="BR197" s="171">
        <v>97.02</v>
      </c>
      <c r="BS197" s="172">
        <f t="shared" si="68"/>
        <v>97.01029897010298</v>
      </c>
    </row>
    <row r="198" spans="15:71" x14ac:dyDescent="0.25">
      <c r="O198" s="171">
        <v>8.1999999999999993</v>
      </c>
      <c r="P198" s="171">
        <v>101.86</v>
      </c>
      <c r="Q198" s="172">
        <f t="shared" si="57"/>
        <v>100</v>
      </c>
      <c r="S198" s="170">
        <v>-9.5</v>
      </c>
      <c r="T198" s="171">
        <v>3.95</v>
      </c>
      <c r="U198" s="176">
        <f t="shared" si="58"/>
        <v>3.9598997493734336</v>
      </c>
      <c r="Z198" s="171">
        <v>9.4</v>
      </c>
      <c r="AA198" s="171">
        <v>3.25</v>
      </c>
      <c r="AB198" s="176">
        <f t="shared" si="59"/>
        <v>3.2610876981737911</v>
      </c>
      <c r="AD198" s="173"/>
      <c r="AE198" s="173"/>
      <c r="AG198" s="171">
        <v>8.1999999999999993</v>
      </c>
      <c r="AH198" s="171">
        <v>188.79</v>
      </c>
      <c r="AI198" s="172">
        <f t="shared" si="60"/>
        <v>98.827409307438614</v>
      </c>
      <c r="AK198" s="170">
        <v>9.4</v>
      </c>
      <c r="AL198" s="171">
        <v>4.4000000000000004</v>
      </c>
      <c r="AM198" s="173">
        <f t="shared" si="61"/>
        <v>4.4243338360985422</v>
      </c>
      <c r="AO198" s="173"/>
      <c r="AP198" s="173"/>
      <c r="AR198" s="171">
        <v>-9.5</v>
      </c>
      <c r="AS198" s="171">
        <v>3.59</v>
      </c>
      <c r="AT198" s="173">
        <f t="shared" si="62"/>
        <v>3.5979154139106031</v>
      </c>
      <c r="AU198" s="176"/>
      <c r="AV198" s="173"/>
      <c r="AW198" s="173"/>
      <c r="AY198" s="171">
        <v>8.1999999999999993</v>
      </c>
      <c r="AZ198" s="171">
        <v>98.31</v>
      </c>
      <c r="BA198" s="172">
        <f t="shared" si="63"/>
        <v>97.27884425094004</v>
      </c>
      <c r="BC198" s="170">
        <v>3.5</v>
      </c>
      <c r="BD198" s="171">
        <v>99.53</v>
      </c>
      <c r="BE198" s="173">
        <f t="shared" si="64"/>
        <v>99.939752987247715</v>
      </c>
      <c r="BF198" s="171">
        <v>7.7417411386685409</v>
      </c>
      <c r="BG198" s="176" cm="1">
        <f t="array" ref="BG198">INDEX($BF$3:$BF$232,ROWS(BF198:BF$232))</f>
        <v>99.87950597449543</v>
      </c>
      <c r="BH198" s="173">
        <f t="shared" si="65"/>
        <v>100.06031969438021</v>
      </c>
      <c r="BJ198" s="171">
        <v>-3.5</v>
      </c>
      <c r="BK198" s="171">
        <v>99.36</v>
      </c>
      <c r="BL198" s="173">
        <f t="shared" si="66"/>
        <v>99.819168173598555</v>
      </c>
      <c r="BM198" s="171">
        <v>6.6204540888085184</v>
      </c>
      <c r="BN198" s="176" cm="1">
        <f t="array" ref="BN198">INDEX($BM$3:$BM$232,ROWS(BM198:BM$232))</f>
        <v>99.688567410086392</v>
      </c>
      <c r="BO198" s="173">
        <f t="shared" si="67"/>
        <v>100.13100876750984</v>
      </c>
      <c r="BQ198" s="171">
        <v>8.1999999999999993</v>
      </c>
      <c r="BR198" s="171">
        <v>96.85</v>
      </c>
      <c r="BS198" s="172">
        <f t="shared" si="68"/>
        <v>96.840315968403146</v>
      </c>
    </row>
    <row r="199" spans="15:71" x14ac:dyDescent="0.25">
      <c r="O199" s="171">
        <v>8.1</v>
      </c>
      <c r="P199" s="171">
        <v>101.5</v>
      </c>
      <c r="Q199" s="172">
        <f t="shared" si="57"/>
        <v>99.646573728647155</v>
      </c>
      <c r="S199" s="170">
        <v>-9.5</v>
      </c>
      <c r="T199" s="171">
        <v>3.86</v>
      </c>
      <c r="U199" s="176">
        <f t="shared" si="58"/>
        <v>3.8696741854636589</v>
      </c>
      <c r="Z199" s="171">
        <v>9.6</v>
      </c>
      <c r="AA199" s="171">
        <v>3.1</v>
      </c>
      <c r="AB199" s="176">
        <f t="shared" si="59"/>
        <v>3.1105759582580776</v>
      </c>
      <c r="AD199" s="173"/>
      <c r="AE199" s="173"/>
      <c r="AG199" s="171">
        <v>8.1</v>
      </c>
      <c r="AH199" s="171">
        <v>188.69</v>
      </c>
      <c r="AI199" s="172">
        <f t="shared" si="60"/>
        <v>98.775061508663569</v>
      </c>
      <c r="AK199" s="170">
        <v>9.6</v>
      </c>
      <c r="AL199" s="171">
        <v>4.0999999999999996</v>
      </c>
      <c r="AM199" s="173">
        <f t="shared" si="61"/>
        <v>4.1226747109100046</v>
      </c>
      <c r="AO199" s="173"/>
      <c r="AP199" s="173"/>
      <c r="AR199" s="171">
        <v>-9.5</v>
      </c>
      <c r="AS199" s="171">
        <v>3.43</v>
      </c>
      <c r="AT199" s="173">
        <f t="shared" si="62"/>
        <v>3.437562637803167</v>
      </c>
      <c r="AU199" s="176"/>
      <c r="AV199" s="173"/>
      <c r="AW199" s="173"/>
      <c r="AY199" s="171">
        <v>8.1</v>
      </c>
      <c r="AZ199" s="171">
        <v>97.85</v>
      </c>
      <c r="BA199" s="172">
        <f t="shared" si="63"/>
        <v>96.823669107460901</v>
      </c>
      <c r="BC199" s="170">
        <v>3.5</v>
      </c>
      <c r="BD199" s="171">
        <v>99.61</v>
      </c>
      <c r="BE199" s="173">
        <f t="shared" si="64"/>
        <v>100.02008233758409</v>
      </c>
      <c r="BF199" s="171">
        <v>7.2999297118184554</v>
      </c>
      <c r="BG199" s="176" cm="1">
        <f t="array" ref="BG199">INDEX($BF$3:$BF$232,ROWS(BF199:BF$232))</f>
        <v>99.688723767446533</v>
      </c>
      <c r="BH199" s="173">
        <f t="shared" si="65"/>
        <v>100.3323932312651</v>
      </c>
      <c r="BJ199" s="171">
        <v>-3.4</v>
      </c>
      <c r="BK199" s="171">
        <v>99.24</v>
      </c>
      <c r="BL199" s="173">
        <f t="shared" si="66"/>
        <v>99.69861362266424</v>
      </c>
      <c r="BM199" s="171">
        <v>6.4195298372513561</v>
      </c>
      <c r="BN199" s="176" cm="1">
        <f t="array" ref="BN199">INDEX($BM$3:$BM$232,ROWS(BM199:BM$232))</f>
        <v>99.849306811332113</v>
      </c>
      <c r="BO199" s="173">
        <f t="shared" si="67"/>
        <v>100.15114873035067</v>
      </c>
      <c r="BQ199" s="171">
        <v>8.1</v>
      </c>
      <c r="BR199" s="171">
        <v>96.65</v>
      </c>
      <c r="BS199" s="172">
        <f t="shared" si="68"/>
        <v>96.640335966403356</v>
      </c>
    </row>
    <row r="200" spans="15:71" x14ac:dyDescent="0.25">
      <c r="O200" s="171">
        <v>8</v>
      </c>
      <c r="P200" s="171">
        <v>101.6</v>
      </c>
      <c r="Q200" s="172">
        <f t="shared" si="57"/>
        <v>99.744747692911844</v>
      </c>
      <c r="S200" s="170">
        <v>-9.6999999999999993</v>
      </c>
      <c r="T200" s="171">
        <v>3.61</v>
      </c>
      <c r="U200" s="176">
        <f t="shared" si="58"/>
        <v>3.6190476190476191</v>
      </c>
      <c r="Z200" s="171">
        <v>9.6999999999999993</v>
      </c>
      <c r="AA200" s="171">
        <v>3</v>
      </c>
      <c r="AB200" s="176">
        <f t="shared" si="59"/>
        <v>3.0102347983142685</v>
      </c>
      <c r="AD200" s="173"/>
      <c r="AE200" s="173"/>
      <c r="AG200" s="171">
        <v>8</v>
      </c>
      <c r="AH200" s="171">
        <v>188.95</v>
      </c>
      <c r="AI200" s="172">
        <f t="shared" si="60"/>
        <v>98.911165785478715</v>
      </c>
      <c r="AK200" s="170">
        <v>9.6</v>
      </c>
      <c r="AL200" s="171">
        <v>3.97</v>
      </c>
      <c r="AM200" s="173">
        <f t="shared" si="61"/>
        <v>3.9919557566616395</v>
      </c>
      <c r="AO200" s="173"/>
      <c r="AP200" s="173"/>
      <c r="AR200" s="171">
        <v>-9.6</v>
      </c>
      <c r="AS200" s="171">
        <v>3.33</v>
      </c>
      <c r="AT200" s="173">
        <f t="shared" si="62"/>
        <v>3.337342152736019</v>
      </c>
      <c r="AU200" s="176"/>
      <c r="AV200" s="173"/>
      <c r="AW200" s="173"/>
      <c r="AY200" s="171">
        <v>8</v>
      </c>
      <c r="AZ200" s="171">
        <v>97.72</v>
      </c>
      <c r="BA200" s="172">
        <f t="shared" si="63"/>
        <v>96.695032653868978</v>
      </c>
      <c r="BC200" s="170">
        <v>3.3</v>
      </c>
      <c r="BD200" s="171">
        <v>99.45</v>
      </c>
      <c r="BE200" s="173">
        <f t="shared" si="64"/>
        <v>99.859423636911345</v>
      </c>
      <c r="BF200" s="171">
        <v>7.2698062054423138</v>
      </c>
      <c r="BG200" s="176" cm="1">
        <f t="array" ref="BG200">INDEX($BF$3:$BF$232,ROWS(BF200:BF$232))</f>
        <v>99.759011948990846</v>
      </c>
      <c r="BH200" s="173">
        <f t="shared" si="65"/>
        <v>100.1006542526422</v>
      </c>
      <c r="BJ200" s="171">
        <v>-3.3</v>
      </c>
      <c r="BK200" s="171">
        <v>99.33</v>
      </c>
      <c r="BL200" s="173">
        <f t="shared" si="66"/>
        <v>99.789029535864969</v>
      </c>
      <c r="BM200" s="171">
        <v>6.309021498894916</v>
      </c>
      <c r="BN200" s="176" cm="1">
        <f t="array" ref="BN200">INDEX($BM$3:$BM$232,ROWS(BM200:BM$232))</f>
        <v>99.959815149688552</v>
      </c>
      <c r="BO200" s="173">
        <f t="shared" si="67"/>
        <v>100.17114668277458</v>
      </c>
      <c r="BQ200" s="171">
        <v>8</v>
      </c>
      <c r="BR200" s="171">
        <v>96.46</v>
      </c>
      <c r="BS200" s="172">
        <f t="shared" si="68"/>
        <v>96.450354964503532</v>
      </c>
    </row>
    <row r="201" spans="15:71" x14ac:dyDescent="0.25">
      <c r="O201" s="171">
        <v>7.9</v>
      </c>
      <c r="P201" s="171">
        <v>101.32</v>
      </c>
      <c r="Q201" s="172">
        <f t="shared" si="57"/>
        <v>99.469860592970733</v>
      </c>
      <c r="S201" s="170">
        <v>-9.6999999999999993</v>
      </c>
      <c r="T201" s="171">
        <v>3.6</v>
      </c>
      <c r="U201" s="176">
        <f t="shared" si="58"/>
        <v>3.6090225563909777</v>
      </c>
      <c r="Z201" s="171">
        <v>9.6999999999999993</v>
      </c>
      <c r="AA201" s="171">
        <v>2.97</v>
      </c>
      <c r="AB201" s="176">
        <f t="shared" si="59"/>
        <v>2.9801324503311259</v>
      </c>
      <c r="AD201" s="173"/>
      <c r="AE201" s="173"/>
      <c r="AG201" s="171">
        <v>8</v>
      </c>
      <c r="AH201" s="171">
        <v>188.57</v>
      </c>
      <c r="AI201" s="172">
        <f t="shared" si="60"/>
        <v>98.712244150133486</v>
      </c>
      <c r="AK201" s="170">
        <v>9.6999999999999993</v>
      </c>
      <c r="AL201" s="171">
        <v>3.83</v>
      </c>
      <c r="AM201" s="173">
        <f t="shared" si="61"/>
        <v>3.8511814982403219</v>
      </c>
      <c r="AO201" s="173"/>
      <c r="AP201" s="173"/>
      <c r="AR201" s="171">
        <v>-9.6999999999999993</v>
      </c>
      <c r="AS201" s="171">
        <v>3.2</v>
      </c>
      <c r="AT201" s="173">
        <f t="shared" si="62"/>
        <v>3.2070555221487274</v>
      </c>
      <c r="AU201" s="176"/>
      <c r="AV201" s="173"/>
      <c r="AW201" s="173"/>
      <c r="AY201" s="171">
        <v>7.9</v>
      </c>
      <c r="AZ201" s="171">
        <v>97.92</v>
      </c>
      <c r="BA201" s="172">
        <f t="shared" si="63"/>
        <v>96.892934890164256</v>
      </c>
      <c r="BC201" s="170">
        <v>3.2</v>
      </c>
      <c r="BD201" s="171">
        <v>99.41</v>
      </c>
      <c r="BE201" s="173">
        <f t="shared" si="64"/>
        <v>99.819258961743145</v>
      </c>
      <c r="BF201" s="171">
        <v>7.219600361482077</v>
      </c>
      <c r="BG201" s="176" cm="1">
        <f t="array" ref="BG201">INDEX($BF$3:$BF$232,ROWS(BF201:BF$232))</f>
        <v>99.829300130535188</v>
      </c>
      <c r="BH201" s="173">
        <f t="shared" si="65"/>
        <v>100.01005935016597</v>
      </c>
      <c r="BJ201" s="171">
        <v>-3.3</v>
      </c>
      <c r="BK201" s="171">
        <v>99.25</v>
      </c>
      <c r="BL201" s="173">
        <f t="shared" si="66"/>
        <v>99.708659835242102</v>
      </c>
      <c r="BM201" s="171">
        <v>6.2889290737391992</v>
      </c>
      <c r="BN201" s="176" cm="1">
        <f t="array" ref="BN201">INDEX($BM$3:$BM$232,ROWS(BM201:BM$232))</f>
        <v>99.648382559774959</v>
      </c>
      <c r="BO201" s="173">
        <f t="shared" si="67"/>
        <v>100.06048996874684</v>
      </c>
      <c r="BQ201" s="171">
        <v>7.9</v>
      </c>
      <c r="BR201" s="171">
        <v>96.5</v>
      </c>
      <c r="BS201" s="172">
        <f t="shared" si="68"/>
        <v>96.490350964903499</v>
      </c>
    </row>
    <row r="202" spans="15:71" x14ac:dyDescent="0.25">
      <c r="O202" s="171">
        <v>7.8</v>
      </c>
      <c r="P202" s="171">
        <v>101.49</v>
      </c>
      <c r="Q202" s="172">
        <f t="shared" si="57"/>
        <v>99.636756332220685</v>
      </c>
      <c r="S202" s="170">
        <v>-9.8000000000000007</v>
      </c>
      <c r="T202" s="171">
        <v>3.51</v>
      </c>
      <c r="U202" s="176">
        <f t="shared" si="58"/>
        <v>3.5187969924812026</v>
      </c>
      <c r="Z202" s="171">
        <v>9.8000000000000007</v>
      </c>
      <c r="AA202" s="171">
        <v>2.86</v>
      </c>
      <c r="AB202" s="176">
        <f t="shared" si="59"/>
        <v>2.869757174392936</v>
      </c>
      <c r="AD202" s="173"/>
      <c r="AE202" s="173"/>
      <c r="AG202" s="171">
        <v>7.8</v>
      </c>
      <c r="AH202" s="171">
        <v>187.85</v>
      </c>
      <c r="AI202" s="172">
        <f t="shared" si="60"/>
        <v>98.335339998953046</v>
      </c>
      <c r="AK202" s="170">
        <v>9.8000000000000007</v>
      </c>
      <c r="AL202" s="171">
        <v>3.74</v>
      </c>
      <c r="AM202" s="173">
        <f t="shared" si="61"/>
        <v>3.7606837606837606</v>
      </c>
      <c r="AO202" s="173"/>
      <c r="AP202" s="173"/>
      <c r="AR202" s="171">
        <v>-9.9</v>
      </c>
      <c r="AS202" s="171">
        <v>3.04</v>
      </c>
      <c r="AT202" s="173">
        <f t="shared" si="62"/>
        <v>3.0467027460412908</v>
      </c>
      <c r="AU202" s="176"/>
      <c r="AV202" s="173"/>
      <c r="AW202" s="173"/>
      <c r="AY202" s="171">
        <v>7.8</v>
      </c>
      <c r="AZ202" s="171">
        <v>97.1</v>
      </c>
      <c r="BA202" s="172">
        <f t="shared" si="63"/>
        <v>96.081535721353646</v>
      </c>
      <c r="BC202" s="170">
        <v>3.2</v>
      </c>
      <c r="BD202" s="171">
        <v>99.48</v>
      </c>
      <c r="BE202" s="173">
        <f t="shared" si="64"/>
        <v>99.889547143287487</v>
      </c>
      <c r="BF202" s="171">
        <v>7.0790239983934118</v>
      </c>
      <c r="BG202" s="176" cm="1">
        <f t="array" ref="BG202">INDEX($BF$3:$BF$232,ROWS(BF202:BF$232))</f>
        <v>99.648559092278333</v>
      </c>
      <c r="BH202" s="173">
        <f t="shared" si="65"/>
        <v>100.24183796856107</v>
      </c>
      <c r="BJ202" s="171">
        <v>-3.1</v>
      </c>
      <c r="BK202" s="171">
        <v>99.48</v>
      </c>
      <c r="BL202" s="173">
        <f t="shared" si="66"/>
        <v>99.939722724532857</v>
      </c>
      <c r="BM202" s="171">
        <v>6.0779586096041793</v>
      </c>
      <c r="BN202" s="176" cm="1">
        <f t="array" ref="BN202">INDEX($BM$3:$BM$232,ROWS(BM202:BM$232))</f>
        <v>99.869399236487837</v>
      </c>
      <c r="BO202" s="173">
        <f t="shared" si="67"/>
        <v>100.07041545116186</v>
      </c>
      <c r="BQ202" s="171">
        <v>7.8</v>
      </c>
      <c r="BR202" s="171">
        <v>96.04</v>
      </c>
      <c r="BS202" s="172">
        <f t="shared" si="68"/>
        <v>96.030396960303975</v>
      </c>
    </row>
    <row r="203" spans="15:71" x14ac:dyDescent="0.25">
      <c r="O203" s="171">
        <v>7.7</v>
      </c>
      <c r="P203" s="171">
        <v>101.6</v>
      </c>
      <c r="Q203" s="172">
        <f t="shared" si="57"/>
        <v>99.744747692911844</v>
      </c>
      <c r="S203" s="170">
        <v>-10</v>
      </c>
      <c r="T203" s="171">
        <v>3.29</v>
      </c>
      <c r="U203" s="176">
        <f t="shared" si="58"/>
        <v>3.2982456140350878</v>
      </c>
      <c r="Z203" s="171">
        <v>10</v>
      </c>
      <c r="AA203" s="171">
        <v>2.77</v>
      </c>
      <c r="AB203" s="176">
        <f t="shared" si="59"/>
        <v>2.7794501304435082</v>
      </c>
      <c r="AD203" s="173"/>
      <c r="AE203" s="173"/>
      <c r="AG203" s="171">
        <v>7.7</v>
      </c>
      <c r="AH203" s="171">
        <v>187.88</v>
      </c>
      <c r="AI203" s="172">
        <f t="shared" si="60"/>
        <v>98.351044338585552</v>
      </c>
      <c r="AK203" s="170">
        <v>10</v>
      </c>
      <c r="AL203" s="171">
        <v>3.48</v>
      </c>
      <c r="AM203" s="173">
        <f t="shared" si="61"/>
        <v>3.4992458521870287</v>
      </c>
      <c r="AO203" s="173"/>
      <c r="AP203" s="173"/>
      <c r="AR203" s="171">
        <v>-10</v>
      </c>
      <c r="AS203" s="171">
        <v>3.01</v>
      </c>
      <c r="AT203" s="173">
        <f t="shared" si="62"/>
        <v>3.0166366005211462</v>
      </c>
      <c r="AU203" s="176"/>
      <c r="AV203" s="173"/>
      <c r="AW203" s="173"/>
      <c r="AY203" s="171">
        <v>7.7</v>
      </c>
      <c r="AZ203" s="171">
        <v>97.56</v>
      </c>
      <c r="BA203" s="172">
        <f t="shared" si="63"/>
        <v>96.53671086483277</v>
      </c>
      <c r="BC203" s="170">
        <v>3.1</v>
      </c>
      <c r="BD203" s="171">
        <v>99.55</v>
      </c>
      <c r="BE203" s="173">
        <f t="shared" si="64"/>
        <v>99.959835324831801</v>
      </c>
      <c r="BF203" s="171">
        <v>7.0087358168490823</v>
      </c>
      <c r="BG203" s="176" cm="1">
        <f t="array" ref="BG203">INDEX($BF$3:$BF$232,ROWS(BF203:BF$232))</f>
        <v>99.77909428657496</v>
      </c>
      <c r="BH203" s="173">
        <f t="shared" si="65"/>
        <v>100.1811411894938</v>
      </c>
      <c r="BJ203" s="171">
        <v>-3</v>
      </c>
      <c r="BK203" s="171">
        <v>99.41</v>
      </c>
      <c r="BL203" s="173">
        <f t="shared" si="66"/>
        <v>99.869399236487837</v>
      </c>
      <c r="BM203" s="171">
        <v>6.0980510347598953</v>
      </c>
      <c r="BN203" s="176" cm="1">
        <f t="array" ref="BN203">INDEX($BM$3:$BM$232,ROWS(BM203:BM$232))</f>
        <v>99.909584086799271</v>
      </c>
      <c r="BO203" s="173">
        <f t="shared" si="67"/>
        <v>100.04023740066393</v>
      </c>
      <c r="BQ203" s="171">
        <v>7.7</v>
      </c>
      <c r="BR203" s="171">
        <v>96.11</v>
      </c>
      <c r="BS203" s="172">
        <f t="shared" si="68"/>
        <v>96.100389961003899</v>
      </c>
    </row>
    <row r="204" spans="15:71" x14ac:dyDescent="0.25">
      <c r="O204" s="171">
        <v>7.6</v>
      </c>
      <c r="P204" s="171">
        <v>101.52</v>
      </c>
      <c r="Q204" s="172">
        <f t="shared" si="57"/>
        <v>99.666208521500096</v>
      </c>
      <c r="U204" s="176">
        <f t="shared" si="58"/>
        <v>0</v>
      </c>
      <c r="AB204" s="176"/>
      <c r="AG204" s="171">
        <v>7.6</v>
      </c>
      <c r="AH204" s="171">
        <v>187.86</v>
      </c>
      <c r="AI204" s="172">
        <f t="shared" si="60"/>
        <v>98.340574778830558</v>
      </c>
      <c r="AY204" s="171">
        <v>7.6</v>
      </c>
      <c r="AZ204" s="171">
        <v>96.92</v>
      </c>
      <c r="BA204" s="172">
        <f t="shared" si="63"/>
        <v>95.90342370868791</v>
      </c>
      <c r="BC204" s="170">
        <v>2.9</v>
      </c>
      <c r="BD204" s="171">
        <v>99.51</v>
      </c>
      <c r="BE204" s="176">
        <f t="shared" si="64"/>
        <v>99.91967064966363</v>
      </c>
      <c r="BF204" s="171">
        <v>6.7175419218797066</v>
      </c>
      <c r="BG204" s="176" cm="1">
        <f t="array" ref="BG204">INDEX($BF$3:$BF$232,ROWS(BF204:BF$232))</f>
        <v>99.829300130535188</v>
      </c>
      <c r="BH204" s="173">
        <f t="shared" si="65"/>
        <v>100.09052504526255</v>
      </c>
      <c r="BJ204" s="171">
        <v>-3</v>
      </c>
      <c r="BK204" s="171">
        <v>99.53</v>
      </c>
      <c r="BL204" s="176">
        <f t="shared" si="66"/>
        <v>99.989953787422138</v>
      </c>
      <c r="BM204" s="171">
        <v>6.0176813341370305</v>
      </c>
      <c r="BN204" s="176" cm="1">
        <f t="array" ref="BN204">INDEX($BM$3:$BM$232,ROWS(BM204:BM$232))</f>
        <v>99.849306811332113</v>
      </c>
      <c r="BO204" s="173">
        <f t="shared" si="67"/>
        <v>100.1408592413724</v>
      </c>
      <c r="BQ204" s="171">
        <v>7.6</v>
      </c>
      <c r="BR204" s="171">
        <v>95.78</v>
      </c>
      <c r="BS204" s="172">
        <f t="shared" si="68"/>
        <v>95.770422957704227</v>
      </c>
    </row>
    <row r="205" spans="15:71" x14ac:dyDescent="0.25">
      <c r="O205" s="171">
        <v>7.5</v>
      </c>
      <c r="P205" s="171">
        <v>101.46</v>
      </c>
      <c r="Q205" s="172">
        <f t="shared" si="57"/>
        <v>99.607304142941288</v>
      </c>
      <c r="U205" s="176">
        <f t="shared" si="58"/>
        <v>0</v>
      </c>
      <c r="AB205" s="176"/>
      <c r="AG205" s="171">
        <v>7.6</v>
      </c>
      <c r="AH205" s="171">
        <v>187.55</v>
      </c>
      <c r="AI205" s="172">
        <f t="shared" si="60"/>
        <v>98.178296602627867</v>
      </c>
      <c r="AY205" s="171">
        <v>7.5</v>
      </c>
      <c r="AZ205" s="171">
        <v>96.98</v>
      </c>
      <c r="BA205" s="172">
        <f t="shared" si="63"/>
        <v>95.962794379576493</v>
      </c>
      <c r="BC205" s="170">
        <v>2.9</v>
      </c>
      <c r="BD205" s="171">
        <v>99.3</v>
      </c>
      <c r="BE205" s="176">
        <f t="shared" si="64"/>
        <v>99.708806105030618</v>
      </c>
      <c r="BF205" s="171">
        <v>6.6472537403353753</v>
      </c>
      <c r="BG205" s="176" cm="1">
        <f t="array" ref="BG205">INDEX($BF$3:$BF$232,ROWS(BF205:BF$232))</f>
        <v>99.909629480871558</v>
      </c>
      <c r="BH205" s="173">
        <f t="shared" si="65"/>
        <v>100.20140986908356</v>
      </c>
      <c r="BJ205" s="171">
        <v>-2.8</v>
      </c>
      <c r="BK205" s="171">
        <v>99.55</v>
      </c>
      <c r="BL205" s="176">
        <f t="shared" si="66"/>
        <v>100.01004621257785</v>
      </c>
      <c r="BM205" s="171">
        <v>5.8669881454691577</v>
      </c>
      <c r="BN205" s="176" cm="1">
        <f t="array" ref="BN205">INDEX($BM$3:$BM$232,ROWS(BM205:BM$232))</f>
        <v>99.789029535864969</v>
      </c>
      <c r="BO205" s="173">
        <f t="shared" si="67"/>
        <v>100.22148394241417</v>
      </c>
      <c r="BQ205" s="171">
        <v>7.5</v>
      </c>
      <c r="BR205" s="171">
        <v>95.57</v>
      </c>
      <c r="BS205" s="172">
        <f t="shared" si="68"/>
        <v>95.560443955604427</v>
      </c>
    </row>
    <row r="206" spans="15:71" x14ac:dyDescent="0.25">
      <c r="O206" s="171">
        <v>7.4</v>
      </c>
      <c r="P206" s="171">
        <v>101.41</v>
      </c>
      <c r="Q206" s="172">
        <f t="shared" si="57"/>
        <v>99.558217160808951</v>
      </c>
      <c r="U206" s="176">
        <f t="shared" si="58"/>
        <v>0</v>
      </c>
      <c r="AB206" s="176"/>
      <c r="AG206" s="171">
        <v>7.4</v>
      </c>
      <c r="AH206" s="171">
        <v>187.29</v>
      </c>
      <c r="AI206" s="172">
        <f t="shared" si="60"/>
        <v>98.042192325812692</v>
      </c>
      <c r="AY206" s="171">
        <v>7.4</v>
      </c>
      <c r="AZ206" s="171">
        <v>96.77</v>
      </c>
      <c r="BA206" s="172">
        <f t="shared" si="63"/>
        <v>95.754997031466445</v>
      </c>
      <c r="BC206" s="170">
        <v>2.8</v>
      </c>
      <c r="BD206" s="171">
        <v>99.46</v>
      </c>
      <c r="BE206" s="176">
        <f t="shared" si="64"/>
        <v>99.869464805703373</v>
      </c>
      <c r="BF206" s="171">
        <v>6.5568832212069479</v>
      </c>
      <c r="BG206" s="176" cm="1">
        <f t="array" ref="BG206">INDEX($BF$3:$BF$232,ROWS(BF206:BF$232))</f>
        <v>99.839341299327245</v>
      </c>
      <c r="BH206" s="173">
        <f t="shared" si="65"/>
        <v>100.03017198028763</v>
      </c>
      <c r="BJ206" s="171">
        <v>-2.7</v>
      </c>
      <c r="BK206" s="171">
        <v>99.37</v>
      </c>
      <c r="BL206" s="176">
        <f t="shared" si="66"/>
        <v>99.829214386176417</v>
      </c>
      <c r="BM206" s="171">
        <v>5.7062487442234273</v>
      </c>
      <c r="BN206" s="176" cm="1">
        <f t="array" ref="BN206">INDEX($BM$3:$BM$232,ROWS(BM206:BM$232))</f>
        <v>99.859353023909975</v>
      </c>
      <c r="BO206" s="173">
        <f t="shared" si="67"/>
        <v>100.03019019824895</v>
      </c>
      <c r="BQ206" s="171">
        <v>7.4</v>
      </c>
      <c r="BR206" s="171">
        <v>95.5</v>
      </c>
      <c r="BS206" s="172">
        <f t="shared" si="68"/>
        <v>95.490450954904503</v>
      </c>
    </row>
    <row r="207" spans="15:71" x14ac:dyDescent="0.25">
      <c r="O207" s="171">
        <v>7.3</v>
      </c>
      <c r="P207" s="171">
        <v>101.24</v>
      </c>
      <c r="Q207" s="172">
        <f t="shared" si="57"/>
        <v>99.391321421558999</v>
      </c>
      <c r="U207" s="176">
        <f t="shared" si="58"/>
        <v>0</v>
      </c>
      <c r="AB207" s="176"/>
      <c r="AG207" s="171">
        <v>7.3</v>
      </c>
      <c r="AH207" s="171">
        <v>186.97</v>
      </c>
      <c r="AI207" s="172">
        <f t="shared" si="60"/>
        <v>97.874679369732505</v>
      </c>
      <c r="AY207" s="171">
        <v>7.3</v>
      </c>
      <c r="AZ207" s="171">
        <v>96.43</v>
      </c>
      <c r="BA207" s="172">
        <f t="shared" si="63"/>
        <v>95.418563229764501</v>
      </c>
      <c r="BC207" s="170">
        <v>2.5</v>
      </c>
      <c r="BD207" s="171">
        <v>99.49</v>
      </c>
      <c r="BE207" s="176">
        <f t="shared" si="64"/>
        <v>99.899588312079516</v>
      </c>
      <c r="BF207" s="171">
        <v>6.4263480269103317</v>
      </c>
      <c r="BG207" s="176" cm="1">
        <f t="array" ref="BG207">INDEX($BF$3:$BF$232,ROWS(BF207:BF$232))</f>
        <v>99.989958831207943</v>
      </c>
      <c r="BH207" s="173">
        <f t="shared" si="65"/>
        <v>100.09046135289978</v>
      </c>
      <c r="BJ207" s="171">
        <v>-2.7</v>
      </c>
      <c r="BK207" s="171">
        <v>99.46</v>
      </c>
      <c r="BL207" s="176">
        <f t="shared" si="66"/>
        <v>99.919630299377133</v>
      </c>
      <c r="BM207" s="171">
        <v>5.7263411693791442</v>
      </c>
      <c r="BN207" s="176" cm="1">
        <f t="array" ref="BN207">INDEX($BM$3:$BM$232,ROWS(BM207:BM$232))</f>
        <v>99.819168173598555</v>
      </c>
      <c r="BO207" s="173">
        <f t="shared" si="67"/>
        <v>100.10064412238324</v>
      </c>
      <c r="BQ207" s="171">
        <v>7.3</v>
      </c>
      <c r="BR207" s="171">
        <v>95.46</v>
      </c>
      <c r="BS207" s="172">
        <f t="shared" si="68"/>
        <v>95.450454954504536</v>
      </c>
    </row>
    <row r="208" spans="15:71" x14ac:dyDescent="0.25">
      <c r="O208" s="171">
        <v>7.2</v>
      </c>
      <c r="P208" s="171">
        <v>101.39</v>
      </c>
      <c r="Q208" s="172">
        <f t="shared" si="57"/>
        <v>99.538582367956025</v>
      </c>
      <c r="U208" s="176">
        <f t="shared" si="58"/>
        <v>0</v>
      </c>
      <c r="AB208" s="176"/>
      <c r="AG208" s="171">
        <v>7.2</v>
      </c>
      <c r="AH208" s="171">
        <v>186.87</v>
      </c>
      <c r="AI208" s="172">
        <f t="shared" si="60"/>
        <v>97.822331570957445</v>
      </c>
      <c r="AY208" s="171">
        <v>7.2</v>
      </c>
      <c r="AZ208" s="171">
        <v>96.51</v>
      </c>
      <c r="BA208" s="172">
        <f t="shared" si="63"/>
        <v>95.497724124282612</v>
      </c>
      <c r="BC208" s="170">
        <v>2.6</v>
      </c>
      <c r="BD208" s="171">
        <v>99.58</v>
      </c>
      <c r="BE208" s="176">
        <f t="shared" si="64"/>
        <v>99.989958831207943</v>
      </c>
      <c r="BF208" s="171">
        <v>6.3761421829500957</v>
      </c>
      <c r="BG208" s="176" cm="1">
        <f t="array" ref="BG208">INDEX($BF$3:$BF$232,ROWS(BF208:BF$232))</f>
        <v>99.87950597449543</v>
      </c>
      <c r="BH208" s="173">
        <f t="shared" si="65"/>
        <v>100.11058610636371</v>
      </c>
      <c r="BJ208" s="171">
        <v>-2.6</v>
      </c>
      <c r="BK208" s="171">
        <v>99.38</v>
      </c>
      <c r="BL208" s="176">
        <f t="shared" si="66"/>
        <v>99.839260598754251</v>
      </c>
      <c r="BM208" s="171">
        <v>5.6962025316455698</v>
      </c>
      <c r="BN208" s="176" cm="1">
        <f t="array" ref="BN208">INDEX($BM$3:$BM$232,ROWS(BM208:BM$232))</f>
        <v>99.899537874221409</v>
      </c>
      <c r="BO208" s="173">
        <f t="shared" si="67"/>
        <v>100.0603743207889</v>
      </c>
      <c r="BQ208" s="171">
        <v>7.2</v>
      </c>
      <c r="BR208" s="171">
        <v>95.28</v>
      </c>
      <c r="BS208" s="172">
        <f t="shared" si="68"/>
        <v>95.270472952704722</v>
      </c>
    </row>
    <row r="209" spans="15:71" x14ac:dyDescent="0.25">
      <c r="O209" s="171">
        <v>7.1</v>
      </c>
      <c r="P209" s="171">
        <v>101.22</v>
      </c>
      <c r="Q209" s="172">
        <f t="shared" si="57"/>
        <v>99.371686628706072</v>
      </c>
      <c r="U209" s="176">
        <f t="shared" si="58"/>
        <v>0</v>
      </c>
      <c r="AB209" s="176"/>
      <c r="AG209" s="171">
        <v>7.1</v>
      </c>
      <c r="AH209" s="171">
        <v>186.33</v>
      </c>
      <c r="AI209" s="172">
        <f t="shared" si="60"/>
        <v>97.539653457572115</v>
      </c>
      <c r="AY209" s="171">
        <v>7.1</v>
      </c>
      <c r="AZ209" s="171">
        <v>95.63</v>
      </c>
      <c r="BA209" s="172">
        <f t="shared" si="63"/>
        <v>94.626954284583405</v>
      </c>
      <c r="BC209" s="170">
        <v>2.4</v>
      </c>
      <c r="BD209" s="171">
        <v>99.55</v>
      </c>
      <c r="BE209" s="176">
        <f t="shared" si="64"/>
        <v>99.959835324831801</v>
      </c>
      <c r="BF209" s="171">
        <v>6.215483482277337</v>
      </c>
      <c r="BG209" s="176" cm="1">
        <f t="array" ref="BG209">INDEX($BF$3:$BF$232,ROWS(BF209:BF$232))</f>
        <v>99.839341299327245</v>
      </c>
      <c r="BH209" s="173">
        <f t="shared" si="65"/>
        <v>100.12068792115055</v>
      </c>
      <c r="BJ209" s="171">
        <v>-2.5</v>
      </c>
      <c r="BK209" s="171">
        <v>99.43</v>
      </c>
      <c r="BL209" s="176">
        <f t="shared" si="66"/>
        <v>99.889491661643561</v>
      </c>
      <c r="BM209" s="171">
        <v>5.505324492666265</v>
      </c>
      <c r="BN209" s="176" cm="1">
        <f t="array" ref="BN209">INDEX($BM$3:$BM$232,ROWS(BM209:BM$232))</f>
        <v>99.969861362266414</v>
      </c>
      <c r="BO209" s="173">
        <f t="shared" si="67"/>
        <v>100.08045861410035</v>
      </c>
      <c r="BQ209" s="171">
        <v>7.1</v>
      </c>
      <c r="BR209" s="171">
        <v>94.9</v>
      </c>
      <c r="BS209" s="172">
        <f t="shared" si="68"/>
        <v>94.890510948905117</v>
      </c>
    </row>
    <row r="210" spans="15:71" x14ac:dyDescent="0.25">
      <c r="O210" s="171">
        <v>7</v>
      </c>
      <c r="P210" s="171">
        <v>101.21</v>
      </c>
      <c r="Q210" s="172">
        <f t="shared" si="57"/>
        <v>99.361869232279602</v>
      </c>
      <c r="U210" s="176">
        <f t="shared" si="58"/>
        <v>0</v>
      </c>
      <c r="AB210" s="176"/>
      <c r="AG210" s="171">
        <v>7</v>
      </c>
      <c r="AH210" s="171">
        <v>185.88</v>
      </c>
      <c r="AI210" s="172">
        <f t="shared" si="60"/>
        <v>97.304088363084333</v>
      </c>
      <c r="AY210" s="171">
        <v>7</v>
      </c>
      <c r="AZ210" s="171">
        <v>96.04</v>
      </c>
      <c r="BA210" s="172">
        <f t="shared" si="63"/>
        <v>95.032653868988731</v>
      </c>
      <c r="BC210" s="170">
        <v>2.4</v>
      </c>
      <c r="BD210" s="171">
        <v>99.55</v>
      </c>
      <c r="BE210" s="176">
        <f t="shared" si="64"/>
        <v>99.959835324831801</v>
      </c>
      <c r="BF210" s="171">
        <v>6.0648659503966256</v>
      </c>
      <c r="BG210" s="176" cm="1">
        <f t="array" ref="BG210">INDEX($BF$3:$BF$232,ROWS(BF210:BF$232))</f>
        <v>99.959835324831801</v>
      </c>
      <c r="BH210" s="173">
        <f t="shared" si="65"/>
        <v>100</v>
      </c>
      <c r="BJ210" s="171">
        <v>-2.4</v>
      </c>
      <c r="BK210" s="171">
        <v>99.34</v>
      </c>
      <c r="BL210" s="176">
        <f t="shared" si="66"/>
        <v>99.799075748442831</v>
      </c>
      <c r="BM210" s="171">
        <v>5.505324492666265</v>
      </c>
      <c r="BN210" s="176" cm="1">
        <f t="array" ref="BN210">INDEX($BM$3:$BM$232,ROWS(BM210:BM$232))</f>
        <v>100.01004621257785</v>
      </c>
      <c r="BO210" s="173">
        <f t="shared" si="67"/>
        <v>100.21139520837528</v>
      </c>
      <c r="BQ210" s="171">
        <v>7</v>
      </c>
      <c r="BR210" s="171">
        <v>94.46</v>
      </c>
      <c r="BS210" s="172">
        <f t="shared" si="68"/>
        <v>94.450554944505541</v>
      </c>
    </row>
    <row r="211" spans="15:71" x14ac:dyDescent="0.25">
      <c r="O211" s="171">
        <v>6.9</v>
      </c>
      <c r="P211" s="171">
        <v>101.3</v>
      </c>
      <c r="Q211" s="172">
        <f t="shared" si="57"/>
        <v>99.450225800117806</v>
      </c>
      <c r="U211" s="176">
        <f t="shared" si="58"/>
        <v>0</v>
      </c>
      <c r="AB211" s="176"/>
      <c r="AG211" s="171">
        <v>6.9</v>
      </c>
      <c r="AH211" s="171">
        <v>185.64</v>
      </c>
      <c r="AI211" s="172">
        <f t="shared" si="60"/>
        <v>97.178453646024181</v>
      </c>
      <c r="AY211" s="171">
        <v>6.9</v>
      </c>
      <c r="AZ211" s="171">
        <v>95.31</v>
      </c>
      <c r="BA211" s="172">
        <f t="shared" si="63"/>
        <v>94.310310706510975</v>
      </c>
      <c r="BC211" s="170">
        <v>2.2999999999999998</v>
      </c>
      <c r="BD211" s="171">
        <v>99.87</v>
      </c>
      <c r="BE211" s="176">
        <f t="shared" si="64"/>
        <v>100.28115272617733</v>
      </c>
      <c r="BF211" s="171">
        <v>6.0548247816045784</v>
      </c>
      <c r="BG211" s="176" cm="1">
        <f t="array" ref="BG211">INDEX($BF$3:$BF$232,ROWS(BF211:BF$232))</f>
        <v>99.889547143287487</v>
      </c>
      <c r="BH211" s="173">
        <f t="shared" si="65"/>
        <v>100.39203860072374</v>
      </c>
      <c r="BJ211" s="171">
        <v>-2.2000000000000002</v>
      </c>
      <c r="BK211" s="171">
        <v>99.46</v>
      </c>
      <c r="BL211" s="176">
        <f t="shared" si="66"/>
        <v>99.919630299377133</v>
      </c>
      <c r="BM211" s="171">
        <v>5.394816154309825</v>
      </c>
      <c r="BN211" s="176" cm="1">
        <f t="array" ref="BN211">INDEX($BM$3:$BM$232,ROWS(BM211:BM$232))</f>
        <v>99.979907574844276</v>
      </c>
      <c r="BO211" s="173">
        <f t="shared" si="67"/>
        <v>100.06032575909913</v>
      </c>
      <c r="BQ211" s="171">
        <v>6.9</v>
      </c>
      <c r="BR211" s="171">
        <v>94.47</v>
      </c>
      <c r="BS211" s="172">
        <f t="shared" si="68"/>
        <v>94.460553944605536</v>
      </c>
    </row>
    <row r="212" spans="15:71" x14ac:dyDescent="0.25">
      <c r="O212" s="171">
        <v>6.8</v>
      </c>
      <c r="P212" s="171">
        <v>100.93</v>
      </c>
      <c r="Q212" s="172">
        <f t="shared" si="57"/>
        <v>99.086982132338505</v>
      </c>
      <c r="U212" s="176">
        <f t="shared" si="58"/>
        <v>0</v>
      </c>
      <c r="AB212" s="176"/>
      <c r="AG212" s="171">
        <v>6.8</v>
      </c>
      <c r="AH212" s="171">
        <v>185.34</v>
      </c>
      <c r="AI212" s="172">
        <f t="shared" si="60"/>
        <v>97.021410249699002</v>
      </c>
      <c r="AY212" s="171">
        <v>6.8</v>
      </c>
      <c r="AZ212" s="171">
        <v>95.21</v>
      </c>
      <c r="BA212" s="172">
        <f t="shared" si="63"/>
        <v>94.211359588363337</v>
      </c>
      <c r="BC212" s="170">
        <v>2.1</v>
      </c>
      <c r="BD212" s="171">
        <v>99.53</v>
      </c>
      <c r="BE212" s="176">
        <f t="shared" si="64"/>
        <v>99.939752987247715</v>
      </c>
      <c r="BF212" s="171">
        <v>5.9242895873079622</v>
      </c>
      <c r="BG212" s="176" cm="1">
        <f t="array" ref="BG212">INDEX($BF$3:$BF$232,ROWS(BF212:BF$232))</f>
        <v>99.949794156039758</v>
      </c>
      <c r="BH212" s="173">
        <f t="shared" si="65"/>
        <v>100.01004722194313</v>
      </c>
      <c r="BJ212" s="171">
        <v>-2.2000000000000002</v>
      </c>
      <c r="BK212" s="171">
        <v>99.31</v>
      </c>
      <c r="BL212" s="176">
        <f t="shared" si="66"/>
        <v>99.76893711070926</v>
      </c>
      <c r="BM212" s="171">
        <v>5.394816154309825</v>
      </c>
      <c r="BN212" s="176" cm="1">
        <f t="array" ref="BN212">INDEX($BM$3:$BM$232,ROWS(BM212:BM$232))</f>
        <v>100.09041591320072</v>
      </c>
      <c r="BO212" s="173">
        <f t="shared" si="67"/>
        <v>100.32222334105325</v>
      </c>
      <c r="BQ212" s="171">
        <v>6.8</v>
      </c>
      <c r="BR212" s="171">
        <v>94.01</v>
      </c>
      <c r="BS212" s="172">
        <f t="shared" si="68"/>
        <v>94.000599940005998</v>
      </c>
    </row>
    <row r="213" spans="15:71" x14ac:dyDescent="0.25">
      <c r="O213" s="171">
        <v>6.7</v>
      </c>
      <c r="P213" s="171">
        <v>100.98</v>
      </c>
      <c r="Q213" s="172">
        <f t="shared" si="57"/>
        <v>99.136069114470843</v>
      </c>
      <c r="U213" s="176">
        <f t="shared" si="58"/>
        <v>0</v>
      </c>
      <c r="AB213" s="176"/>
      <c r="AG213" s="171">
        <v>6.7</v>
      </c>
      <c r="AH213" s="171">
        <v>184.87</v>
      </c>
      <c r="AI213" s="172">
        <f t="shared" si="60"/>
        <v>96.775375595456211</v>
      </c>
      <c r="AY213" s="171">
        <v>6.7</v>
      </c>
      <c r="AZ213" s="171">
        <v>94.92</v>
      </c>
      <c r="BA213" s="172">
        <f t="shared" si="63"/>
        <v>93.924401345735205</v>
      </c>
      <c r="BC213" s="170">
        <v>2</v>
      </c>
      <c r="BD213" s="171">
        <v>99.71</v>
      </c>
      <c r="BE213" s="176">
        <f t="shared" si="64"/>
        <v>100.12049402550456</v>
      </c>
      <c r="BF213" s="171">
        <v>5.8640425745556781</v>
      </c>
      <c r="BG213" s="176" cm="1">
        <f t="array" ref="BG213">INDEX($BF$3:$BF$232,ROWS(BF213:BF$232))</f>
        <v>100.17069986946481</v>
      </c>
      <c r="BH213" s="173">
        <f t="shared" si="65"/>
        <v>100.05014542172302</v>
      </c>
      <c r="BJ213" s="171">
        <v>-2.1</v>
      </c>
      <c r="BK213" s="171">
        <v>99.56</v>
      </c>
      <c r="BL213" s="176">
        <f t="shared" si="66"/>
        <v>100.02009242515571</v>
      </c>
      <c r="BM213" s="171">
        <v>5.3144464536869602</v>
      </c>
      <c r="BN213" s="176" cm="1">
        <f t="array" ref="BN213">INDEX($BM$3:$BM$232,ROWS(BM213:BM$232))</f>
        <v>100.06027727546713</v>
      </c>
      <c r="BO213" s="173">
        <f t="shared" si="67"/>
        <v>100.0401767778224</v>
      </c>
      <c r="BQ213" s="171">
        <v>6.8</v>
      </c>
      <c r="BR213" s="171">
        <v>94.03</v>
      </c>
      <c r="BS213" s="172">
        <f t="shared" si="68"/>
        <v>94.020597940205974</v>
      </c>
    </row>
    <row r="214" spans="15:71" x14ac:dyDescent="0.25">
      <c r="O214" s="171">
        <v>6.6</v>
      </c>
      <c r="P214" s="171">
        <v>101.02</v>
      </c>
      <c r="Q214" s="172">
        <f t="shared" si="57"/>
        <v>99.175338700176709</v>
      </c>
      <c r="U214" s="176">
        <f t="shared" si="58"/>
        <v>0</v>
      </c>
      <c r="AB214" s="176"/>
      <c r="AG214" s="171">
        <v>6.6</v>
      </c>
      <c r="AH214" s="171">
        <v>184.47</v>
      </c>
      <c r="AI214" s="172">
        <f t="shared" si="60"/>
        <v>96.565984400355958</v>
      </c>
      <c r="AY214" s="171">
        <v>6.6</v>
      </c>
      <c r="AZ214" s="171">
        <v>94.47</v>
      </c>
      <c r="BA214" s="172">
        <f t="shared" si="63"/>
        <v>93.479121314070852</v>
      </c>
      <c r="BC214" s="170">
        <v>1.9</v>
      </c>
      <c r="BD214" s="171">
        <v>99.65</v>
      </c>
      <c r="BE214" s="176">
        <f t="shared" si="64"/>
        <v>100.06024701275228</v>
      </c>
      <c r="BF214" s="171">
        <v>5.7435485490511091</v>
      </c>
      <c r="BG214" s="176" cm="1">
        <f t="array" ref="BG214">INDEX($BF$3:$BF$232,ROWS(BF214:BF$232))</f>
        <v>99.9799176624159</v>
      </c>
      <c r="BH214" s="173">
        <f t="shared" si="65"/>
        <v>100.08034548558804</v>
      </c>
      <c r="BJ214" s="171">
        <v>-1.8</v>
      </c>
      <c r="BK214" s="171">
        <v>99.69</v>
      </c>
      <c r="BL214" s="176">
        <f t="shared" si="66"/>
        <v>100.15069318866787</v>
      </c>
      <c r="BM214" s="171">
        <v>5.1838456901748042</v>
      </c>
      <c r="BN214" s="176" cm="1">
        <f t="array" ref="BN214">INDEX($BM$3:$BM$232,ROWS(BM214:BM$232))</f>
        <v>99.869399236487837</v>
      </c>
      <c r="BO214" s="173">
        <f t="shared" si="67"/>
        <v>100.28166180464744</v>
      </c>
      <c r="BQ214" s="171">
        <v>6.6</v>
      </c>
      <c r="BR214" s="171">
        <v>93.68</v>
      </c>
      <c r="BS214" s="172">
        <f t="shared" si="68"/>
        <v>93.670632936706326</v>
      </c>
    </row>
    <row r="215" spans="15:71" x14ac:dyDescent="0.25">
      <c r="O215" s="171">
        <v>6.5</v>
      </c>
      <c r="P215" s="171">
        <v>100.72</v>
      </c>
      <c r="Q215" s="172">
        <f t="shared" si="57"/>
        <v>98.880816807382672</v>
      </c>
      <c r="U215" s="176">
        <f t="shared" si="58"/>
        <v>0</v>
      </c>
      <c r="AB215" s="176"/>
      <c r="AG215" s="171">
        <v>6.5</v>
      </c>
      <c r="AH215" s="171">
        <v>183.89</v>
      </c>
      <c r="AI215" s="172">
        <f t="shared" si="60"/>
        <v>96.26236716746061</v>
      </c>
      <c r="AY215" s="171">
        <v>6.5</v>
      </c>
      <c r="AZ215" s="171">
        <v>94.58</v>
      </c>
      <c r="BA215" s="172">
        <f t="shared" si="63"/>
        <v>93.587967544033248</v>
      </c>
      <c r="BC215" s="170">
        <v>1.9</v>
      </c>
      <c r="BD215" s="171">
        <v>99.67</v>
      </c>
      <c r="BE215" s="176">
        <f t="shared" si="64"/>
        <v>100.08032935033637</v>
      </c>
      <c r="BF215" s="171">
        <v>5.6833015362988251</v>
      </c>
      <c r="BG215" s="176" cm="1">
        <f t="array" ref="BG215">INDEX($BF$3:$BF$232,ROWS(BF215:BF$232))</f>
        <v>99.839341299327245</v>
      </c>
      <c r="BH215" s="173">
        <f t="shared" si="65"/>
        <v>100.24137584230111</v>
      </c>
      <c r="BJ215" s="171">
        <v>-1.8</v>
      </c>
      <c r="BK215" s="171">
        <v>99.45</v>
      </c>
      <c r="BL215" s="176">
        <f t="shared" si="66"/>
        <v>99.909584086799271</v>
      </c>
      <c r="BM215" s="171">
        <v>5.1235684147076546</v>
      </c>
      <c r="BN215" s="176" cm="1">
        <f t="array" ref="BN215">INDEX($BM$3:$BM$232,ROWS(BM215:BM$232))</f>
        <v>100.03013863773356</v>
      </c>
      <c r="BO215" s="173">
        <f t="shared" si="67"/>
        <v>100.12066365007541</v>
      </c>
      <c r="BQ215" s="171">
        <v>6.5</v>
      </c>
      <c r="BR215" s="171">
        <v>93.58</v>
      </c>
      <c r="BS215" s="172">
        <f t="shared" si="68"/>
        <v>93.570642935706431</v>
      </c>
    </row>
    <row r="216" spans="15:71" x14ac:dyDescent="0.25">
      <c r="O216" s="171">
        <v>6.4</v>
      </c>
      <c r="P216" s="171">
        <v>100.81</v>
      </c>
      <c r="Q216" s="172">
        <f t="shared" si="57"/>
        <v>98.969173375220905</v>
      </c>
      <c r="U216" s="176">
        <f t="shared" si="58"/>
        <v>0</v>
      </c>
      <c r="AB216" s="176"/>
      <c r="AG216" s="171">
        <v>6.4</v>
      </c>
      <c r="AH216" s="171">
        <v>183.85</v>
      </c>
      <c r="AI216" s="172">
        <f t="shared" si="60"/>
        <v>96.241428047950578</v>
      </c>
      <c r="AY216" s="171">
        <v>6.4</v>
      </c>
      <c r="AZ216" s="171">
        <v>93.98</v>
      </c>
      <c r="BA216" s="172">
        <f t="shared" si="63"/>
        <v>92.994260835147429</v>
      </c>
      <c r="BC216" s="170">
        <v>1.7</v>
      </c>
      <c r="BD216" s="171">
        <v>99.57</v>
      </c>
      <c r="BE216" s="176">
        <f t="shared" si="64"/>
        <v>99.9799176624159</v>
      </c>
      <c r="BF216" s="171">
        <v>5.6732603675067779</v>
      </c>
      <c r="BG216" s="176" cm="1">
        <f t="array" ref="BG216">INDEX($BF$3:$BF$232,ROWS(BF216:BF$232))</f>
        <v>100.18074103825685</v>
      </c>
      <c r="BH216" s="173">
        <f t="shared" si="65"/>
        <v>100.20086371397008</v>
      </c>
      <c r="BJ216" s="171">
        <v>-1.8</v>
      </c>
      <c r="BK216" s="171">
        <v>99.6</v>
      </c>
      <c r="BL216" s="176">
        <f t="shared" si="66"/>
        <v>100.06027727546713</v>
      </c>
      <c r="BM216" s="171">
        <v>5.133614627285513</v>
      </c>
      <c r="BN216" s="176" cm="1">
        <f t="array" ref="BN216">INDEX($BM$3:$BM$232,ROWS(BM216:BM$232))</f>
        <v>99.909584086799271</v>
      </c>
      <c r="BO216" s="173">
        <f t="shared" si="67"/>
        <v>100.15082956259424</v>
      </c>
      <c r="BQ216" s="171">
        <v>6.4</v>
      </c>
      <c r="BR216" s="171">
        <v>93.05</v>
      </c>
      <c r="BS216" s="172">
        <f t="shared" si="68"/>
        <v>93.04069593040694</v>
      </c>
    </row>
    <row r="217" spans="15:71" x14ac:dyDescent="0.25">
      <c r="O217" s="171">
        <v>6.3</v>
      </c>
      <c r="P217" s="171">
        <v>100.62</v>
      </c>
      <c r="Q217" s="172">
        <f t="shared" si="57"/>
        <v>98.782642843118012</v>
      </c>
      <c r="U217" s="176">
        <f t="shared" si="58"/>
        <v>0</v>
      </c>
      <c r="AB217" s="176"/>
      <c r="AG217" s="171">
        <v>6.3</v>
      </c>
      <c r="AH217" s="171">
        <v>183.31</v>
      </c>
      <c r="AI217" s="172">
        <f t="shared" si="60"/>
        <v>95.958749934565262</v>
      </c>
      <c r="AY217" s="171">
        <v>6.3</v>
      </c>
      <c r="AZ217" s="171">
        <v>93.5</v>
      </c>
      <c r="BA217" s="172">
        <f t="shared" si="63"/>
        <v>92.519295468038791</v>
      </c>
      <c r="BC217" s="170">
        <v>1.6</v>
      </c>
      <c r="BD217" s="171">
        <v>99.83</v>
      </c>
      <c r="BE217" s="176">
        <f t="shared" si="64"/>
        <v>100.24098805100914</v>
      </c>
      <c r="BF217" s="171">
        <v>5.502560498041972</v>
      </c>
      <c r="BG217" s="176" cm="1">
        <f t="array" ref="BG217">INDEX($BF$3:$BF$232,ROWS(BF217:BF$232))</f>
        <v>99.949794156039758</v>
      </c>
      <c r="BH217" s="173">
        <f t="shared" si="65"/>
        <v>100.2913401647579</v>
      </c>
      <c r="BJ217" s="171">
        <v>-1.6</v>
      </c>
      <c r="BK217" s="171">
        <v>99.53</v>
      </c>
      <c r="BL217" s="176">
        <f t="shared" si="66"/>
        <v>99.989953787422138</v>
      </c>
      <c r="BM217" s="171">
        <v>5.023106288929073</v>
      </c>
      <c r="BN217" s="176" cm="1">
        <f t="array" ref="BN217">INDEX($BM$3:$BM$232,ROWS(BM217:BM$232))</f>
        <v>100.08036970062287</v>
      </c>
      <c r="BO217" s="173">
        <f t="shared" si="67"/>
        <v>100.09042499748818</v>
      </c>
      <c r="BQ217" s="171">
        <v>6.3</v>
      </c>
      <c r="BR217" s="171">
        <v>92.8</v>
      </c>
      <c r="BS217" s="172">
        <f t="shared" si="68"/>
        <v>92.790720927907202</v>
      </c>
    </row>
    <row r="218" spans="15:71" x14ac:dyDescent="0.25">
      <c r="O218" s="171">
        <v>6.2</v>
      </c>
      <c r="P218" s="171">
        <v>100.34</v>
      </c>
      <c r="Q218" s="172">
        <f t="shared" si="57"/>
        <v>98.507755743176915</v>
      </c>
      <c r="U218" s="176">
        <f t="shared" si="58"/>
        <v>0</v>
      </c>
      <c r="AB218" s="176"/>
      <c r="AG218" s="171">
        <v>6.3</v>
      </c>
      <c r="AH218" s="171">
        <v>183.14</v>
      </c>
      <c r="AI218" s="172">
        <f t="shared" si="60"/>
        <v>95.869758676647649</v>
      </c>
      <c r="AY218" s="171">
        <v>6.2</v>
      </c>
      <c r="AZ218" s="171">
        <v>93.35</v>
      </c>
      <c r="BA218" s="172">
        <f t="shared" si="63"/>
        <v>92.370868790817326</v>
      </c>
      <c r="BC218" s="170">
        <v>1.5</v>
      </c>
      <c r="BD218" s="171">
        <v>99.72</v>
      </c>
      <c r="BE218" s="176">
        <f t="shared" si="64"/>
        <v>100.13053519429663</v>
      </c>
      <c r="BF218" s="171">
        <v>5.4623958228737823</v>
      </c>
      <c r="BG218" s="176" cm="1">
        <f t="array" ref="BG218">INDEX($BF$3:$BF$232,ROWS(BF218:BF$232))</f>
        <v>99.899588312079516</v>
      </c>
      <c r="BH218" s="173">
        <f t="shared" si="65"/>
        <v>100.23117901296614</v>
      </c>
      <c r="BJ218" s="171">
        <v>-1.5</v>
      </c>
      <c r="BK218" s="171">
        <v>99.43</v>
      </c>
      <c r="BL218" s="176">
        <f t="shared" si="66"/>
        <v>99.889491661643561</v>
      </c>
      <c r="BM218" s="171">
        <v>4.9929676511954986</v>
      </c>
      <c r="BN218" s="176" cm="1">
        <f t="array" ref="BN218">INDEX($BM$3:$BM$232,ROWS(BM218:BM$232))</f>
        <v>100.01004621257785</v>
      </c>
      <c r="BO218" s="173">
        <f t="shared" si="67"/>
        <v>100.12068792115055</v>
      </c>
      <c r="BQ218" s="171">
        <v>6.2</v>
      </c>
      <c r="BR218" s="171">
        <v>92.57</v>
      </c>
      <c r="BS218" s="172">
        <f t="shared" si="68"/>
        <v>92.560743925607426</v>
      </c>
    </row>
    <row r="219" spans="15:71" x14ac:dyDescent="0.25">
      <c r="O219" s="171">
        <v>6.1</v>
      </c>
      <c r="P219" s="171">
        <v>100.4</v>
      </c>
      <c r="Q219" s="172">
        <f t="shared" si="57"/>
        <v>98.566660121735723</v>
      </c>
      <c r="U219" s="176">
        <f t="shared" si="58"/>
        <v>0</v>
      </c>
      <c r="AB219" s="176"/>
      <c r="AG219" s="171">
        <v>6.1</v>
      </c>
      <c r="AH219" s="171">
        <v>182.73</v>
      </c>
      <c r="AI219" s="172">
        <f t="shared" si="60"/>
        <v>95.655132701669885</v>
      </c>
      <c r="AY219" s="171">
        <v>6.1</v>
      </c>
      <c r="AZ219" s="171">
        <v>92.98</v>
      </c>
      <c r="BA219" s="172">
        <f t="shared" si="63"/>
        <v>92.004749653671098</v>
      </c>
      <c r="BC219" s="170">
        <v>1.4</v>
      </c>
      <c r="BD219" s="171">
        <v>99.45</v>
      </c>
      <c r="BE219" s="176">
        <f t="shared" si="64"/>
        <v>99.859423636911345</v>
      </c>
      <c r="BF219" s="171">
        <v>5.4222311477055936</v>
      </c>
      <c r="BG219" s="176" cm="1">
        <f t="array" ref="BG219">INDEX($BF$3:$BF$232,ROWS(BF219:BF$232))</f>
        <v>99.839341299327245</v>
      </c>
      <c r="BH219" s="173">
        <f t="shared" si="65"/>
        <v>100.0201146535251</v>
      </c>
      <c r="BJ219" s="171">
        <v>-1.5</v>
      </c>
      <c r="BK219" s="171">
        <v>99.71</v>
      </c>
      <c r="BL219" s="176">
        <f t="shared" si="66"/>
        <v>100.17078561382358</v>
      </c>
      <c r="BM219" s="171">
        <v>4.9326903757283507</v>
      </c>
      <c r="BN219" s="176" cm="1">
        <f t="array" ref="BN219">INDEX($BM$3:$BM$232,ROWS(BM219:BM$232))</f>
        <v>100.07032348804501</v>
      </c>
      <c r="BO219" s="173">
        <f t="shared" si="67"/>
        <v>100.10039152695511</v>
      </c>
      <c r="BQ219" s="171">
        <v>6.1</v>
      </c>
      <c r="BR219" s="171">
        <v>92.4</v>
      </c>
      <c r="BS219" s="172">
        <f t="shared" si="68"/>
        <v>92.390760923907607</v>
      </c>
    </row>
    <row r="220" spans="15:71" x14ac:dyDescent="0.25">
      <c r="O220" s="171">
        <v>6</v>
      </c>
      <c r="P220" s="171">
        <v>100.05</v>
      </c>
      <c r="Q220" s="172">
        <f t="shared" si="57"/>
        <v>98.223051246809348</v>
      </c>
      <c r="U220" s="176">
        <f t="shared" si="58"/>
        <v>0</v>
      </c>
      <c r="AB220" s="176"/>
      <c r="AG220" s="171">
        <v>6</v>
      </c>
      <c r="AH220" s="171">
        <v>182.19</v>
      </c>
      <c r="AI220" s="172">
        <f t="shared" si="60"/>
        <v>95.372454588284555</v>
      </c>
      <c r="AY220" s="171">
        <v>6</v>
      </c>
      <c r="AZ220" s="171">
        <v>92.34</v>
      </c>
      <c r="BA220" s="172">
        <f t="shared" si="63"/>
        <v>91.371462497526224</v>
      </c>
      <c r="BC220" s="170">
        <v>1.3</v>
      </c>
      <c r="BD220" s="171">
        <v>99.65</v>
      </c>
      <c r="BE220" s="176">
        <f t="shared" si="64"/>
        <v>100.06024701275228</v>
      </c>
      <c r="BF220" s="171">
        <v>5.3117782909930717</v>
      </c>
      <c r="BG220" s="176" cm="1">
        <f t="array" ref="BG220">INDEX($BF$3:$BF$232,ROWS(BF220:BF$232))</f>
        <v>100.08032935033637</v>
      </c>
      <c r="BH220" s="173">
        <f t="shared" si="65"/>
        <v>100.02007024586051</v>
      </c>
      <c r="BJ220" s="171">
        <v>-1.3</v>
      </c>
      <c r="BK220" s="171">
        <v>99.53</v>
      </c>
      <c r="BL220" s="176">
        <f t="shared" si="66"/>
        <v>99.989953787422138</v>
      </c>
      <c r="BM220" s="171">
        <v>4.8422744625276275</v>
      </c>
      <c r="BN220" s="176" cm="1">
        <f t="array" ref="BN220">INDEX($BM$3:$BM$232,ROWS(BM220:BM$232))</f>
        <v>99.889491661643561</v>
      </c>
      <c r="BO220" s="173">
        <f t="shared" si="67"/>
        <v>100.10057326762546</v>
      </c>
      <c r="BQ220" s="171">
        <v>6</v>
      </c>
      <c r="BR220" s="171">
        <v>91.93</v>
      </c>
      <c r="BS220" s="172">
        <f t="shared" si="68"/>
        <v>91.920807919208087</v>
      </c>
    </row>
    <row r="221" spans="15:71" x14ac:dyDescent="0.25">
      <c r="O221" s="171">
        <v>5.9</v>
      </c>
      <c r="P221" s="171">
        <v>99.99</v>
      </c>
      <c r="Q221" s="172">
        <f t="shared" si="57"/>
        <v>98.16414686825054</v>
      </c>
      <c r="U221" s="176">
        <f t="shared" si="58"/>
        <v>0</v>
      </c>
      <c r="AB221" s="176"/>
      <c r="AG221" s="171">
        <v>5.9</v>
      </c>
      <c r="AH221" s="171">
        <v>181.13</v>
      </c>
      <c r="AI221" s="172">
        <f t="shared" si="60"/>
        <v>94.817567921268903</v>
      </c>
      <c r="AY221" s="171">
        <v>5.9</v>
      </c>
      <c r="AZ221" s="171">
        <v>92.09</v>
      </c>
      <c r="BA221" s="172">
        <f t="shared" si="63"/>
        <v>91.124084702157134</v>
      </c>
      <c r="BC221" s="170">
        <v>1.3</v>
      </c>
      <c r="BD221" s="171">
        <v>99.49</v>
      </c>
      <c r="BE221" s="176">
        <f t="shared" si="64"/>
        <v>99.899588312079516</v>
      </c>
      <c r="BF221" s="171">
        <v>5.2314489406566924</v>
      </c>
      <c r="BG221" s="176" cm="1">
        <f t="array" ref="BG221">INDEX($BF$3:$BF$232,ROWS(BF221:BF$232))</f>
        <v>99.889547143287487</v>
      </c>
      <c r="BH221" s="173">
        <f t="shared" si="65"/>
        <v>100.01005227181341</v>
      </c>
      <c r="BJ221" s="171">
        <v>-1.2</v>
      </c>
      <c r="BK221" s="171">
        <v>99.51</v>
      </c>
      <c r="BL221" s="176">
        <f t="shared" si="66"/>
        <v>99.969861362266414</v>
      </c>
      <c r="BM221" s="171">
        <v>4.8623668876833426</v>
      </c>
      <c r="BN221" s="176" cm="1">
        <f t="array" ref="BN221">INDEX($BM$3:$BM$232,ROWS(BM221:BM$232))</f>
        <v>100.15069318866787</v>
      </c>
      <c r="BO221" s="173">
        <f t="shared" si="67"/>
        <v>100.18088634308111</v>
      </c>
      <c r="BQ221" s="171">
        <v>5.9</v>
      </c>
      <c r="BR221" s="171">
        <v>91.74</v>
      </c>
      <c r="BS221" s="172">
        <f t="shared" si="68"/>
        <v>91.730826917308264</v>
      </c>
    </row>
    <row r="222" spans="15:71" x14ac:dyDescent="0.25">
      <c r="O222" s="171">
        <v>5.8</v>
      </c>
      <c r="P222" s="171">
        <v>99.97</v>
      </c>
      <c r="Q222" s="172">
        <f t="shared" si="57"/>
        <v>98.1445120753976</v>
      </c>
      <c r="U222" s="176">
        <f t="shared" si="58"/>
        <v>0</v>
      </c>
      <c r="AB222" s="176"/>
      <c r="AG222" s="171">
        <v>5.8</v>
      </c>
      <c r="AH222" s="171">
        <v>180.88</v>
      </c>
      <c r="AI222" s="172">
        <f t="shared" si="60"/>
        <v>94.686698424331254</v>
      </c>
      <c r="AY222" s="171">
        <v>5.8</v>
      </c>
      <c r="AZ222" s="171">
        <v>92.03</v>
      </c>
      <c r="BA222" s="172">
        <f t="shared" si="63"/>
        <v>91.064714031268551</v>
      </c>
      <c r="BC222" s="170">
        <v>1.1000000000000001</v>
      </c>
      <c r="BD222" s="171">
        <v>99.69</v>
      </c>
      <c r="BE222" s="176">
        <f t="shared" si="64"/>
        <v>100.10041168792047</v>
      </c>
      <c r="BF222" s="171">
        <v>5.1812430966964556</v>
      </c>
      <c r="BG222" s="176" cm="1">
        <f t="array" ref="BG222">INDEX($BF$3:$BF$232,ROWS(BF222:BF$232))</f>
        <v>99.899588312079516</v>
      </c>
      <c r="BH222" s="173">
        <f t="shared" si="65"/>
        <v>100.20102522866621</v>
      </c>
      <c r="BJ222" s="171">
        <v>-1.2</v>
      </c>
      <c r="BK222" s="171">
        <v>99.6</v>
      </c>
      <c r="BL222" s="176">
        <f t="shared" si="66"/>
        <v>100.06027727546713</v>
      </c>
      <c r="BM222" s="171">
        <v>4.8020896122161947</v>
      </c>
      <c r="BN222" s="176" cm="1">
        <f t="array" ref="BN222">INDEX($BM$3:$BM$232,ROWS(BM222:BM$232))</f>
        <v>99.969861362266414</v>
      </c>
      <c r="BO222" s="173">
        <f t="shared" si="67"/>
        <v>100.09044317154054</v>
      </c>
      <c r="BQ222" s="171">
        <v>5.8</v>
      </c>
      <c r="BR222" s="171">
        <v>91.37</v>
      </c>
      <c r="BS222" s="172">
        <f t="shared" si="68"/>
        <v>91.36086391360864</v>
      </c>
    </row>
    <row r="223" spans="15:71" x14ac:dyDescent="0.25">
      <c r="O223" s="171">
        <v>5.7</v>
      </c>
      <c r="P223" s="171">
        <v>99.75</v>
      </c>
      <c r="Q223" s="172">
        <f t="shared" si="57"/>
        <v>97.928529354015311</v>
      </c>
      <c r="U223" s="176">
        <f t="shared" si="58"/>
        <v>0</v>
      </c>
      <c r="AB223" s="176"/>
      <c r="AG223" s="171">
        <v>5.7</v>
      </c>
      <c r="AH223" s="171">
        <v>180.19</v>
      </c>
      <c r="AI223" s="172">
        <f t="shared" si="60"/>
        <v>94.325498612783335</v>
      </c>
      <c r="AY223" s="171">
        <v>5.7</v>
      </c>
      <c r="AZ223" s="171">
        <v>91.32</v>
      </c>
      <c r="BA223" s="172">
        <f t="shared" si="63"/>
        <v>90.362161092420337</v>
      </c>
      <c r="BC223" s="170">
        <v>1.1000000000000001</v>
      </c>
      <c r="BD223" s="171">
        <v>99.53</v>
      </c>
      <c r="BE223" s="176">
        <f t="shared" si="64"/>
        <v>99.939752987247715</v>
      </c>
      <c r="BF223" s="171">
        <v>5.0507079023998394</v>
      </c>
      <c r="BG223" s="176" cm="1">
        <f t="array" ref="BG223">INDEX($BF$3:$BF$232,ROWS(BF223:BF$232))</f>
        <v>100.08032935033637</v>
      </c>
      <c r="BH223" s="173">
        <f t="shared" si="65"/>
        <v>100.14066110720385</v>
      </c>
      <c r="BJ223" s="171">
        <v>-1.1000000000000001</v>
      </c>
      <c r="BK223" s="171">
        <v>99.6</v>
      </c>
      <c r="BL223" s="176">
        <f t="shared" si="66"/>
        <v>100.06027727546713</v>
      </c>
      <c r="BM223" s="171">
        <v>4.7016274864376122</v>
      </c>
      <c r="BN223" s="176" cm="1">
        <f t="array" ref="BN223">INDEX($BM$3:$BM$232,ROWS(BM223:BM$232))</f>
        <v>99.94976893711069</v>
      </c>
      <c r="BO223" s="173">
        <f t="shared" si="67"/>
        <v>100.1105638757664</v>
      </c>
      <c r="BQ223" s="171">
        <v>5.7</v>
      </c>
      <c r="BR223" s="171">
        <v>91.13</v>
      </c>
      <c r="BS223" s="172">
        <f t="shared" si="68"/>
        <v>91.120887911208868</v>
      </c>
    </row>
    <row r="224" spans="15:71" x14ac:dyDescent="0.25">
      <c r="O224" s="171">
        <v>5.6</v>
      </c>
      <c r="P224" s="171">
        <v>99.62</v>
      </c>
      <c r="Q224" s="172">
        <f t="shared" si="57"/>
        <v>97.80090320047124</v>
      </c>
      <c r="U224" s="176">
        <f t="shared" si="58"/>
        <v>0</v>
      </c>
      <c r="AB224" s="176"/>
      <c r="AG224" s="171">
        <v>5.6</v>
      </c>
      <c r="AH224" s="171">
        <v>179.95</v>
      </c>
      <c r="AI224" s="172">
        <f t="shared" si="60"/>
        <v>94.199863895723183</v>
      </c>
      <c r="AY224" s="171">
        <v>5.6</v>
      </c>
      <c r="AZ224" s="171">
        <v>90.81</v>
      </c>
      <c r="BA224" s="172">
        <f t="shared" si="63"/>
        <v>89.8575103898674</v>
      </c>
      <c r="BC224" s="170">
        <v>0.9</v>
      </c>
      <c r="BD224" s="171">
        <v>99.54</v>
      </c>
      <c r="BE224" s="176">
        <f t="shared" si="64"/>
        <v>99.949794156039758</v>
      </c>
      <c r="BF224" s="171">
        <v>5.0808314087759809</v>
      </c>
      <c r="BG224" s="176" cm="1">
        <f t="array" ref="BG224">INDEX($BF$3:$BF$232,ROWS(BF224:BF$232))</f>
        <v>100</v>
      </c>
      <c r="BH224" s="173">
        <f t="shared" si="65"/>
        <v>100.05023106288931</v>
      </c>
      <c r="BJ224" s="171">
        <v>-0.8</v>
      </c>
      <c r="BK224" s="171">
        <v>99.59</v>
      </c>
      <c r="BL224" s="176">
        <f t="shared" si="66"/>
        <v>100.05023106288928</v>
      </c>
      <c r="BM224" s="171">
        <v>4.741812336749045</v>
      </c>
      <c r="BN224" s="176" cm="1">
        <f t="array" ref="BN224">INDEX($BM$3:$BM$232,ROWS(BM224:BM$232))</f>
        <v>99.959815149688552</v>
      </c>
      <c r="BO224" s="173">
        <f t="shared" si="67"/>
        <v>100.09045226130652</v>
      </c>
      <c r="BQ224" s="171">
        <v>5.6</v>
      </c>
      <c r="BR224" s="171">
        <v>90.81</v>
      </c>
      <c r="BS224" s="172">
        <f t="shared" si="68"/>
        <v>90.800919908009192</v>
      </c>
    </row>
    <row r="225" spans="15:71" x14ac:dyDescent="0.25">
      <c r="O225" s="171">
        <v>5.5</v>
      </c>
      <c r="P225" s="171">
        <v>99.45</v>
      </c>
      <c r="Q225" s="172">
        <f t="shared" si="57"/>
        <v>97.634007461221287</v>
      </c>
      <c r="U225" s="176">
        <f t="shared" si="58"/>
        <v>0</v>
      </c>
      <c r="AB225" s="176"/>
      <c r="AG225" s="171">
        <v>5.5</v>
      </c>
      <c r="AH225" s="171">
        <v>179.1</v>
      </c>
      <c r="AI225" s="172">
        <f t="shared" si="60"/>
        <v>93.754907606135163</v>
      </c>
      <c r="AY225" s="171">
        <v>5.5</v>
      </c>
      <c r="AZ225" s="171">
        <v>90.47</v>
      </c>
      <c r="BA225" s="172">
        <f t="shared" si="63"/>
        <v>89.521076588165442</v>
      </c>
      <c r="BC225" s="170">
        <v>0.7</v>
      </c>
      <c r="BD225" s="171">
        <v>99.78</v>
      </c>
      <c r="BE225" s="176">
        <f t="shared" si="64"/>
        <v>100.19078220704888</v>
      </c>
      <c r="BF225" s="171">
        <v>5.0005020584396025</v>
      </c>
      <c r="BG225" s="176" cm="1">
        <f t="array" ref="BG225">INDEX($BF$3:$BF$232,ROWS(BF225:BF$232))</f>
        <v>99.949794156039758</v>
      </c>
      <c r="BH225" s="173">
        <f t="shared" si="65"/>
        <v>100.24110910186859</v>
      </c>
      <c r="BJ225" s="171">
        <v>-0.8</v>
      </c>
      <c r="BK225" s="171">
        <v>99.53</v>
      </c>
      <c r="BL225" s="176">
        <f t="shared" si="66"/>
        <v>99.989953787422138</v>
      </c>
      <c r="BM225" s="171">
        <v>4.6413502109704634</v>
      </c>
      <c r="BN225" s="176" cm="1">
        <f t="array" ref="BN225">INDEX($BM$3:$BM$232,ROWS(BM225:BM$232))</f>
        <v>99.979907574844276</v>
      </c>
      <c r="BO225" s="173">
        <f t="shared" si="67"/>
        <v>100.01004823151125</v>
      </c>
      <c r="BQ225" s="171">
        <v>5.5</v>
      </c>
      <c r="BR225" s="171">
        <v>90.29</v>
      </c>
      <c r="BS225" s="172">
        <f t="shared" si="68"/>
        <v>90.280971902809725</v>
      </c>
    </row>
    <row r="226" spans="15:71" x14ac:dyDescent="0.25">
      <c r="O226" s="171">
        <v>5.4</v>
      </c>
      <c r="P226" s="171">
        <v>99.03</v>
      </c>
      <c r="Q226" s="172">
        <f t="shared" si="57"/>
        <v>97.221676811309649</v>
      </c>
      <c r="U226" s="176">
        <f t="shared" si="58"/>
        <v>0</v>
      </c>
      <c r="AB226" s="176"/>
      <c r="AG226" s="171">
        <v>5.4</v>
      </c>
      <c r="AH226" s="171">
        <v>178.55</v>
      </c>
      <c r="AI226" s="172">
        <f t="shared" si="60"/>
        <v>93.466994712872335</v>
      </c>
      <c r="AY226" s="171">
        <v>5.4</v>
      </c>
      <c r="AZ226" s="171">
        <v>90.02</v>
      </c>
      <c r="BA226" s="172">
        <f t="shared" si="63"/>
        <v>89.075796556501089</v>
      </c>
      <c r="BC226" s="170">
        <v>0.8</v>
      </c>
      <c r="BD226" s="171">
        <v>99.61</v>
      </c>
      <c r="BE226" s="176">
        <f t="shared" si="64"/>
        <v>100.02008233758409</v>
      </c>
      <c r="BF226" s="171">
        <v>4.9402550456873175</v>
      </c>
      <c r="BG226" s="176" cm="1">
        <f t="array" ref="BG226">INDEX($BF$3:$BF$232,ROWS(BF226:BF$232))</f>
        <v>100.10041168792047</v>
      </c>
      <c r="BH226" s="173">
        <f t="shared" si="65"/>
        <v>100.0803132215641</v>
      </c>
      <c r="BJ226" s="171">
        <v>-0.8</v>
      </c>
      <c r="BK226" s="171">
        <v>99.56</v>
      </c>
      <c r="BL226" s="176">
        <f t="shared" si="66"/>
        <v>100.02009242515571</v>
      </c>
      <c r="BM226" s="171">
        <v>4.6011653606590315</v>
      </c>
      <c r="BN226" s="176" cm="1">
        <f t="array" ref="BN226">INDEX($BM$3:$BM$232,ROWS(BM226:BM$232))</f>
        <v>99.989953787422138</v>
      </c>
      <c r="BO226" s="173">
        <f t="shared" si="67"/>
        <v>100.0301416658294</v>
      </c>
      <c r="BQ226" s="171">
        <v>5.4</v>
      </c>
      <c r="BR226" s="171">
        <v>89.9</v>
      </c>
      <c r="BS226" s="172">
        <f t="shared" si="68"/>
        <v>89.89101089891011</v>
      </c>
    </row>
    <row r="227" spans="15:71" x14ac:dyDescent="0.25">
      <c r="O227" s="171">
        <v>5.3</v>
      </c>
      <c r="P227" s="171">
        <v>98.85</v>
      </c>
      <c r="Q227" s="172">
        <f t="shared" si="57"/>
        <v>97.044963675633227</v>
      </c>
      <c r="U227" s="176">
        <f t="shared" si="58"/>
        <v>0</v>
      </c>
      <c r="AB227" s="176"/>
      <c r="AG227" s="171">
        <v>5.3</v>
      </c>
      <c r="AH227" s="171">
        <v>177.87</v>
      </c>
      <c r="AI227" s="172">
        <f t="shared" si="60"/>
        <v>93.111029681201913</v>
      </c>
      <c r="AY227" s="171">
        <v>5.3</v>
      </c>
      <c r="AZ227" s="171">
        <v>89.35</v>
      </c>
      <c r="BA227" s="172">
        <f t="shared" si="63"/>
        <v>88.412824064911916</v>
      </c>
      <c r="BC227" s="170">
        <v>0.6</v>
      </c>
      <c r="BD227" s="171">
        <v>99.67</v>
      </c>
      <c r="BE227" s="176">
        <f t="shared" si="64"/>
        <v>100.08032935033637</v>
      </c>
      <c r="BF227" s="171">
        <v>4.9000903705191279</v>
      </c>
      <c r="BG227" s="176" cm="1">
        <f t="array" ref="BG227">INDEX($BF$3:$BF$232,ROWS(BF227:BF$232))</f>
        <v>99.949794156039758</v>
      </c>
      <c r="BH227" s="173">
        <f t="shared" si="65"/>
        <v>100.13060076351215</v>
      </c>
      <c r="BJ227" s="171">
        <v>-0.6</v>
      </c>
      <c r="BK227" s="171">
        <v>99.55</v>
      </c>
      <c r="BL227" s="176">
        <f t="shared" si="66"/>
        <v>100.01004621257785</v>
      </c>
      <c r="BM227" s="171">
        <v>4.5710267229254562</v>
      </c>
      <c r="BN227" s="176" cm="1">
        <f t="array" ref="BN227">INDEX($BM$3:$BM$232,ROWS(BM227:BM$232))</f>
        <v>99.899537874221409</v>
      </c>
      <c r="BO227" s="173">
        <f t="shared" si="67"/>
        <v>100.11061946902655</v>
      </c>
      <c r="BQ227" s="171">
        <v>5.3</v>
      </c>
      <c r="BR227" s="171">
        <v>89.5</v>
      </c>
      <c r="BS227" s="172">
        <f t="shared" si="68"/>
        <v>89.491050894910501</v>
      </c>
    </row>
    <row r="228" spans="15:71" x14ac:dyDescent="0.25">
      <c r="O228" s="171">
        <v>5.2</v>
      </c>
      <c r="P228" s="171">
        <v>98.56</v>
      </c>
      <c r="Q228" s="172">
        <f t="shared" si="57"/>
        <v>96.76025917926566</v>
      </c>
      <c r="U228" s="176">
        <f t="shared" si="58"/>
        <v>0</v>
      </c>
      <c r="AB228" s="176"/>
      <c r="AG228" s="171">
        <v>5.2</v>
      </c>
      <c r="AH228" s="171">
        <v>177.2</v>
      </c>
      <c r="AI228" s="172">
        <f t="shared" si="60"/>
        <v>92.760299429408988</v>
      </c>
      <c r="AY228" s="171">
        <v>5.3</v>
      </c>
      <c r="AZ228" s="171">
        <v>89.18</v>
      </c>
      <c r="BA228" s="172">
        <f t="shared" si="63"/>
        <v>88.244607164060966</v>
      </c>
      <c r="BC228" s="170">
        <v>0.5</v>
      </c>
      <c r="BD228" s="171">
        <v>99.68</v>
      </c>
      <c r="BE228" s="176">
        <f t="shared" si="64"/>
        <v>100.09037051912844</v>
      </c>
      <c r="BF228" s="171">
        <v>4.8097198513907014</v>
      </c>
      <c r="BG228" s="176" cm="1">
        <f t="array" ref="BG228">INDEX($BF$3:$BF$232,ROWS(BF228:BF$232))</f>
        <v>100.06024701275228</v>
      </c>
      <c r="BH228" s="173">
        <f t="shared" si="65"/>
        <v>100.03010536879077</v>
      </c>
      <c r="BJ228" s="171">
        <v>-0.4</v>
      </c>
      <c r="BK228" s="171">
        <v>99.53</v>
      </c>
      <c r="BL228" s="176">
        <f t="shared" si="66"/>
        <v>99.989953787422138</v>
      </c>
      <c r="BM228" s="171">
        <v>4.4705645971468755</v>
      </c>
      <c r="BN228" s="176" cm="1">
        <f t="array" ref="BN228">INDEX($BM$3:$BM$232,ROWS(BM228:BM$232))</f>
        <v>99.929676511954995</v>
      </c>
      <c r="BO228" s="173">
        <f t="shared" si="67"/>
        <v>100.06031969438021</v>
      </c>
      <c r="BQ228" s="171">
        <v>5.2</v>
      </c>
      <c r="BR228" s="171">
        <v>89.31</v>
      </c>
      <c r="BS228" s="172">
        <f t="shared" si="68"/>
        <v>89.301069893010691</v>
      </c>
    </row>
    <row r="229" spans="15:71" x14ac:dyDescent="0.25">
      <c r="O229" s="171">
        <v>5.0999999999999996</v>
      </c>
      <c r="P229" s="171">
        <v>98.43</v>
      </c>
      <c r="Q229" s="172">
        <f t="shared" si="57"/>
        <v>96.632633025721589</v>
      </c>
      <c r="U229" s="176">
        <f t="shared" si="58"/>
        <v>0</v>
      </c>
      <c r="AB229" s="176"/>
      <c r="AG229" s="171">
        <v>5.0999999999999996</v>
      </c>
      <c r="AH229" s="171">
        <v>176.63</v>
      </c>
      <c r="AI229" s="172">
        <f t="shared" si="60"/>
        <v>92.461916976391151</v>
      </c>
      <c r="AY229" s="171">
        <v>5.0999999999999996</v>
      </c>
      <c r="AZ229" s="171">
        <v>88.42</v>
      </c>
      <c r="BA229" s="172">
        <f t="shared" si="63"/>
        <v>87.492578666138925</v>
      </c>
      <c r="BC229" s="170">
        <v>0.4</v>
      </c>
      <c r="BD229" s="171">
        <v>99.69</v>
      </c>
      <c r="BE229" s="176">
        <f t="shared" si="64"/>
        <v>100.10041168792047</v>
      </c>
      <c r="BF229" s="171">
        <v>4.7695551762225117</v>
      </c>
      <c r="BG229" s="176" cm="1">
        <f t="array" ref="BG229">INDEX($BF$3:$BF$232,ROWS(BF229:BF$232))</f>
        <v>99.989958831207943</v>
      </c>
      <c r="BH229" s="173">
        <f t="shared" si="65"/>
        <v>100.11046394858406</v>
      </c>
      <c r="BJ229" s="171">
        <v>-0.4</v>
      </c>
      <c r="BK229" s="171">
        <v>99.53</v>
      </c>
      <c r="BL229" s="176">
        <f t="shared" si="66"/>
        <v>99.989953787422138</v>
      </c>
      <c r="BM229" s="171">
        <v>4.4705645971468755</v>
      </c>
      <c r="BN229" s="176" cm="1">
        <f t="array" ref="BN229">INDEX($BM$3:$BM$232,ROWS(BM229:BM$232))</f>
        <v>100.06027727546713</v>
      </c>
      <c r="BO229" s="173">
        <f t="shared" si="67"/>
        <v>100.07033055360191</v>
      </c>
      <c r="BQ229" s="171">
        <v>5.0999999999999996</v>
      </c>
      <c r="BR229" s="171">
        <v>88.83</v>
      </c>
      <c r="BS229" s="172">
        <f t="shared" si="68"/>
        <v>88.821117888211177</v>
      </c>
    </row>
    <row r="230" spans="15:71" x14ac:dyDescent="0.25">
      <c r="O230" s="171">
        <v>5</v>
      </c>
      <c r="P230" s="171">
        <v>98.24</v>
      </c>
      <c r="Q230" s="172">
        <f t="shared" si="57"/>
        <v>96.446102493618696</v>
      </c>
      <c r="U230" s="176">
        <f t="shared" si="58"/>
        <v>0</v>
      </c>
      <c r="AB230" s="176"/>
      <c r="AG230" s="171">
        <v>5</v>
      </c>
      <c r="AH230" s="171">
        <v>175.63</v>
      </c>
      <c r="AI230" s="172">
        <f t="shared" si="60"/>
        <v>91.938438988640527</v>
      </c>
      <c r="AY230" s="171">
        <v>5</v>
      </c>
      <c r="AZ230" s="171">
        <v>88.07</v>
      </c>
      <c r="BA230" s="172">
        <f t="shared" si="63"/>
        <v>87.146249752622197</v>
      </c>
      <c r="BC230" s="170">
        <v>0.4</v>
      </c>
      <c r="BD230" s="171">
        <v>99.6</v>
      </c>
      <c r="BE230" s="176">
        <f t="shared" si="64"/>
        <v>100.01004116879204</v>
      </c>
      <c r="BF230" s="171">
        <v>4.7494728386384173</v>
      </c>
      <c r="BG230" s="176" cm="1">
        <f t="array" ref="BG230">INDEX($BF$3:$BF$232,ROWS(BF230:BF$232))</f>
        <v>100.06024701275228</v>
      </c>
      <c r="BH230" s="173">
        <f t="shared" si="65"/>
        <v>100.05020080321285</v>
      </c>
      <c r="BJ230" s="171">
        <v>-0.3</v>
      </c>
      <c r="BK230" s="171">
        <v>99.78</v>
      </c>
      <c r="BL230" s="176">
        <f t="shared" si="66"/>
        <v>100.24110910186859</v>
      </c>
      <c r="BM230" s="171">
        <v>4.3600562587904355</v>
      </c>
      <c r="BN230" s="176" cm="1">
        <f t="array" ref="BN230">INDEX($BM$3:$BM$232,ROWS(BM230:BM$232))</f>
        <v>100.05023106288928</v>
      </c>
      <c r="BO230" s="173">
        <f t="shared" si="67"/>
        <v>100.19078220704891</v>
      </c>
      <c r="BQ230" s="171">
        <v>5</v>
      </c>
      <c r="BR230" s="171">
        <v>88.5</v>
      </c>
      <c r="BS230" s="172">
        <f t="shared" si="68"/>
        <v>88.491150884911505</v>
      </c>
    </row>
    <row r="231" spans="15:71" x14ac:dyDescent="0.25">
      <c r="O231" s="171">
        <v>4.9000000000000004</v>
      </c>
      <c r="P231" s="171">
        <v>97.87</v>
      </c>
      <c r="Q231" s="172">
        <f t="shared" si="57"/>
        <v>96.082858825839395</v>
      </c>
      <c r="U231" s="176">
        <f t="shared" si="58"/>
        <v>0</v>
      </c>
      <c r="AB231" s="176"/>
      <c r="AG231" s="171">
        <v>4.9000000000000004</v>
      </c>
      <c r="AH231" s="171">
        <v>175.07</v>
      </c>
      <c r="AI231" s="172">
        <f t="shared" si="60"/>
        <v>91.645291315500174</v>
      </c>
      <c r="AY231" s="171">
        <v>4.9000000000000004</v>
      </c>
      <c r="AZ231" s="171">
        <v>87.49</v>
      </c>
      <c r="BA231" s="172">
        <f t="shared" si="63"/>
        <v>86.57233326736592</v>
      </c>
      <c r="BC231" s="170">
        <v>0.3</v>
      </c>
      <c r="BD231" s="171">
        <v>99.43</v>
      </c>
      <c r="BE231" s="176">
        <f t="shared" si="64"/>
        <v>99.839341299327245</v>
      </c>
      <c r="BF231" s="171">
        <v>4.6088964755497539</v>
      </c>
      <c r="BG231" s="176" cm="1">
        <f t="array" ref="BG231">INDEX($BF$3:$BF$232,ROWS(BF231:BF$232))</f>
        <v>100.07028818154433</v>
      </c>
      <c r="BH231" s="173">
        <f t="shared" si="65"/>
        <v>100.23131851553858</v>
      </c>
      <c r="BJ231" s="171">
        <v>-0.3</v>
      </c>
      <c r="BK231" s="171">
        <v>99.71</v>
      </c>
      <c r="BL231" s="176">
        <f t="shared" si="66"/>
        <v>100.17078561382358</v>
      </c>
      <c r="BM231" s="171">
        <v>4.3801486839461523</v>
      </c>
      <c r="BN231" s="176" cm="1">
        <f t="array" ref="BN231">INDEX($BM$3:$BM$232,ROWS(BM231:BM$232))</f>
        <v>99.969861362266414</v>
      </c>
      <c r="BO231" s="173">
        <f t="shared" si="67"/>
        <v>100.20098482564568</v>
      </c>
      <c r="BQ231" s="171">
        <v>4.9000000000000004</v>
      </c>
      <c r="BR231" s="171">
        <v>87.91</v>
      </c>
      <c r="BS231" s="172">
        <f t="shared" si="68"/>
        <v>87.901209879012086</v>
      </c>
    </row>
    <row r="232" spans="15:71" x14ac:dyDescent="0.25">
      <c r="O232" s="171">
        <v>4.8</v>
      </c>
      <c r="P232" s="171">
        <v>97.52</v>
      </c>
      <c r="Q232" s="172">
        <f t="shared" si="57"/>
        <v>95.73924995091302</v>
      </c>
      <c r="U232" s="176">
        <f t="shared" si="58"/>
        <v>0</v>
      </c>
      <c r="AB232" s="176"/>
      <c r="AG232" s="171">
        <v>4.8</v>
      </c>
      <c r="AH232" s="171">
        <v>174.26</v>
      </c>
      <c r="AI232" s="172">
        <f t="shared" si="60"/>
        <v>91.221274145422186</v>
      </c>
      <c r="AY232" s="171">
        <v>4.8</v>
      </c>
      <c r="AZ232" s="171">
        <v>87.1</v>
      </c>
      <c r="BA232" s="172">
        <f t="shared" si="63"/>
        <v>86.186423906590136</v>
      </c>
      <c r="BC232" s="170">
        <v>0.1</v>
      </c>
      <c r="BD232" s="171">
        <v>99.53</v>
      </c>
      <c r="BE232" s="176">
        <f t="shared" si="64"/>
        <v>99.939752987247715</v>
      </c>
      <c r="BF232" s="171">
        <v>4.6490611507179436</v>
      </c>
      <c r="BG232" s="176" cm="1">
        <f t="array" ref="BG232">INDEX($BF$3:$BF$232,ROWS(BF232:BF$232))</f>
        <v>100.040164675168</v>
      </c>
      <c r="BH232" s="173">
        <f t="shared" si="65"/>
        <v>100.10047221943114</v>
      </c>
      <c r="BJ232" s="171">
        <v>-0.1</v>
      </c>
      <c r="BK232" s="171">
        <v>99.68</v>
      </c>
      <c r="BL232" s="176">
        <f t="shared" si="66"/>
        <v>100.14064697609003</v>
      </c>
      <c r="BM232" s="171">
        <v>4.3399638336347195</v>
      </c>
      <c r="BN232" s="176" cm="1">
        <f t="array" ref="BN232">INDEX($BM$3:$BM$232,ROWS(BM232:BM$232))</f>
        <v>100.15069318866787</v>
      </c>
      <c r="BO232" s="173">
        <f t="shared" si="67"/>
        <v>100.01003210272872</v>
      </c>
      <c r="BQ232" s="171">
        <v>4.8</v>
      </c>
      <c r="BR232" s="171">
        <v>87.48</v>
      </c>
      <c r="BS232" s="172">
        <f t="shared" si="68"/>
        <v>87.471252874712519</v>
      </c>
    </row>
    <row r="233" spans="15:71" x14ac:dyDescent="0.25">
      <c r="O233" s="171">
        <v>4.7</v>
      </c>
      <c r="P233" s="171">
        <v>97.27</v>
      </c>
      <c r="Q233" s="172">
        <f t="shared" si="57"/>
        <v>95.49381504025132</v>
      </c>
      <c r="U233" s="176">
        <f t="shared" si="58"/>
        <v>0</v>
      </c>
      <c r="AB233" s="176"/>
      <c r="AG233" s="171">
        <v>4.7</v>
      </c>
      <c r="AH233" s="171">
        <v>173.12</v>
      </c>
      <c r="AI233" s="172">
        <f t="shared" si="60"/>
        <v>90.624509239386484</v>
      </c>
      <c r="AY233" s="171">
        <v>4.7</v>
      </c>
      <c r="AZ233" s="171">
        <v>86.03</v>
      </c>
      <c r="BA233" s="172">
        <f t="shared" si="63"/>
        <v>85.12764694241045</v>
      </c>
      <c r="BC233" s="170">
        <v>0</v>
      </c>
      <c r="BD233" s="171">
        <v>99.59</v>
      </c>
      <c r="BE233" s="176">
        <f t="shared" si="64"/>
        <v>100</v>
      </c>
      <c r="BF233" s="171">
        <v>4.6490611507179436</v>
      </c>
      <c r="BG233" s="176" cm="1">
        <f t="array" ref="BG233">INDEX($BF$3:$BF$232,ROWS(BF$232:BF233))</f>
        <v>100.07028818154433</v>
      </c>
      <c r="BH233" s="173">
        <f t="shared" si="65"/>
        <v>100.07028818154433</v>
      </c>
      <c r="BJ233" s="171">
        <v>0</v>
      </c>
      <c r="BK233" s="171">
        <v>99.54</v>
      </c>
      <c r="BL233" s="176">
        <f t="shared" si="66"/>
        <v>100</v>
      </c>
      <c r="BN233" s="176"/>
      <c r="BO233" s="173"/>
      <c r="BQ233" s="171">
        <v>4.7</v>
      </c>
      <c r="BR233" s="171">
        <v>87.11</v>
      </c>
      <c r="BS233" s="172">
        <f t="shared" si="68"/>
        <v>87.101289871012895</v>
      </c>
    </row>
    <row r="234" spans="15:71" x14ac:dyDescent="0.25">
      <c r="O234" s="171">
        <v>4.5999999999999996</v>
      </c>
      <c r="P234" s="171">
        <v>97.06</v>
      </c>
      <c r="Q234" s="172">
        <f t="shared" si="57"/>
        <v>95.287649715295515</v>
      </c>
      <c r="U234" s="176">
        <f t="shared" si="58"/>
        <v>0</v>
      </c>
      <c r="AB234" s="176"/>
      <c r="AG234" s="171">
        <v>4.5999999999999996</v>
      </c>
      <c r="AH234" s="171">
        <v>172.86</v>
      </c>
      <c r="AI234" s="172">
        <f t="shared" si="60"/>
        <v>90.488404962571337</v>
      </c>
      <c r="AY234" s="171">
        <v>4.5999999999999996</v>
      </c>
      <c r="AZ234" s="171">
        <v>85.68</v>
      </c>
      <c r="BA234" s="172">
        <f t="shared" si="63"/>
        <v>84.781318028893722</v>
      </c>
      <c r="BC234" s="170">
        <v>-0.2</v>
      </c>
      <c r="BD234" s="171">
        <v>99.63</v>
      </c>
      <c r="BE234" s="176">
        <f t="shared" si="64"/>
        <v>100.04016467516819</v>
      </c>
      <c r="BG234" s="176"/>
      <c r="BH234" s="173"/>
      <c r="BJ234" s="171">
        <v>0.1</v>
      </c>
      <c r="BK234" s="171">
        <v>99.69</v>
      </c>
      <c r="BL234" s="176">
        <f t="shared" si="66"/>
        <v>100.15069318866787</v>
      </c>
      <c r="BN234" s="176"/>
      <c r="BO234" s="173"/>
      <c r="BQ234" s="171">
        <v>4.5999999999999996</v>
      </c>
      <c r="BR234" s="171">
        <v>86.78</v>
      </c>
      <c r="BS234" s="172">
        <f t="shared" si="68"/>
        <v>86.771322867713224</v>
      </c>
    </row>
    <row r="235" spans="15:71" x14ac:dyDescent="0.25">
      <c r="O235" s="171">
        <v>4.5</v>
      </c>
      <c r="P235" s="171">
        <v>96.56</v>
      </c>
      <c r="Q235" s="172">
        <f t="shared" si="57"/>
        <v>94.796779893972115</v>
      </c>
      <c r="U235" s="176">
        <f t="shared" si="58"/>
        <v>0</v>
      </c>
      <c r="AB235" s="176"/>
      <c r="AG235" s="171">
        <v>4.5</v>
      </c>
      <c r="AH235" s="171">
        <v>171.65</v>
      </c>
      <c r="AI235" s="172">
        <f t="shared" si="60"/>
        <v>89.854996597393082</v>
      </c>
      <c r="AY235" s="171">
        <v>4.5</v>
      </c>
      <c r="AZ235" s="171">
        <v>85.07</v>
      </c>
      <c r="BA235" s="172">
        <f t="shared" si="63"/>
        <v>84.177716208193146</v>
      </c>
      <c r="BC235" s="170">
        <v>-0.2</v>
      </c>
      <c r="BD235" s="171">
        <v>99.66</v>
      </c>
      <c r="BE235" s="176">
        <f t="shared" si="64"/>
        <v>100.07028818154433</v>
      </c>
      <c r="BG235" s="176"/>
      <c r="BH235" s="173"/>
      <c r="BJ235" s="171">
        <v>0.2</v>
      </c>
      <c r="BK235" s="171">
        <v>99.51</v>
      </c>
      <c r="BL235" s="176">
        <f t="shared" si="66"/>
        <v>99.969861362266414</v>
      </c>
      <c r="BN235" s="176"/>
      <c r="BO235" s="173"/>
      <c r="BQ235" s="171">
        <v>4.5</v>
      </c>
      <c r="BR235" s="171">
        <v>86.18</v>
      </c>
      <c r="BS235" s="172">
        <f t="shared" si="68"/>
        <v>86.171382861713823</v>
      </c>
    </row>
    <row r="236" spans="15:71" x14ac:dyDescent="0.25">
      <c r="O236" s="171">
        <v>4.4000000000000004</v>
      </c>
      <c r="P236" s="171">
        <v>96.43</v>
      </c>
      <c r="Q236" s="172">
        <f t="shared" si="57"/>
        <v>94.669153740428044</v>
      </c>
      <c r="U236" s="176">
        <f t="shared" si="58"/>
        <v>0</v>
      </c>
      <c r="AB236" s="176"/>
      <c r="AG236" s="171">
        <v>4.4000000000000004</v>
      </c>
      <c r="AH236" s="171">
        <v>170.94</v>
      </c>
      <c r="AI236" s="172">
        <f t="shared" si="60"/>
        <v>89.48332722609014</v>
      </c>
      <c r="AY236" s="171">
        <v>4.4000000000000004</v>
      </c>
      <c r="AZ236" s="171">
        <v>84.45</v>
      </c>
      <c r="BA236" s="172">
        <f t="shared" si="63"/>
        <v>83.564219275677814</v>
      </c>
      <c r="BC236" s="170">
        <v>-0.3</v>
      </c>
      <c r="BD236" s="171">
        <v>99.65</v>
      </c>
      <c r="BE236" s="176">
        <f t="shared" si="64"/>
        <v>100.06024701275228</v>
      </c>
      <c r="BG236" s="176"/>
      <c r="BH236" s="173"/>
      <c r="BJ236" s="171">
        <v>0.2</v>
      </c>
      <c r="BK236" s="171">
        <v>99.59</v>
      </c>
      <c r="BL236" s="176">
        <f t="shared" si="66"/>
        <v>100.05023106288928</v>
      </c>
      <c r="BN236" s="176"/>
      <c r="BO236" s="173"/>
      <c r="BQ236" s="171">
        <v>4.4000000000000004</v>
      </c>
      <c r="BR236" s="171">
        <v>85.68</v>
      </c>
      <c r="BS236" s="172">
        <f t="shared" si="68"/>
        <v>85.671432856714333</v>
      </c>
    </row>
    <row r="237" spans="15:71" x14ac:dyDescent="0.25">
      <c r="O237" s="171">
        <v>4.3</v>
      </c>
      <c r="P237" s="171">
        <v>96.13</v>
      </c>
      <c r="Q237" s="172">
        <f t="shared" si="57"/>
        <v>94.374631847634006</v>
      </c>
      <c r="U237" s="176">
        <f t="shared" si="58"/>
        <v>0</v>
      </c>
      <c r="AB237" s="176"/>
      <c r="AG237" s="171">
        <v>4.3</v>
      </c>
      <c r="AH237" s="171">
        <v>170.01</v>
      </c>
      <c r="AI237" s="172">
        <f t="shared" si="60"/>
        <v>88.996492697482068</v>
      </c>
      <c r="AY237" s="171">
        <v>4.3</v>
      </c>
      <c r="AZ237" s="171">
        <v>83.8</v>
      </c>
      <c r="BA237" s="172">
        <f t="shared" si="63"/>
        <v>82.921037007718184</v>
      </c>
      <c r="BC237" s="170">
        <v>-0.3</v>
      </c>
      <c r="BD237" s="171">
        <v>99.58</v>
      </c>
      <c r="BE237" s="176">
        <f t="shared" si="64"/>
        <v>99.989958831207943</v>
      </c>
      <c r="BG237" s="176"/>
      <c r="BH237" s="173"/>
      <c r="BJ237" s="171">
        <v>0.4</v>
      </c>
      <c r="BK237" s="171">
        <v>99.6</v>
      </c>
      <c r="BL237" s="176">
        <f t="shared" si="66"/>
        <v>100.06027727546713</v>
      </c>
      <c r="BN237" s="176"/>
      <c r="BO237" s="173"/>
      <c r="BQ237" s="171">
        <v>4.3</v>
      </c>
      <c r="BR237" s="171">
        <v>85.15</v>
      </c>
      <c r="BS237" s="172">
        <f t="shared" si="68"/>
        <v>85.141485851414856</v>
      </c>
    </row>
    <row r="238" spans="15:71" x14ac:dyDescent="0.25">
      <c r="O238" s="171">
        <v>4.2</v>
      </c>
      <c r="P238" s="171">
        <v>95.59</v>
      </c>
      <c r="Q238" s="172">
        <f t="shared" si="57"/>
        <v>93.844492440604753</v>
      </c>
      <c r="U238" s="176">
        <f t="shared" si="58"/>
        <v>0</v>
      </c>
      <c r="AB238" s="176"/>
      <c r="AG238" s="171">
        <v>4.2</v>
      </c>
      <c r="AH238" s="171">
        <v>169.21</v>
      </c>
      <c r="AI238" s="172">
        <f t="shared" si="60"/>
        <v>88.577710307281592</v>
      </c>
      <c r="AY238" s="171">
        <v>4.2</v>
      </c>
      <c r="AZ238" s="171">
        <v>83.06</v>
      </c>
      <c r="BA238" s="172">
        <f t="shared" si="63"/>
        <v>82.188798733425685</v>
      </c>
      <c r="BC238" s="170">
        <v>-0.4</v>
      </c>
      <c r="BD238" s="171">
        <v>99.65</v>
      </c>
      <c r="BE238" s="176">
        <f t="shared" si="64"/>
        <v>100.06024701275228</v>
      </c>
      <c r="BG238" s="176"/>
      <c r="BH238" s="173"/>
      <c r="BJ238" s="171">
        <v>0.4</v>
      </c>
      <c r="BK238" s="171">
        <v>99.47</v>
      </c>
      <c r="BL238" s="176">
        <f t="shared" si="66"/>
        <v>99.929676511954995</v>
      </c>
      <c r="BN238" s="176"/>
      <c r="BO238" s="173"/>
      <c r="BQ238" s="171">
        <v>4.2</v>
      </c>
      <c r="BR238" s="171">
        <v>84.64</v>
      </c>
      <c r="BS238" s="172">
        <f t="shared" si="68"/>
        <v>84.63153684631537</v>
      </c>
    </row>
    <row r="239" spans="15:71" x14ac:dyDescent="0.25">
      <c r="O239" s="171">
        <v>4.0999999999999996</v>
      </c>
      <c r="P239" s="171">
        <v>95.07</v>
      </c>
      <c r="Q239" s="172">
        <f t="shared" si="57"/>
        <v>93.333987826428427</v>
      </c>
      <c r="U239" s="176">
        <f t="shared" si="58"/>
        <v>0</v>
      </c>
      <c r="AB239" s="176"/>
      <c r="AG239" s="171">
        <v>4.0999999999999996</v>
      </c>
      <c r="AH239" s="171">
        <v>167.84</v>
      </c>
      <c r="AI239" s="172">
        <f t="shared" si="60"/>
        <v>87.860545464063236</v>
      </c>
      <c r="AY239" s="171">
        <v>4.0999999999999996</v>
      </c>
      <c r="AZ239" s="171">
        <v>82.38</v>
      </c>
      <c r="BA239" s="172">
        <f t="shared" si="63"/>
        <v>81.515931130021769</v>
      </c>
      <c r="BC239" s="170">
        <v>-0.5</v>
      </c>
      <c r="BD239" s="171">
        <v>99.54</v>
      </c>
      <c r="BE239" s="176">
        <f t="shared" si="64"/>
        <v>99.949794156039758</v>
      </c>
      <c r="BG239" s="176"/>
      <c r="BH239" s="173"/>
      <c r="BJ239" s="171">
        <v>0.6</v>
      </c>
      <c r="BK239" s="171">
        <v>99.44</v>
      </c>
      <c r="BL239" s="176">
        <f t="shared" si="66"/>
        <v>99.899537874221409</v>
      </c>
      <c r="BN239" s="176"/>
      <c r="BO239" s="173"/>
      <c r="BQ239" s="171">
        <v>4.0999999999999996</v>
      </c>
      <c r="BR239" s="171">
        <v>84.17</v>
      </c>
      <c r="BS239" s="172">
        <f t="shared" si="68"/>
        <v>84.161583841615837</v>
      </c>
    </row>
    <row r="240" spans="15:71" x14ac:dyDescent="0.25">
      <c r="O240" s="171">
        <v>4</v>
      </c>
      <c r="P240" s="171">
        <v>94.59</v>
      </c>
      <c r="Q240" s="172">
        <f t="shared" si="57"/>
        <v>92.862752797957981</v>
      </c>
      <c r="U240" s="176">
        <f t="shared" si="58"/>
        <v>0</v>
      </c>
      <c r="AB240" s="176"/>
      <c r="AG240" s="171">
        <v>4.0999999999999996</v>
      </c>
      <c r="AH240" s="171">
        <v>167.46</v>
      </c>
      <c r="AI240" s="172">
        <f t="shared" si="60"/>
        <v>87.661623828718007</v>
      </c>
      <c r="AY240" s="171">
        <v>4</v>
      </c>
      <c r="AZ240" s="171">
        <v>81.709999999999994</v>
      </c>
      <c r="BA240" s="172">
        <f t="shared" si="63"/>
        <v>80.852958638432597</v>
      </c>
      <c r="BC240" s="170">
        <v>-0.7</v>
      </c>
      <c r="BD240" s="171">
        <v>99.69</v>
      </c>
      <c r="BE240" s="176">
        <f t="shared" si="64"/>
        <v>100.10041168792047</v>
      </c>
      <c r="BG240" s="176"/>
      <c r="BH240" s="173"/>
      <c r="BJ240" s="171">
        <v>0.7</v>
      </c>
      <c r="BK240" s="171">
        <v>99.53</v>
      </c>
      <c r="BL240" s="176">
        <f t="shared" si="66"/>
        <v>99.989953787422138</v>
      </c>
      <c r="BN240" s="176"/>
      <c r="BO240" s="173"/>
      <c r="BQ240" s="171">
        <v>4</v>
      </c>
      <c r="BR240" s="171">
        <v>83.62</v>
      </c>
      <c r="BS240" s="172">
        <f t="shared" si="68"/>
        <v>83.611638836116384</v>
      </c>
    </row>
    <row r="241" spans="15:71" x14ac:dyDescent="0.25">
      <c r="O241" s="171">
        <v>3.9</v>
      </c>
      <c r="P241" s="171">
        <v>94.31</v>
      </c>
      <c r="Q241" s="172">
        <f t="shared" si="57"/>
        <v>92.587865698016884</v>
      </c>
      <c r="U241" s="176">
        <f t="shared" si="58"/>
        <v>0</v>
      </c>
      <c r="AB241" s="176"/>
      <c r="AG241" s="171">
        <v>3.9</v>
      </c>
      <c r="AH241" s="171">
        <v>165.84</v>
      </c>
      <c r="AI241" s="172">
        <f t="shared" si="60"/>
        <v>86.813589488562002</v>
      </c>
      <c r="AY241" s="171">
        <v>3.9</v>
      </c>
      <c r="AZ241" s="171">
        <v>81.069999999999993</v>
      </c>
      <c r="BA241" s="172">
        <f t="shared" si="63"/>
        <v>80.219671482287751</v>
      </c>
      <c r="BC241" s="170">
        <v>-0.7</v>
      </c>
      <c r="BD241" s="171">
        <v>99.54</v>
      </c>
      <c r="BE241" s="176">
        <f t="shared" si="64"/>
        <v>99.949794156039758</v>
      </c>
      <c r="BG241" s="176"/>
      <c r="BH241" s="173"/>
      <c r="BJ241" s="171">
        <v>0.7</v>
      </c>
      <c r="BK241" s="171">
        <v>99.52</v>
      </c>
      <c r="BL241" s="176">
        <f t="shared" si="66"/>
        <v>99.979907574844276</v>
      </c>
      <c r="BN241" s="176"/>
      <c r="BO241" s="173"/>
      <c r="BQ241" s="171">
        <v>3.9</v>
      </c>
      <c r="BR241" s="171">
        <v>82.95</v>
      </c>
      <c r="BS241" s="172">
        <f t="shared" si="68"/>
        <v>82.94170582941706</v>
      </c>
    </row>
    <row r="242" spans="15:71" x14ac:dyDescent="0.25">
      <c r="O242" s="171">
        <v>3.8</v>
      </c>
      <c r="P242" s="171">
        <v>93.93</v>
      </c>
      <c r="Q242" s="172">
        <f t="shared" si="57"/>
        <v>92.214804633811127</v>
      </c>
      <c r="U242" s="176">
        <f t="shared" si="58"/>
        <v>0</v>
      </c>
      <c r="AB242" s="176"/>
      <c r="AG242" s="171">
        <v>3.8</v>
      </c>
      <c r="AH242" s="171">
        <v>164.79</v>
      </c>
      <c r="AI242" s="172">
        <f t="shared" si="60"/>
        <v>86.263937601423862</v>
      </c>
      <c r="AY242" s="171">
        <v>3.8</v>
      </c>
      <c r="AZ242" s="171">
        <v>80.09</v>
      </c>
      <c r="BA242" s="172">
        <f t="shared" si="63"/>
        <v>79.249950524440919</v>
      </c>
      <c r="BC242" s="170">
        <v>-0.8</v>
      </c>
      <c r="BD242" s="171">
        <v>99.59</v>
      </c>
      <c r="BE242" s="176">
        <f t="shared" si="64"/>
        <v>100</v>
      </c>
      <c r="BG242" s="176"/>
      <c r="BH242" s="173"/>
      <c r="BJ242" s="171">
        <v>0.9</v>
      </c>
      <c r="BK242" s="171">
        <v>99.5</v>
      </c>
      <c r="BL242" s="176">
        <f t="shared" si="66"/>
        <v>99.959815149688552</v>
      </c>
      <c r="BN242" s="176"/>
      <c r="BO242" s="173"/>
      <c r="BQ242" s="171">
        <v>3.8</v>
      </c>
      <c r="BR242" s="171">
        <v>82.36</v>
      </c>
      <c r="BS242" s="172">
        <f t="shared" si="68"/>
        <v>82.351764823517641</v>
      </c>
    </row>
    <row r="243" spans="15:71" x14ac:dyDescent="0.25">
      <c r="O243" s="171">
        <v>3.7</v>
      </c>
      <c r="P243" s="171">
        <v>93.22</v>
      </c>
      <c r="Q243" s="172">
        <f t="shared" si="57"/>
        <v>91.517769487531908</v>
      </c>
      <c r="U243" s="176">
        <f t="shared" si="58"/>
        <v>0</v>
      </c>
      <c r="AB243" s="176"/>
      <c r="AG243" s="171">
        <v>3.7</v>
      </c>
      <c r="AH243" s="171">
        <v>163.55000000000001</v>
      </c>
      <c r="AI243" s="172">
        <f t="shared" si="60"/>
        <v>85.614824896613101</v>
      </c>
      <c r="AY243" s="171">
        <v>3.7</v>
      </c>
      <c r="AZ243" s="171">
        <v>79.44</v>
      </c>
      <c r="BA243" s="172">
        <f t="shared" si="63"/>
        <v>78.606768256481303</v>
      </c>
      <c r="BC243" s="170">
        <v>-0.9</v>
      </c>
      <c r="BD243" s="171">
        <v>99.67</v>
      </c>
      <c r="BE243" s="176">
        <f t="shared" si="64"/>
        <v>100.08032935033637</v>
      </c>
      <c r="BG243" s="176"/>
      <c r="BH243" s="173"/>
      <c r="BJ243" s="171">
        <v>0.9</v>
      </c>
      <c r="BK243" s="171">
        <v>99.49</v>
      </c>
      <c r="BL243" s="176">
        <f t="shared" si="66"/>
        <v>99.94976893711069</v>
      </c>
      <c r="BN243" s="176"/>
      <c r="BO243" s="173"/>
      <c r="BQ243" s="171">
        <v>3.7</v>
      </c>
      <c r="BR243" s="171">
        <v>81.73</v>
      </c>
      <c r="BS243" s="172">
        <f t="shared" si="68"/>
        <v>81.721827817218269</v>
      </c>
    </row>
    <row r="244" spans="15:71" x14ac:dyDescent="0.25">
      <c r="O244" s="171">
        <v>3.6</v>
      </c>
      <c r="P244" s="171">
        <v>92.69</v>
      </c>
      <c r="Q244" s="172">
        <f t="shared" si="57"/>
        <v>90.997447476929111</v>
      </c>
      <c r="U244" s="176">
        <f t="shared" si="58"/>
        <v>0</v>
      </c>
      <c r="AB244" s="176"/>
      <c r="AG244" s="171">
        <v>3.6</v>
      </c>
      <c r="AH244" s="171">
        <v>162.26</v>
      </c>
      <c r="AI244" s="172">
        <f t="shared" si="60"/>
        <v>84.939538292414795</v>
      </c>
      <c r="AY244" s="171">
        <v>3.6</v>
      </c>
      <c r="AZ244" s="171">
        <v>78.38</v>
      </c>
      <c r="BA244" s="172">
        <f t="shared" si="63"/>
        <v>77.55788640411636</v>
      </c>
      <c r="BC244" s="170">
        <v>-1.1000000000000001</v>
      </c>
      <c r="BD244" s="171">
        <v>99.49</v>
      </c>
      <c r="BE244" s="176">
        <f t="shared" si="64"/>
        <v>99.899588312079516</v>
      </c>
      <c r="BG244" s="176"/>
      <c r="BH244" s="173"/>
      <c r="BJ244" s="171">
        <v>1.1000000000000001</v>
      </c>
      <c r="BK244" s="171">
        <v>99.51</v>
      </c>
      <c r="BL244" s="176">
        <f t="shared" si="66"/>
        <v>99.969861362266414</v>
      </c>
      <c r="BN244" s="176"/>
      <c r="BO244" s="173"/>
      <c r="BQ244" s="171">
        <v>3.7</v>
      </c>
      <c r="BR244" s="171">
        <v>81.400000000000006</v>
      </c>
      <c r="BS244" s="172">
        <f t="shared" si="68"/>
        <v>81.391860813918612</v>
      </c>
    </row>
    <row r="245" spans="15:71" x14ac:dyDescent="0.25">
      <c r="O245" s="171">
        <v>3.5</v>
      </c>
      <c r="P245" s="171">
        <v>92.16</v>
      </c>
      <c r="Q245" s="172">
        <f t="shared" si="57"/>
        <v>90.477125466326328</v>
      </c>
      <c r="U245" s="176">
        <f t="shared" si="58"/>
        <v>0</v>
      </c>
      <c r="AB245" s="176"/>
      <c r="AG245" s="171">
        <v>3.5</v>
      </c>
      <c r="AH245" s="171">
        <v>161.16999999999999</v>
      </c>
      <c r="AI245" s="172">
        <f t="shared" si="60"/>
        <v>84.368947285766623</v>
      </c>
      <c r="AY245" s="171">
        <v>3.5</v>
      </c>
      <c r="AZ245" s="171">
        <v>77.64</v>
      </c>
      <c r="BA245" s="172">
        <f t="shared" si="63"/>
        <v>76.825648129823861</v>
      </c>
      <c r="BC245" s="170">
        <v>-1.2</v>
      </c>
      <c r="BD245" s="171">
        <v>99.48</v>
      </c>
      <c r="BE245" s="176">
        <f t="shared" si="64"/>
        <v>99.889547143287487</v>
      </c>
      <c r="BG245" s="176"/>
      <c r="BH245" s="173"/>
      <c r="BJ245" s="171">
        <v>1.1000000000000001</v>
      </c>
      <c r="BK245" s="171">
        <v>99.69</v>
      </c>
      <c r="BL245" s="176">
        <f t="shared" si="66"/>
        <v>100.15069318866787</v>
      </c>
      <c r="BN245" s="176"/>
      <c r="BO245" s="173"/>
      <c r="BQ245" s="171">
        <v>3.5</v>
      </c>
      <c r="BR245" s="171">
        <v>80.48</v>
      </c>
      <c r="BS245" s="172">
        <f t="shared" si="68"/>
        <v>80.471952804719521</v>
      </c>
    </row>
    <row r="246" spans="15:71" x14ac:dyDescent="0.25">
      <c r="O246" s="171">
        <v>3.4</v>
      </c>
      <c r="P246" s="171">
        <v>91.45</v>
      </c>
      <c r="Q246" s="172">
        <f t="shared" si="57"/>
        <v>89.780090320047123</v>
      </c>
      <c r="U246" s="176">
        <f t="shared" si="58"/>
        <v>0</v>
      </c>
      <c r="AB246" s="176"/>
      <c r="AG246" s="171">
        <v>3.4</v>
      </c>
      <c r="AH246" s="171">
        <v>159.61000000000001</v>
      </c>
      <c r="AI246" s="172">
        <f t="shared" si="60"/>
        <v>83.552321624875674</v>
      </c>
      <c r="AY246" s="171">
        <v>3.4</v>
      </c>
      <c r="AZ246" s="171">
        <v>76.66</v>
      </c>
      <c r="BA246" s="172">
        <f t="shared" si="63"/>
        <v>75.855927171977029</v>
      </c>
      <c r="BC246" s="170">
        <v>-1.2</v>
      </c>
      <c r="BD246" s="171">
        <v>99.67</v>
      </c>
      <c r="BE246" s="176">
        <f t="shared" si="64"/>
        <v>100.08032935033637</v>
      </c>
      <c r="BG246" s="176"/>
      <c r="BH246" s="173"/>
      <c r="BJ246" s="171">
        <v>1.3</v>
      </c>
      <c r="BK246" s="171">
        <v>99.43</v>
      </c>
      <c r="BL246" s="176">
        <f t="shared" si="66"/>
        <v>99.889491661643561</v>
      </c>
      <c r="BN246" s="176"/>
      <c r="BO246" s="173"/>
      <c r="BQ246" s="171">
        <v>3.4</v>
      </c>
      <c r="BR246" s="171">
        <v>79.84</v>
      </c>
      <c r="BS246" s="172">
        <f t="shared" si="68"/>
        <v>79.832016798320169</v>
      </c>
    </row>
    <row r="247" spans="15:71" x14ac:dyDescent="0.25">
      <c r="O247" s="171">
        <v>3.3</v>
      </c>
      <c r="P247" s="171">
        <v>90.84</v>
      </c>
      <c r="Q247" s="172">
        <f t="shared" si="57"/>
        <v>89.181229138032606</v>
      </c>
      <c r="U247" s="176">
        <f t="shared" si="58"/>
        <v>0</v>
      </c>
      <c r="AB247" s="176"/>
      <c r="AG247" s="171">
        <v>3.3</v>
      </c>
      <c r="AH247" s="171">
        <v>158.22</v>
      </c>
      <c r="AI247" s="172">
        <f t="shared" si="60"/>
        <v>82.824687221902309</v>
      </c>
      <c r="AY247" s="171">
        <v>3.3</v>
      </c>
      <c r="AZ247" s="171">
        <v>75.459999999999994</v>
      </c>
      <c r="BA247" s="172">
        <f t="shared" si="63"/>
        <v>74.668513754205406</v>
      </c>
      <c r="BC247" s="170">
        <v>-1.4</v>
      </c>
      <c r="BD247" s="171">
        <v>99.43</v>
      </c>
      <c r="BE247" s="176">
        <f t="shared" si="64"/>
        <v>99.839341299327245</v>
      </c>
      <c r="BG247" s="176"/>
      <c r="BH247" s="173"/>
      <c r="BJ247" s="171">
        <v>1.3</v>
      </c>
      <c r="BK247" s="171">
        <v>99.61</v>
      </c>
      <c r="BL247" s="176">
        <f t="shared" si="66"/>
        <v>100.07032348804501</v>
      </c>
      <c r="BN247" s="176"/>
      <c r="BO247" s="173"/>
      <c r="BQ247" s="171">
        <v>3.3</v>
      </c>
      <c r="BR247" s="171">
        <v>79.099999999999994</v>
      </c>
      <c r="BS247" s="172">
        <f t="shared" si="68"/>
        <v>79.092090790920906</v>
      </c>
    </row>
    <row r="248" spans="15:71" x14ac:dyDescent="0.25">
      <c r="O248" s="171">
        <v>3.2</v>
      </c>
      <c r="P248" s="171">
        <v>90.29</v>
      </c>
      <c r="Q248" s="172">
        <f t="shared" si="57"/>
        <v>88.641272334576882</v>
      </c>
      <c r="U248" s="176">
        <f t="shared" si="58"/>
        <v>0</v>
      </c>
      <c r="AB248" s="176"/>
      <c r="AG248" s="171">
        <v>3.2</v>
      </c>
      <c r="AH248" s="171">
        <v>157.22</v>
      </c>
      <c r="AI248" s="172">
        <f t="shared" si="60"/>
        <v>82.301209234151713</v>
      </c>
      <c r="AY248" s="171">
        <v>3.2</v>
      </c>
      <c r="AZ248" s="171">
        <v>74.69</v>
      </c>
      <c r="BA248" s="172">
        <f t="shared" si="63"/>
        <v>73.906590144468638</v>
      </c>
      <c r="BC248" s="170">
        <v>-1.4</v>
      </c>
      <c r="BD248" s="171">
        <v>99.49</v>
      </c>
      <c r="BE248" s="176">
        <f t="shared" si="64"/>
        <v>99.899588312079516</v>
      </c>
      <c r="BG248" s="176"/>
      <c r="BH248" s="173"/>
      <c r="BJ248" s="171">
        <v>1.5</v>
      </c>
      <c r="BK248" s="171">
        <v>99.55</v>
      </c>
      <c r="BL248" s="176">
        <f t="shared" si="66"/>
        <v>100.01004621257785</v>
      </c>
      <c r="BN248" s="176"/>
      <c r="BO248" s="173"/>
      <c r="BQ248" s="171">
        <v>3.2</v>
      </c>
      <c r="BR248" s="171">
        <v>78.290000000000006</v>
      </c>
      <c r="BS248" s="172">
        <f t="shared" si="68"/>
        <v>78.28217178282172</v>
      </c>
    </row>
    <row r="249" spans="15:71" x14ac:dyDescent="0.25">
      <c r="O249" s="171">
        <v>3.1</v>
      </c>
      <c r="P249" s="171">
        <v>89.66</v>
      </c>
      <c r="Q249" s="172">
        <f t="shared" si="57"/>
        <v>88.022776359709397</v>
      </c>
      <c r="U249" s="176">
        <f t="shared" si="58"/>
        <v>0</v>
      </c>
      <c r="AB249" s="176"/>
      <c r="AG249" s="171">
        <v>3.1</v>
      </c>
      <c r="AH249" s="171">
        <v>155.34</v>
      </c>
      <c r="AI249" s="172">
        <f t="shared" si="60"/>
        <v>81.317070617180548</v>
      </c>
      <c r="AY249" s="171">
        <v>3.1</v>
      </c>
      <c r="AZ249" s="171">
        <v>73.69</v>
      </c>
      <c r="BA249" s="172">
        <f t="shared" si="63"/>
        <v>72.917078962992278</v>
      </c>
      <c r="BC249" s="170">
        <v>-1.6</v>
      </c>
      <c r="BD249" s="171">
        <v>99.54</v>
      </c>
      <c r="BE249" s="176">
        <f t="shared" si="64"/>
        <v>99.949794156039758</v>
      </c>
      <c r="BG249" s="176"/>
      <c r="BH249" s="173"/>
      <c r="BJ249" s="171">
        <v>1.6</v>
      </c>
      <c r="BK249" s="171">
        <v>99.62</v>
      </c>
      <c r="BL249" s="176">
        <f t="shared" si="66"/>
        <v>100.08036970062287</v>
      </c>
      <c r="BN249" s="176"/>
      <c r="BO249" s="173"/>
      <c r="BQ249" s="171">
        <v>3.1</v>
      </c>
      <c r="BR249" s="171">
        <v>77.61</v>
      </c>
      <c r="BS249" s="172">
        <f t="shared" si="68"/>
        <v>77.602239776022401</v>
      </c>
    </row>
    <row r="250" spans="15:71" x14ac:dyDescent="0.25">
      <c r="O250" s="171">
        <v>3</v>
      </c>
      <c r="P250" s="171">
        <v>88.84</v>
      </c>
      <c r="Q250" s="172">
        <f t="shared" si="57"/>
        <v>87.217749852739061</v>
      </c>
      <c r="U250" s="176">
        <f t="shared" si="58"/>
        <v>0</v>
      </c>
      <c r="AB250" s="176"/>
      <c r="AG250" s="171">
        <v>3</v>
      </c>
      <c r="AH250" s="171">
        <v>153.79</v>
      </c>
      <c r="AI250" s="172">
        <f t="shared" si="60"/>
        <v>80.505679736167096</v>
      </c>
      <c r="AY250" s="171">
        <v>3</v>
      </c>
      <c r="AZ250" s="171">
        <v>72.680000000000007</v>
      </c>
      <c r="BA250" s="172">
        <f t="shared" si="63"/>
        <v>71.917672669701176</v>
      </c>
      <c r="BC250" s="170">
        <v>-1.7</v>
      </c>
      <c r="BD250" s="171">
        <v>99.77</v>
      </c>
      <c r="BE250" s="176">
        <f t="shared" si="64"/>
        <v>100.18074103825685</v>
      </c>
      <c r="BG250" s="176"/>
      <c r="BH250" s="173"/>
      <c r="BJ250" s="171">
        <v>1.6</v>
      </c>
      <c r="BK250" s="171">
        <v>99.45</v>
      </c>
      <c r="BL250" s="176">
        <f t="shared" si="66"/>
        <v>99.909584086799271</v>
      </c>
      <c r="BN250" s="176"/>
      <c r="BO250" s="173"/>
      <c r="BQ250" s="171">
        <v>3</v>
      </c>
      <c r="BR250" s="171">
        <v>76.78</v>
      </c>
      <c r="BS250" s="172">
        <f t="shared" si="68"/>
        <v>76.772322767723225</v>
      </c>
    </row>
    <row r="251" spans="15:71" x14ac:dyDescent="0.25">
      <c r="O251" s="171">
        <v>2.9</v>
      </c>
      <c r="P251" s="171">
        <v>87.92</v>
      </c>
      <c r="Q251" s="172">
        <f t="shared" si="57"/>
        <v>86.314549381504023</v>
      </c>
      <c r="U251" s="176">
        <f t="shared" si="58"/>
        <v>0</v>
      </c>
      <c r="AB251" s="176"/>
      <c r="AG251" s="171">
        <v>2.9</v>
      </c>
      <c r="AH251" s="171">
        <v>152.16999999999999</v>
      </c>
      <c r="AI251" s="172">
        <f t="shared" si="60"/>
        <v>79.657645396011091</v>
      </c>
      <c r="AY251" s="171">
        <v>2.9</v>
      </c>
      <c r="AZ251" s="171">
        <v>71.72</v>
      </c>
      <c r="BA251" s="172">
        <f t="shared" si="63"/>
        <v>70.967741935483858</v>
      </c>
      <c r="BC251" s="170">
        <v>-1.9</v>
      </c>
      <c r="BD251" s="171">
        <v>99.43</v>
      </c>
      <c r="BE251" s="176">
        <f t="shared" si="64"/>
        <v>99.839341299327245</v>
      </c>
      <c r="BG251" s="176"/>
      <c r="BH251" s="173"/>
      <c r="BJ251" s="171">
        <v>1.8</v>
      </c>
      <c r="BK251" s="171">
        <v>99.57</v>
      </c>
      <c r="BL251" s="176">
        <f t="shared" si="66"/>
        <v>100.03013863773356</v>
      </c>
      <c r="BN251" s="176"/>
      <c r="BO251" s="173"/>
      <c r="BQ251" s="171">
        <v>2.9</v>
      </c>
      <c r="BR251" s="171">
        <v>76.16</v>
      </c>
      <c r="BS251" s="172">
        <f t="shared" si="68"/>
        <v>76.152384761523834</v>
      </c>
    </row>
    <row r="252" spans="15:71" x14ac:dyDescent="0.25">
      <c r="O252" s="171">
        <v>2.8</v>
      </c>
      <c r="P252" s="171">
        <v>87.2</v>
      </c>
      <c r="Q252" s="172">
        <f t="shared" si="57"/>
        <v>85.607696838798347</v>
      </c>
      <c r="U252" s="176">
        <f t="shared" si="58"/>
        <v>0</v>
      </c>
      <c r="AB252" s="176"/>
      <c r="AG252" s="171">
        <v>2.8</v>
      </c>
      <c r="AH252" s="171">
        <v>150.22</v>
      </c>
      <c r="AI252" s="172">
        <f t="shared" si="60"/>
        <v>78.636863319897401</v>
      </c>
      <c r="AY252" s="171">
        <v>2.8</v>
      </c>
      <c r="AZ252" s="171">
        <v>70.599999999999994</v>
      </c>
      <c r="BA252" s="172">
        <f t="shared" si="63"/>
        <v>69.859489412230346</v>
      </c>
      <c r="BC252" s="170">
        <v>-1.9</v>
      </c>
      <c r="BD252" s="171">
        <v>99.57</v>
      </c>
      <c r="BE252" s="176">
        <f t="shared" si="64"/>
        <v>99.9799176624159</v>
      </c>
      <c r="BG252" s="176"/>
      <c r="BH252" s="173"/>
      <c r="BJ252" s="171">
        <v>1.8</v>
      </c>
      <c r="BK252" s="171">
        <v>99.41</v>
      </c>
      <c r="BL252" s="176">
        <f t="shared" si="66"/>
        <v>99.869399236487837</v>
      </c>
      <c r="BN252" s="176"/>
      <c r="BO252" s="173"/>
      <c r="BQ252" s="171">
        <v>2.8</v>
      </c>
      <c r="BR252" s="171">
        <v>75.150000000000006</v>
      </c>
      <c r="BS252" s="172">
        <f t="shared" si="68"/>
        <v>75.142485751424857</v>
      </c>
    </row>
    <row r="253" spans="15:71" x14ac:dyDescent="0.25">
      <c r="O253" s="171">
        <v>2.7</v>
      </c>
      <c r="P253" s="171">
        <v>86.61</v>
      </c>
      <c r="Q253" s="172">
        <f t="shared" si="57"/>
        <v>85.028470449636757</v>
      </c>
      <c r="U253" s="176">
        <f t="shared" si="58"/>
        <v>0</v>
      </c>
      <c r="AB253" s="176"/>
      <c r="AG253" s="171">
        <v>2.8</v>
      </c>
      <c r="AH253" s="171">
        <v>148.9</v>
      </c>
      <c r="AI253" s="172">
        <f t="shared" si="60"/>
        <v>77.945872376066589</v>
      </c>
      <c r="AY253" s="171">
        <v>2.7</v>
      </c>
      <c r="AZ253" s="171">
        <v>69.3</v>
      </c>
      <c r="BA253" s="172">
        <f t="shared" si="63"/>
        <v>68.573124876311098</v>
      </c>
      <c r="BC253" s="170">
        <v>-1.9</v>
      </c>
      <c r="BD253" s="171">
        <v>99.76</v>
      </c>
      <c r="BE253" s="176">
        <f t="shared" si="64"/>
        <v>100.17069986946481</v>
      </c>
      <c r="BG253" s="176"/>
      <c r="BH253" s="173"/>
      <c r="BJ253" s="171">
        <v>2</v>
      </c>
      <c r="BK253" s="171">
        <v>99.6</v>
      </c>
      <c r="BL253" s="176">
        <f t="shared" si="66"/>
        <v>100.06027727546713</v>
      </c>
      <c r="BN253" s="176"/>
      <c r="BO253" s="173"/>
      <c r="BQ253" s="171">
        <v>2.7</v>
      </c>
      <c r="BR253" s="171">
        <v>74.459999999999994</v>
      </c>
      <c r="BS253" s="172">
        <f t="shared" si="68"/>
        <v>74.452554744525528</v>
      </c>
    </row>
    <row r="254" spans="15:71" x14ac:dyDescent="0.25">
      <c r="O254" s="171">
        <v>2.6</v>
      </c>
      <c r="P254" s="171">
        <v>85.12</v>
      </c>
      <c r="Q254" s="172">
        <f t="shared" si="57"/>
        <v>83.565678382093083</v>
      </c>
      <c r="U254" s="176">
        <f t="shared" si="58"/>
        <v>0</v>
      </c>
      <c r="AB254" s="176"/>
      <c r="AG254" s="171">
        <v>2.6</v>
      </c>
      <c r="AH254" s="171">
        <v>147.04</v>
      </c>
      <c r="AI254" s="172">
        <f t="shared" si="60"/>
        <v>76.972203318850447</v>
      </c>
      <c r="AY254" s="171">
        <v>2.6</v>
      </c>
      <c r="AZ254" s="171">
        <v>68.39</v>
      </c>
      <c r="BA254" s="172">
        <f t="shared" si="63"/>
        <v>67.672669701167621</v>
      </c>
      <c r="BC254" s="170">
        <v>-2.1</v>
      </c>
      <c r="BD254" s="171">
        <v>99.54</v>
      </c>
      <c r="BE254" s="176">
        <f t="shared" si="64"/>
        <v>99.949794156039758</v>
      </c>
      <c r="BG254" s="176"/>
      <c r="BH254" s="173"/>
      <c r="BJ254" s="171">
        <v>2.1</v>
      </c>
      <c r="BK254" s="171">
        <v>99.63</v>
      </c>
      <c r="BL254" s="176">
        <f t="shared" si="66"/>
        <v>100.09041591320072</v>
      </c>
      <c r="BN254" s="176"/>
      <c r="BO254" s="173"/>
      <c r="BQ254" s="171">
        <v>2.6</v>
      </c>
      <c r="BR254" s="171">
        <v>73.25</v>
      </c>
      <c r="BS254" s="172">
        <f t="shared" si="68"/>
        <v>73.242675732426761</v>
      </c>
    </row>
    <row r="255" spans="15:71" x14ac:dyDescent="0.25">
      <c r="O255" s="171">
        <v>2.5</v>
      </c>
      <c r="P255" s="171">
        <v>84.32</v>
      </c>
      <c r="Q255" s="172">
        <f t="shared" si="57"/>
        <v>82.780286667975645</v>
      </c>
      <c r="U255" s="176">
        <f t="shared" si="58"/>
        <v>0</v>
      </c>
      <c r="AB255" s="176"/>
      <c r="AG255" s="171">
        <v>2.5</v>
      </c>
      <c r="AH255" s="171">
        <v>145.16999999999999</v>
      </c>
      <c r="AI255" s="172">
        <f t="shared" si="60"/>
        <v>75.993299481756779</v>
      </c>
      <c r="AY255" s="171">
        <v>2.5</v>
      </c>
      <c r="AZ255" s="171">
        <v>66.88</v>
      </c>
      <c r="BA255" s="172">
        <f t="shared" si="63"/>
        <v>66.178507817138339</v>
      </c>
      <c r="BC255" s="170">
        <v>-2.1</v>
      </c>
      <c r="BD255" s="171">
        <v>99.48</v>
      </c>
      <c r="BE255" s="176">
        <f t="shared" si="64"/>
        <v>99.889547143287487</v>
      </c>
      <c r="BG255" s="176"/>
      <c r="BH255" s="173"/>
      <c r="BJ255" s="171">
        <v>2.2000000000000002</v>
      </c>
      <c r="BK255" s="171">
        <v>99.52</v>
      </c>
      <c r="BL255" s="176">
        <f t="shared" si="66"/>
        <v>99.979907574844276</v>
      </c>
      <c r="BN255" s="176"/>
      <c r="BO255" s="173"/>
      <c r="BQ255" s="171">
        <v>2.5</v>
      </c>
      <c r="BR255" s="171">
        <v>72.489999999999995</v>
      </c>
      <c r="BS255" s="172">
        <f t="shared" si="68"/>
        <v>72.482751724827509</v>
      </c>
    </row>
    <row r="256" spans="15:71" x14ac:dyDescent="0.25">
      <c r="O256" s="171">
        <v>2.4</v>
      </c>
      <c r="P256" s="171">
        <v>83.27</v>
      </c>
      <c r="Q256" s="172">
        <f t="shared" si="57"/>
        <v>81.749460043196535</v>
      </c>
      <c r="U256" s="176">
        <f t="shared" si="58"/>
        <v>0</v>
      </c>
      <c r="AB256" s="176"/>
      <c r="AG256" s="171">
        <v>2.4</v>
      </c>
      <c r="AH256" s="171">
        <v>143.15</v>
      </c>
      <c r="AI256" s="172">
        <f t="shared" si="60"/>
        <v>74.93587394650055</v>
      </c>
      <c r="AY256" s="171">
        <v>2.4</v>
      </c>
      <c r="AZ256" s="171">
        <v>65.569999999999993</v>
      </c>
      <c r="BA256" s="172">
        <f t="shared" si="63"/>
        <v>64.882248169404306</v>
      </c>
      <c r="BC256" s="170">
        <v>-2.2000000000000002</v>
      </c>
      <c r="BD256" s="171">
        <v>99.55</v>
      </c>
      <c r="BE256" s="176">
        <f t="shared" si="64"/>
        <v>99.959835324831801</v>
      </c>
      <c r="BG256" s="176"/>
      <c r="BH256" s="173"/>
      <c r="BJ256" s="171">
        <v>2.4</v>
      </c>
      <c r="BK256" s="171">
        <v>99.55</v>
      </c>
      <c r="BL256" s="176">
        <f t="shared" si="66"/>
        <v>100.01004621257785</v>
      </c>
      <c r="BN256" s="176"/>
      <c r="BO256" s="173"/>
      <c r="BQ256" s="171">
        <v>2.4</v>
      </c>
      <c r="BR256" s="171">
        <v>71.59</v>
      </c>
      <c r="BS256" s="172">
        <f t="shared" si="68"/>
        <v>71.582841715828422</v>
      </c>
    </row>
    <row r="257" spans="15:71" x14ac:dyDescent="0.25">
      <c r="O257" s="171">
        <v>2.2999999999999998</v>
      </c>
      <c r="P257" s="171">
        <v>82.24</v>
      </c>
      <c r="Q257" s="172">
        <f t="shared" si="57"/>
        <v>80.738268211270366</v>
      </c>
      <c r="U257" s="176">
        <f t="shared" si="58"/>
        <v>0</v>
      </c>
      <c r="AB257" s="176"/>
      <c r="AG257" s="171">
        <v>2.2999999999999998</v>
      </c>
      <c r="AH257" s="171">
        <v>140.9</v>
      </c>
      <c r="AI257" s="172">
        <f t="shared" si="60"/>
        <v>73.758048474061667</v>
      </c>
      <c r="AY257" s="171">
        <v>2.2999999999999998</v>
      </c>
      <c r="AZ257" s="171">
        <v>64.14</v>
      </c>
      <c r="BA257" s="172">
        <f t="shared" si="63"/>
        <v>63.467247179893128</v>
      </c>
      <c r="BC257" s="170">
        <v>-2.4</v>
      </c>
      <c r="BD257" s="171">
        <v>99.43</v>
      </c>
      <c r="BE257" s="176">
        <f t="shared" si="64"/>
        <v>99.839341299327245</v>
      </c>
      <c r="BG257" s="176"/>
      <c r="BH257" s="173"/>
      <c r="BJ257" s="171">
        <v>2.4</v>
      </c>
      <c r="BK257" s="171">
        <v>99.51</v>
      </c>
      <c r="BL257" s="176">
        <f t="shared" si="66"/>
        <v>99.969861362266414</v>
      </c>
      <c r="BN257" s="176"/>
      <c r="BO257" s="173"/>
      <c r="BQ257" s="171">
        <v>2.2999999999999998</v>
      </c>
      <c r="BR257" s="171">
        <v>70.010000000000005</v>
      </c>
      <c r="BS257" s="172">
        <f t="shared" si="68"/>
        <v>70.002999700030003</v>
      </c>
    </row>
    <row r="258" spans="15:71" x14ac:dyDescent="0.25">
      <c r="O258" s="171">
        <v>2.2000000000000002</v>
      </c>
      <c r="P258" s="171">
        <v>81</v>
      </c>
      <c r="Q258" s="172">
        <f t="shared" si="57"/>
        <v>79.520911054388378</v>
      </c>
      <c r="U258" s="176">
        <f t="shared" si="58"/>
        <v>0</v>
      </c>
      <c r="AB258" s="176"/>
      <c r="AG258" s="171">
        <v>2.2000000000000002</v>
      </c>
      <c r="AH258" s="171">
        <v>138.86000000000001</v>
      </c>
      <c r="AI258" s="172">
        <f t="shared" si="60"/>
        <v>72.690153379050415</v>
      </c>
      <c r="AY258" s="171">
        <v>2.2000000000000002</v>
      </c>
      <c r="AZ258" s="171">
        <v>62.57</v>
      </c>
      <c r="BA258" s="172">
        <f t="shared" si="63"/>
        <v>61.913714624975256</v>
      </c>
      <c r="BC258" s="170">
        <v>-2.4</v>
      </c>
      <c r="BD258" s="171">
        <v>99.47</v>
      </c>
      <c r="BE258" s="176">
        <f t="shared" si="64"/>
        <v>99.87950597449543</v>
      </c>
      <c r="BG258" s="176"/>
      <c r="BH258" s="173"/>
      <c r="BJ258" s="171">
        <v>2.5</v>
      </c>
      <c r="BK258" s="171">
        <v>99.44</v>
      </c>
      <c r="BL258" s="176">
        <f t="shared" si="66"/>
        <v>99.899537874221409</v>
      </c>
      <c r="BN258" s="176"/>
      <c r="BO258" s="173"/>
      <c r="BQ258" s="171">
        <v>2.2000000000000002</v>
      </c>
      <c r="BR258" s="171">
        <v>69.13</v>
      </c>
      <c r="BS258" s="172">
        <f t="shared" si="68"/>
        <v>69.123087691230864</v>
      </c>
    </row>
    <row r="259" spans="15:71" x14ac:dyDescent="0.25">
      <c r="O259" s="171">
        <v>2.1</v>
      </c>
      <c r="P259" s="171">
        <v>79.81</v>
      </c>
      <c r="Q259" s="172">
        <f t="shared" si="57"/>
        <v>78.352640879638727</v>
      </c>
      <c r="U259" s="176">
        <f t="shared" si="58"/>
        <v>0</v>
      </c>
      <c r="AB259" s="176"/>
      <c r="AG259" s="171">
        <v>2.1</v>
      </c>
      <c r="AH259" s="171">
        <v>136.87</v>
      </c>
      <c r="AI259" s="172">
        <f t="shared" si="60"/>
        <v>71.648432183426692</v>
      </c>
      <c r="AY259" s="171">
        <v>2.1</v>
      </c>
      <c r="AZ259" s="171">
        <v>61.26</v>
      </c>
      <c r="BA259" s="172">
        <f t="shared" si="63"/>
        <v>60.617454977241238</v>
      </c>
      <c r="BC259" s="170">
        <v>-2.5</v>
      </c>
      <c r="BD259" s="171">
        <v>99.58</v>
      </c>
      <c r="BE259" s="176">
        <f t="shared" si="64"/>
        <v>99.989958831207943</v>
      </c>
      <c r="BG259" s="176"/>
      <c r="BH259" s="173"/>
      <c r="BJ259" s="171">
        <v>2.6</v>
      </c>
      <c r="BK259" s="171">
        <v>99.36</v>
      </c>
      <c r="BL259" s="176">
        <f t="shared" si="66"/>
        <v>99.819168173598555</v>
      </c>
      <c r="BN259" s="176"/>
      <c r="BO259" s="173"/>
      <c r="BQ259" s="171">
        <v>2.1</v>
      </c>
      <c r="BR259" s="171">
        <v>68.11</v>
      </c>
      <c r="BS259" s="172">
        <f t="shared" si="68"/>
        <v>68.103189681031893</v>
      </c>
    </row>
    <row r="260" spans="15:71" x14ac:dyDescent="0.25">
      <c r="O260" s="171">
        <v>2</v>
      </c>
      <c r="P260" s="171">
        <v>78.39</v>
      </c>
      <c r="Q260" s="172">
        <f t="shared" ref="Q260:Q284" si="69">P260/$Q$1*100</f>
        <v>76.958570587080317</v>
      </c>
      <c r="U260" s="176">
        <f t="shared" ref="U260:U284" si="70">T260/$T$103*100</f>
        <v>0</v>
      </c>
      <c r="AB260" s="176"/>
      <c r="AG260" s="171">
        <v>2</v>
      </c>
      <c r="AH260" s="171">
        <v>133.52000000000001</v>
      </c>
      <c r="AI260" s="172">
        <f t="shared" ref="AI260:AI284" si="71">AH260/$AI$1*100</f>
        <v>69.894780924462125</v>
      </c>
      <c r="AY260" s="171">
        <v>2</v>
      </c>
      <c r="AZ260" s="171">
        <v>59.66</v>
      </c>
      <c r="BA260" s="172">
        <f t="shared" ref="BA260:BA284" si="72">AZ260/$BA$1*100</f>
        <v>59.034237086879081</v>
      </c>
      <c r="BC260" s="170">
        <v>-2.6</v>
      </c>
      <c r="BD260" s="171">
        <v>99.43</v>
      </c>
      <c r="BE260" s="176">
        <f t="shared" ref="BE260:BE323" si="73">BD260/$BD$233*100</f>
        <v>99.839341299327245</v>
      </c>
      <c r="BG260" s="176"/>
      <c r="BH260" s="173"/>
      <c r="BJ260" s="171">
        <v>2.6</v>
      </c>
      <c r="BK260" s="171">
        <v>99.4</v>
      </c>
      <c r="BL260" s="176">
        <f t="shared" ref="BL260:BL323" si="74">BK260/$BK$233*100</f>
        <v>99.859353023909975</v>
      </c>
      <c r="BN260" s="176"/>
      <c r="BO260" s="173"/>
      <c r="BQ260" s="171">
        <v>2</v>
      </c>
      <c r="BR260" s="171">
        <v>66.89</v>
      </c>
      <c r="BS260" s="172">
        <f t="shared" ref="BS260:BS284" si="75">BR260/$BS$1*100</f>
        <v>66.883311668833116</v>
      </c>
    </row>
    <row r="261" spans="15:71" x14ac:dyDescent="0.25">
      <c r="O261" s="171">
        <v>1.9</v>
      </c>
      <c r="P261" s="171">
        <v>77.14</v>
      </c>
      <c r="Q261" s="172">
        <f t="shared" si="69"/>
        <v>75.731396033771844</v>
      </c>
      <c r="U261" s="176">
        <f t="shared" si="70"/>
        <v>0</v>
      </c>
      <c r="AB261" s="176"/>
      <c r="AG261" s="171">
        <v>1.9</v>
      </c>
      <c r="AH261" s="171">
        <v>131.13</v>
      </c>
      <c r="AI261" s="172">
        <f t="shared" si="71"/>
        <v>68.64366853373815</v>
      </c>
      <c r="AY261" s="171">
        <v>1.9</v>
      </c>
      <c r="AZ261" s="171">
        <v>58.41</v>
      </c>
      <c r="BA261" s="172">
        <f t="shared" si="72"/>
        <v>57.797348110033639</v>
      </c>
      <c r="BC261" s="170">
        <v>-2.8</v>
      </c>
      <c r="BD261" s="171">
        <v>99.5</v>
      </c>
      <c r="BE261" s="176">
        <f t="shared" si="73"/>
        <v>99.909629480871558</v>
      </c>
      <c r="BG261" s="176"/>
      <c r="BH261" s="173"/>
      <c r="BJ261" s="171">
        <v>2.8</v>
      </c>
      <c r="BK261" s="171">
        <v>99.33</v>
      </c>
      <c r="BL261" s="176">
        <f t="shared" si="74"/>
        <v>99.789029535864969</v>
      </c>
      <c r="BN261" s="176"/>
      <c r="BO261" s="173"/>
      <c r="BQ261" s="171">
        <v>1.9</v>
      </c>
      <c r="BR261" s="171">
        <v>65.510000000000005</v>
      </c>
      <c r="BS261" s="172">
        <f t="shared" si="75"/>
        <v>65.503449655034501</v>
      </c>
    </row>
    <row r="262" spans="15:71" x14ac:dyDescent="0.25">
      <c r="O262" s="171">
        <v>1.8</v>
      </c>
      <c r="P262" s="171">
        <v>75.36</v>
      </c>
      <c r="Q262" s="172">
        <f t="shared" si="69"/>
        <v>73.983899469860589</v>
      </c>
      <c r="U262" s="176">
        <f t="shared" si="70"/>
        <v>0</v>
      </c>
      <c r="AB262" s="176"/>
      <c r="AG262" s="171">
        <v>1.8</v>
      </c>
      <c r="AH262" s="171">
        <v>128.75</v>
      </c>
      <c r="AI262" s="172">
        <f t="shared" si="71"/>
        <v>67.397790922891687</v>
      </c>
      <c r="AY262" s="171">
        <v>1.8</v>
      </c>
      <c r="AZ262" s="171">
        <v>56.2</v>
      </c>
      <c r="BA262" s="172">
        <f t="shared" si="72"/>
        <v>55.610528398970914</v>
      </c>
      <c r="BC262" s="170">
        <v>-2.9</v>
      </c>
      <c r="BD262" s="171">
        <v>99.42</v>
      </c>
      <c r="BE262" s="176">
        <f t="shared" si="73"/>
        <v>99.829300130535188</v>
      </c>
      <c r="BG262" s="176"/>
      <c r="BH262" s="173"/>
      <c r="BJ262" s="171">
        <v>2.9</v>
      </c>
      <c r="BK262" s="171">
        <v>99.39</v>
      </c>
      <c r="BL262" s="176">
        <f t="shared" si="74"/>
        <v>99.849306811332113</v>
      </c>
      <c r="BN262" s="176"/>
      <c r="BO262" s="173"/>
      <c r="BQ262" s="171">
        <v>1.8</v>
      </c>
      <c r="BR262" s="171">
        <v>64.510000000000005</v>
      </c>
      <c r="BS262" s="172">
        <f t="shared" si="75"/>
        <v>64.503549645035491</v>
      </c>
    </row>
    <row r="263" spans="15:71" x14ac:dyDescent="0.25">
      <c r="O263" s="171">
        <v>1.7</v>
      </c>
      <c r="P263" s="171">
        <v>73.66</v>
      </c>
      <c r="Q263" s="172">
        <f t="shared" si="69"/>
        <v>72.314942077361081</v>
      </c>
      <c r="U263" s="176">
        <f t="shared" si="70"/>
        <v>0</v>
      </c>
      <c r="AB263" s="176"/>
      <c r="AG263" s="171">
        <v>1.7</v>
      </c>
      <c r="AH263" s="171">
        <v>126.46</v>
      </c>
      <c r="AI263" s="172">
        <f t="shared" si="71"/>
        <v>66.199026330942772</v>
      </c>
      <c r="AY263" s="171">
        <v>1.7</v>
      </c>
      <c r="AZ263" s="171">
        <v>54.86</v>
      </c>
      <c r="BA263" s="172">
        <f t="shared" si="72"/>
        <v>54.284583415792596</v>
      </c>
      <c r="BC263" s="170">
        <v>-3</v>
      </c>
      <c r="BD263" s="171">
        <v>99.37</v>
      </c>
      <c r="BE263" s="176">
        <f t="shared" si="73"/>
        <v>99.77909428657496</v>
      </c>
      <c r="BG263" s="176"/>
      <c r="BH263" s="173"/>
      <c r="BJ263" s="171">
        <v>3</v>
      </c>
      <c r="BK263" s="171">
        <v>99.45</v>
      </c>
      <c r="BL263" s="176">
        <f t="shared" si="74"/>
        <v>99.909584086799271</v>
      </c>
      <c r="BN263" s="176"/>
      <c r="BO263" s="173"/>
      <c r="BQ263" s="171">
        <v>1.7</v>
      </c>
      <c r="BR263" s="171">
        <v>62.8</v>
      </c>
      <c r="BS263" s="172">
        <f t="shared" si="75"/>
        <v>62.793720627937198</v>
      </c>
    </row>
    <row r="264" spans="15:71" x14ac:dyDescent="0.25">
      <c r="O264" s="171">
        <v>1.6</v>
      </c>
      <c r="P264" s="171">
        <v>72.03</v>
      </c>
      <c r="Q264" s="172">
        <f t="shared" si="69"/>
        <v>70.714706459846852</v>
      </c>
      <c r="U264" s="176">
        <f t="shared" si="70"/>
        <v>0</v>
      </c>
      <c r="AB264" s="176"/>
      <c r="AG264" s="171">
        <v>1.6</v>
      </c>
      <c r="AH264" s="171">
        <v>123.04</v>
      </c>
      <c r="AI264" s="172">
        <f t="shared" si="71"/>
        <v>64.40873161283568</v>
      </c>
      <c r="AY264" s="171">
        <v>1.6</v>
      </c>
      <c r="AZ264" s="171">
        <v>52.86</v>
      </c>
      <c r="BA264" s="172">
        <f t="shared" si="72"/>
        <v>52.305561052839899</v>
      </c>
      <c r="BC264" s="170">
        <v>-3</v>
      </c>
      <c r="BD264" s="171">
        <v>99.24</v>
      </c>
      <c r="BE264" s="176">
        <f t="shared" si="73"/>
        <v>99.648559092278333</v>
      </c>
      <c r="BG264" s="176"/>
      <c r="BH264" s="173"/>
      <c r="BJ264" s="171">
        <v>3.1</v>
      </c>
      <c r="BK264" s="171">
        <v>99.41</v>
      </c>
      <c r="BL264" s="176">
        <f t="shared" si="74"/>
        <v>99.869399236487837</v>
      </c>
      <c r="BN264" s="176"/>
      <c r="BO264" s="173"/>
      <c r="BQ264" s="171">
        <v>1.6</v>
      </c>
      <c r="BR264" s="171">
        <v>61.15</v>
      </c>
      <c r="BS264" s="172">
        <f t="shared" si="75"/>
        <v>61.143885611438854</v>
      </c>
    </row>
    <row r="265" spans="15:71" x14ac:dyDescent="0.25">
      <c r="O265" s="171">
        <v>1.5</v>
      </c>
      <c r="P265" s="171">
        <v>70.239999999999995</v>
      </c>
      <c r="Q265" s="172">
        <f t="shared" si="69"/>
        <v>68.957392499509126</v>
      </c>
      <c r="U265" s="176">
        <f t="shared" si="70"/>
        <v>0</v>
      </c>
      <c r="AB265" s="176"/>
      <c r="AG265" s="171">
        <v>1.5</v>
      </c>
      <c r="AH265" s="171">
        <v>120.32</v>
      </c>
      <c r="AI265" s="172">
        <f t="shared" si="71"/>
        <v>62.984871486154006</v>
      </c>
      <c r="AY265" s="171">
        <v>1.5</v>
      </c>
      <c r="AZ265" s="171">
        <v>51.45</v>
      </c>
      <c r="BA265" s="172">
        <f t="shared" si="72"/>
        <v>50.910350286958241</v>
      </c>
      <c r="BC265" s="170">
        <v>-3.1</v>
      </c>
      <c r="BD265" s="171">
        <v>99.42</v>
      </c>
      <c r="BE265" s="176">
        <f t="shared" si="73"/>
        <v>99.829300130535188</v>
      </c>
      <c r="BG265" s="176"/>
      <c r="BH265" s="173"/>
      <c r="BJ265" s="171">
        <v>3.2</v>
      </c>
      <c r="BK265" s="171">
        <v>99.19</v>
      </c>
      <c r="BL265" s="176">
        <f t="shared" si="74"/>
        <v>99.648382559774959</v>
      </c>
      <c r="BN265" s="176"/>
      <c r="BO265" s="173"/>
      <c r="BQ265" s="171">
        <v>1.5</v>
      </c>
      <c r="BR265" s="171">
        <v>59.67</v>
      </c>
      <c r="BS265" s="172">
        <f t="shared" si="75"/>
        <v>59.66403359664033</v>
      </c>
    </row>
    <row r="266" spans="15:71" x14ac:dyDescent="0.25">
      <c r="O266" s="171">
        <v>1.4</v>
      </c>
      <c r="P266" s="171">
        <v>67.87</v>
      </c>
      <c r="Q266" s="172">
        <f t="shared" si="69"/>
        <v>66.630669546436295</v>
      </c>
      <c r="U266" s="176">
        <f t="shared" si="70"/>
        <v>0</v>
      </c>
      <c r="AB266" s="176"/>
      <c r="AG266" s="171">
        <v>1.4</v>
      </c>
      <c r="AH266" s="171">
        <v>116.7</v>
      </c>
      <c r="AI266" s="172">
        <f t="shared" si="71"/>
        <v>61.089881170496781</v>
      </c>
      <c r="AY266" s="171">
        <v>1.4</v>
      </c>
      <c r="AZ266" s="171">
        <v>49.17</v>
      </c>
      <c r="BA266" s="172">
        <f t="shared" si="72"/>
        <v>48.654264793192162</v>
      </c>
      <c r="BC266" s="170">
        <v>-3.3</v>
      </c>
      <c r="BD266" s="171">
        <v>99.35</v>
      </c>
      <c r="BE266" s="176">
        <f t="shared" si="73"/>
        <v>99.759011948990846</v>
      </c>
      <c r="BG266" s="176"/>
      <c r="BH266" s="173"/>
      <c r="BJ266" s="171">
        <v>3.2</v>
      </c>
      <c r="BK266" s="171">
        <v>99.5</v>
      </c>
      <c r="BL266" s="176">
        <f t="shared" si="74"/>
        <v>99.959815149688552</v>
      </c>
      <c r="BN266" s="176"/>
      <c r="BO266" s="173"/>
      <c r="BQ266" s="171">
        <v>1.4</v>
      </c>
      <c r="BR266" s="171">
        <v>58.12</v>
      </c>
      <c r="BS266" s="172">
        <f t="shared" si="75"/>
        <v>58.114188581141882</v>
      </c>
    </row>
    <row r="267" spans="15:71" x14ac:dyDescent="0.25">
      <c r="O267" s="171">
        <v>1.3</v>
      </c>
      <c r="P267" s="171">
        <v>66.209999999999994</v>
      </c>
      <c r="Q267" s="172">
        <f t="shared" si="69"/>
        <v>65.00098173964264</v>
      </c>
      <c r="U267" s="176">
        <f t="shared" si="70"/>
        <v>0</v>
      </c>
      <c r="AB267" s="176"/>
      <c r="AG267" s="171">
        <v>1.3</v>
      </c>
      <c r="AH267" s="171">
        <v>114.03</v>
      </c>
      <c r="AI267" s="172">
        <f t="shared" si="71"/>
        <v>59.692194943202637</v>
      </c>
      <c r="AY267" s="171">
        <v>1.3</v>
      </c>
      <c r="AZ267" s="171">
        <v>47.54</v>
      </c>
      <c r="BA267" s="172">
        <f t="shared" si="72"/>
        <v>47.041361567385707</v>
      </c>
      <c r="BC267" s="170">
        <v>-3.5</v>
      </c>
      <c r="BD267" s="171">
        <v>99.28</v>
      </c>
      <c r="BE267" s="176">
        <f t="shared" si="73"/>
        <v>99.688723767446533</v>
      </c>
      <c r="BG267" s="176"/>
      <c r="BH267" s="173"/>
      <c r="BJ267" s="171">
        <v>3.5</v>
      </c>
      <c r="BK267" s="171">
        <v>99.39</v>
      </c>
      <c r="BL267" s="176">
        <f t="shared" si="74"/>
        <v>99.849306811332113</v>
      </c>
      <c r="BN267" s="176"/>
      <c r="BO267" s="173"/>
      <c r="BQ267" s="171">
        <v>1.3</v>
      </c>
      <c r="BR267" s="171">
        <v>56.45</v>
      </c>
      <c r="BS267" s="172">
        <f t="shared" si="75"/>
        <v>56.444355564443562</v>
      </c>
    </row>
    <row r="268" spans="15:71" x14ac:dyDescent="0.25">
      <c r="O268" s="171">
        <v>1.2</v>
      </c>
      <c r="P268" s="171">
        <v>65.09</v>
      </c>
      <c r="Q268" s="172">
        <f t="shared" si="69"/>
        <v>63.901433339878267</v>
      </c>
      <c r="U268" s="176">
        <f t="shared" si="70"/>
        <v>0</v>
      </c>
      <c r="AB268" s="176"/>
      <c r="AG268" s="171">
        <v>1.2</v>
      </c>
      <c r="AH268" s="171">
        <v>109.65</v>
      </c>
      <c r="AI268" s="172">
        <f t="shared" si="71"/>
        <v>57.399361356854953</v>
      </c>
      <c r="AY268" s="171">
        <v>1.2</v>
      </c>
      <c r="AZ268" s="171">
        <v>46.47</v>
      </c>
      <c r="BA268" s="172">
        <f t="shared" si="72"/>
        <v>45.982584603206014</v>
      </c>
      <c r="BC268" s="170">
        <v>-3.5</v>
      </c>
      <c r="BD268" s="171">
        <v>99.47</v>
      </c>
      <c r="BE268" s="176">
        <f t="shared" si="73"/>
        <v>99.87950597449543</v>
      </c>
      <c r="BG268" s="176"/>
      <c r="BH268" s="173"/>
      <c r="BJ268" s="171">
        <v>3.5</v>
      </c>
      <c r="BK268" s="171">
        <v>99.23</v>
      </c>
      <c r="BL268" s="176">
        <f t="shared" si="74"/>
        <v>99.688567410086392</v>
      </c>
      <c r="BN268" s="176"/>
      <c r="BO268" s="173"/>
      <c r="BQ268" s="171">
        <v>1.2</v>
      </c>
      <c r="BR268" s="171">
        <v>54.88</v>
      </c>
      <c r="BS268" s="172">
        <f t="shared" si="75"/>
        <v>54.874512548745123</v>
      </c>
    </row>
    <row r="269" spans="15:71" x14ac:dyDescent="0.25">
      <c r="O269" s="171">
        <v>1.1000000000000001</v>
      </c>
      <c r="P269" s="171">
        <v>64.61</v>
      </c>
      <c r="Q269" s="172">
        <f t="shared" si="69"/>
        <v>63.430198311407814</v>
      </c>
      <c r="U269" s="176">
        <f t="shared" si="70"/>
        <v>0</v>
      </c>
      <c r="AB269" s="176"/>
      <c r="AG269" s="171">
        <v>1.1000000000000001</v>
      </c>
      <c r="AH269" s="171">
        <v>107.95</v>
      </c>
      <c r="AI269" s="172">
        <f t="shared" si="71"/>
        <v>56.509448777678898</v>
      </c>
      <c r="AY269" s="171">
        <v>1.1000000000000001</v>
      </c>
      <c r="AZ269" s="171">
        <v>46.34</v>
      </c>
      <c r="BA269" s="172">
        <f t="shared" si="72"/>
        <v>45.853948149614091</v>
      </c>
      <c r="BC269" s="170">
        <v>-3.5</v>
      </c>
      <c r="BD269" s="171">
        <v>99.3</v>
      </c>
      <c r="BE269" s="176">
        <f t="shared" si="73"/>
        <v>99.708806105030618</v>
      </c>
      <c r="BG269" s="176"/>
      <c r="BH269" s="173"/>
      <c r="BJ269" s="171">
        <v>3.5</v>
      </c>
      <c r="BK269" s="171">
        <v>99.34</v>
      </c>
      <c r="BL269" s="176">
        <f t="shared" si="74"/>
        <v>99.799075748442831</v>
      </c>
      <c r="BN269" s="176"/>
      <c r="BO269" s="173"/>
      <c r="BQ269" s="171">
        <v>1.1000000000000001</v>
      </c>
      <c r="BR269" s="171">
        <v>54.56</v>
      </c>
      <c r="BS269" s="172">
        <f t="shared" si="75"/>
        <v>54.554544545545447</v>
      </c>
    </row>
    <row r="270" spans="15:71" x14ac:dyDescent="0.25">
      <c r="O270" s="171">
        <v>1</v>
      </c>
      <c r="P270" s="171">
        <v>64.540000000000006</v>
      </c>
      <c r="Q270" s="172">
        <f t="shared" si="69"/>
        <v>63.361476536422543</v>
      </c>
      <c r="U270" s="176">
        <f t="shared" si="70"/>
        <v>0</v>
      </c>
      <c r="AB270" s="176"/>
      <c r="AG270" s="171">
        <v>1</v>
      </c>
      <c r="AH270" s="171">
        <v>106.91</v>
      </c>
      <c r="AI270" s="172">
        <f t="shared" si="71"/>
        <v>55.965031670418256</v>
      </c>
      <c r="AY270" s="171">
        <v>1</v>
      </c>
      <c r="AZ270" s="171">
        <v>46.28</v>
      </c>
      <c r="BA270" s="172">
        <f t="shared" si="72"/>
        <v>45.794577478725515</v>
      </c>
      <c r="BC270" s="170">
        <v>-3.6</v>
      </c>
      <c r="BD270" s="171">
        <v>99.3</v>
      </c>
      <c r="BE270" s="176">
        <f t="shared" si="73"/>
        <v>99.708806105030618</v>
      </c>
      <c r="BG270" s="176"/>
      <c r="BH270" s="173"/>
      <c r="BJ270" s="171">
        <v>3.7</v>
      </c>
      <c r="BK270" s="171">
        <v>99.23</v>
      </c>
      <c r="BL270" s="176">
        <f t="shared" si="74"/>
        <v>99.688567410086392</v>
      </c>
      <c r="BN270" s="176"/>
      <c r="BO270" s="173"/>
      <c r="BQ270" s="171">
        <v>1</v>
      </c>
      <c r="BR270" s="171">
        <v>54.45</v>
      </c>
      <c r="BS270" s="172">
        <f t="shared" si="75"/>
        <v>54.444555544445564</v>
      </c>
    </row>
    <row r="271" spans="15:71" x14ac:dyDescent="0.25">
      <c r="O271" s="171">
        <v>0.9</v>
      </c>
      <c r="P271" s="171">
        <v>65.05</v>
      </c>
      <c r="Q271" s="172">
        <f t="shared" si="69"/>
        <v>63.8621637541724</v>
      </c>
      <c r="U271" s="176">
        <f t="shared" si="70"/>
        <v>0</v>
      </c>
      <c r="AB271" s="176"/>
      <c r="AG271" s="171">
        <v>0.9</v>
      </c>
      <c r="AH271" s="171">
        <v>106.54</v>
      </c>
      <c r="AI271" s="172">
        <f t="shared" si="71"/>
        <v>55.771344814950531</v>
      </c>
      <c r="AY271" s="171">
        <v>0.9</v>
      </c>
      <c r="AZ271" s="171">
        <v>46.82</v>
      </c>
      <c r="BA271" s="172">
        <f t="shared" si="72"/>
        <v>46.328913516722736</v>
      </c>
      <c r="BC271" s="170">
        <v>-3.8</v>
      </c>
      <c r="BD271" s="171">
        <v>99.4</v>
      </c>
      <c r="BE271" s="176">
        <f t="shared" si="73"/>
        <v>99.809217792951102</v>
      </c>
      <c r="BG271" s="176"/>
      <c r="BH271" s="173"/>
      <c r="BJ271" s="171">
        <v>3.8</v>
      </c>
      <c r="BK271" s="171">
        <v>99.18</v>
      </c>
      <c r="BL271" s="176">
        <f t="shared" si="74"/>
        <v>99.638336347197111</v>
      </c>
      <c r="BN271" s="176"/>
      <c r="BO271" s="173"/>
      <c r="BQ271" s="171">
        <v>0.9</v>
      </c>
      <c r="BR271" s="171">
        <v>54.45</v>
      </c>
      <c r="BS271" s="172">
        <f t="shared" si="75"/>
        <v>54.444555544445564</v>
      </c>
    </row>
    <row r="272" spans="15:71" x14ac:dyDescent="0.25">
      <c r="O272" s="171">
        <v>0.8</v>
      </c>
      <c r="P272" s="171">
        <v>65.03</v>
      </c>
      <c r="Q272" s="172">
        <f t="shared" si="69"/>
        <v>63.842528961319459</v>
      </c>
      <c r="U272" s="176">
        <f t="shared" si="70"/>
        <v>0</v>
      </c>
      <c r="AB272" s="176"/>
      <c r="AG272" s="171">
        <v>0.8</v>
      </c>
      <c r="AH272" s="171">
        <v>106.72</v>
      </c>
      <c r="AI272" s="172">
        <f t="shared" si="71"/>
        <v>55.865570852745641</v>
      </c>
      <c r="AY272" s="171">
        <v>0.8</v>
      </c>
      <c r="AZ272" s="171">
        <v>46.97</v>
      </c>
      <c r="BA272" s="172">
        <f t="shared" si="72"/>
        <v>46.477340193944187</v>
      </c>
      <c r="BC272" s="170">
        <v>-3.9</v>
      </c>
      <c r="BD272" s="171">
        <v>99.27</v>
      </c>
      <c r="BE272" s="176">
        <f t="shared" si="73"/>
        <v>99.678682598654476</v>
      </c>
      <c r="BG272" s="176"/>
      <c r="BH272" s="173"/>
      <c r="BJ272" s="171">
        <v>4</v>
      </c>
      <c r="BK272" s="171">
        <v>99.16</v>
      </c>
      <c r="BL272" s="176">
        <f t="shared" si="74"/>
        <v>99.618243922041387</v>
      </c>
      <c r="BN272" s="176"/>
      <c r="BO272" s="173"/>
      <c r="BQ272" s="171">
        <v>0.8</v>
      </c>
      <c r="BR272" s="171">
        <v>54.66</v>
      </c>
      <c r="BS272" s="172">
        <f t="shared" si="75"/>
        <v>54.654534546545342</v>
      </c>
    </row>
    <row r="273" spans="15:71" x14ac:dyDescent="0.25">
      <c r="O273" s="171">
        <v>0.7</v>
      </c>
      <c r="P273" s="171">
        <v>65.28</v>
      </c>
      <c r="Q273" s="172">
        <f t="shared" si="69"/>
        <v>64.08796387198116</v>
      </c>
      <c r="U273" s="176">
        <f t="shared" si="70"/>
        <v>0</v>
      </c>
      <c r="AB273" s="176"/>
      <c r="AG273" s="171">
        <v>0.7</v>
      </c>
      <c r="AH273" s="171">
        <v>107.06</v>
      </c>
      <c r="AI273" s="172">
        <f t="shared" si="71"/>
        <v>56.043553368580859</v>
      </c>
      <c r="AY273" s="171">
        <v>0.7</v>
      </c>
      <c r="AZ273" s="171">
        <v>46.98</v>
      </c>
      <c r="BA273" s="172">
        <f t="shared" si="72"/>
        <v>46.487235305758951</v>
      </c>
      <c r="BC273" s="170">
        <v>-4.0999999999999996</v>
      </c>
      <c r="BD273" s="171">
        <v>99.11</v>
      </c>
      <c r="BE273" s="176">
        <f t="shared" si="73"/>
        <v>99.51802389798172</v>
      </c>
      <c r="BG273" s="176"/>
      <c r="BH273" s="173"/>
      <c r="BJ273" s="171">
        <v>4</v>
      </c>
      <c r="BK273" s="171">
        <v>99.14</v>
      </c>
      <c r="BL273" s="176">
        <f t="shared" si="74"/>
        <v>99.598151496885663</v>
      </c>
      <c r="BN273" s="176"/>
      <c r="BO273" s="173"/>
      <c r="BQ273" s="171">
        <v>0.6</v>
      </c>
      <c r="BR273" s="171">
        <v>54.68</v>
      </c>
      <c r="BS273" s="172">
        <f t="shared" si="75"/>
        <v>54.674532546745326</v>
      </c>
    </row>
    <row r="274" spans="15:71" x14ac:dyDescent="0.25">
      <c r="O274" s="171">
        <v>0.6</v>
      </c>
      <c r="P274" s="171">
        <v>65.37</v>
      </c>
      <c r="Q274" s="172">
        <f t="shared" si="69"/>
        <v>64.176320439819364</v>
      </c>
      <c r="U274" s="176">
        <f t="shared" si="70"/>
        <v>0</v>
      </c>
      <c r="AB274" s="176"/>
      <c r="AG274" s="171">
        <v>0.6</v>
      </c>
      <c r="AH274" s="171">
        <v>107.52</v>
      </c>
      <c r="AI274" s="172">
        <f t="shared" si="71"/>
        <v>56.284353242946125</v>
      </c>
      <c r="AY274" s="171">
        <v>0.6</v>
      </c>
      <c r="AZ274" s="171">
        <v>47</v>
      </c>
      <c r="BA274" s="172">
        <f t="shared" si="72"/>
        <v>46.507025529388478</v>
      </c>
      <c r="BC274" s="170">
        <v>-4.0999999999999996</v>
      </c>
      <c r="BD274" s="171">
        <v>99.09</v>
      </c>
      <c r="BE274" s="176">
        <f t="shared" si="73"/>
        <v>99.497941560397635</v>
      </c>
      <c r="BG274" s="176"/>
      <c r="BH274" s="173"/>
      <c r="BJ274" s="171">
        <v>4.0999999999999996</v>
      </c>
      <c r="BK274" s="171">
        <v>99.12</v>
      </c>
      <c r="BL274" s="176">
        <f t="shared" si="74"/>
        <v>99.578059071729953</v>
      </c>
      <c r="BN274" s="176"/>
      <c r="BO274" s="173"/>
      <c r="BQ274" s="171">
        <v>0.6</v>
      </c>
      <c r="BR274" s="171">
        <v>54.78</v>
      </c>
      <c r="BS274" s="172">
        <f t="shared" si="75"/>
        <v>54.774522547745221</v>
      </c>
    </row>
    <row r="275" spans="15:71" x14ac:dyDescent="0.25">
      <c r="O275" s="171">
        <v>0.5</v>
      </c>
      <c r="P275" s="171">
        <v>65.41</v>
      </c>
      <c r="Q275" s="172">
        <f t="shared" si="69"/>
        <v>64.215590025525231</v>
      </c>
      <c r="U275" s="176">
        <f t="shared" si="70"/>
        <v>0</v>
      </c>
      <c r="AB275" s="176"/>
      <c r="AG275" s="171">
        <v>0.5</v>
      </c>
      <c r="AH275" s="171">
        <v>107.5</v>
      </c>
      <c r="AI275" s="172">
        <f t="shared" si="71"/>
        <v>56.273883683191116</v>
      </c>
      <c r="AY275" s="171">
        <v>0.5</v>
      </c>
      <c r="AZ275" s="171">
        <v>46.9</v>
      </c>
      <c r="BA275" s="172">
        <f t="shared" si="72"/>
        <v>46.408074411240847</v>
      </c>
      <c r="BC275" s="170">
        <v>-4.2</v>
      </c>
      <c r="BD275" s="171">
        <v>99.34</v>
      </c>
      <c r="BE275" s="176">
        <f t="shared" si="73"/>
        <v>99.748970780198817</v>
      </c>
      <c r="BG275" s="176"/>
      <c r="BH275" s="173"/>
      <c r="BJ275" s="171">
        <v>4.2</v>
      </c>
      <c r="BK275" s="171">
        <v>99.1</v>
      </c>
      <c r="BL275" s="176">
        <f t="shared" si="74"/>
        <v>99.557966646574229</v>
      </c>
      <c r="BN275" s="176"/>
      <c r="BO275" s="173"/>
      <c r="BQ275" s="171">
        <v>0.5</v>
      </c>
      <c r="BR275" s="171">
        <v>54.89</v>
      </c>
      <c r="BS275" s="172">
        <f t="shared" si="75"/>
        <v>54.884511548845119</v>
      </c>
    </row>
    <row r="276" spans="15:71" x14ac:dyDescent="0.25">
      <c r="O276" s="171">
        <v>0.4</v>
      </c>
      <c r="P276" s="171">
        <v>65.39</v>
      </c>
      <c r="Q276" s="172">
        <f t="shared" si="69"/>
        <v>64.195955232672304</v>
      </c>
      <c r="U276" s="176">
        <f t="shared" si="70"/>
        <v>0</v>
      </c>
      <c r="AB276" s="176"/>
      <c r="AG276" s="171">
        <v>0.4</v>
      </c>
      <c r="AH276" s="171">
        <v>107.58</v>
      </c>
      <c r="AI276" s="172">
        <f t="shared" si="71"/>
        <v>56.315761922211173</v>
      </c>
      <c r="AY276" s="171">
        <v>0.4</v>
      </c>
      <c r="AZ276" s="171">
        <v>47.24</v>
      </c>
      <c r="BA276" s="172">
        <f t="shared" si="72"/>
        <v>46.744508212942812</v>
      </c>
      <c r="BC276" s="170">
        <v>-4.3</v>
      </c>
      <c r="BD276" s="171">
        <v>99.17</v>
      </c>
      <c r="BE276" s="176">
        <f t="shared" si="73"/>
        <v>99.578270910734005</v>
      </c>
      <c r="BG276" s="176"/>
      <c r="BH276" s="173"/>
      <c r="BJ276" s="171">
        <v>4.3</v>
      </c>
      <c r="BK276" s="171">
        <v>99.31</v>
      </c>
      <c r="BL276" s="176">
        <f t="shared" si="74"/>
        <v>99.76893711070926</v>
      </c>
      <c r="BN276" s="176"/>
      <c r="BO276" s="173"/>
      <c r="BQ276" s="171">
        <v>0.4</v>
      </c>
      <c r="BR276" s="171">
        <v>54.96</v>
      </c>
      <c r="BS276" s="172">
        <f t="shared" si="75"/>
        <v>54.954504549545049</v>
      </c>
    </row>
    <row r="277" spans="15:71" x14ac:dyDescent="0.25">
      <c r="O277" s="171">
        <v>0.3</v>
      </c>
      <c r="P277" s="171">
        <v>65.42</v>
      </c>
      <c r="Q277" s="172">
        <f t="shared" si="69"/>
        <v>64.225407421951701</v>
      </c>
      <c r="U277" s="176">
        <f t="shared" si="70"/>
        <v>0</v>
      </c>
      <c r="AB277" s="176"/>
      <c r="AG277" s="171">
        <v>0.3</v>
      </c>
      <c r="AH277" s="171">
        <v>107.62</v>
      </c>
      <c r="AI277" s="172">
        <f t="shared" si="71"/>
        <v>56.336701041721192</v>
      </c>
      <c r="AY277" s="171">
        <v>0.3</v>
      </c>
      <c r="AZ277" s="171">
        <v>47.21</v>
      </c>
      <c r="BA277" s="172">
        <f t="shared" si="72"/>
        <v>46.714822877498513</v>
      </c>
      <c r="BC277" s="170">
        <v>-4.4000000000000004</v>
      </c>
      <c r="BD277" s="171">
        <v>99.25</v>
      </c>
      <c r="BE277" s="176">
        <f t="shared" si="73"/>
        <v>99.65860026107039</v>
      </c>
      <c r="BG277" s="176"/>
      <c r="BH277" s="173"/>
      <c r="BJ277" s="171">
        <v>4.3</v>
      </c>
      <c r="BK277" s="171">
        <v>99.11</v>
      </c>
      <c r="BL277" s="176">
        <f t="shared" si="74"/>
        <v>99.568012859152091</v>
      </c>
      <c r="BN277" s="176"/>
      <c r="BO277" s="173"/>
      <c r="BQ277" s="171">
        <v>0.3</v>
      </c>
      <c r="BR277" s="171">
        <v>54.96</v>
      </c>
      <c r="BS277" s="172">
        <f t="shared" si="75"/>
        <v>54.954504549545049</v>
      </c>
    </row>
    <row r="278" spans="15:71" x14ac:dyDescent="0.25">
      <c r="O278" s="171">
        <v>0.2</v>
      </c>
      <c r="P278" s="171">
        <v>65.599999999999994</v>
      </c>
      <c r="Q278" s="172">
        <f t="shared" si="69"/>
        <v>64.402120557628109</v>
      </c>
      <c r="U278" s="176">
        <f t="shared" si="70"/>
        <v>0</v>
      </c>
      <c r="AB278" s="176"/>
      <c r="AG278" s="171">
        <v>0.2</v>
      </c>
      <c r="AH278" s="171">
        <v>107.97</v>
      </c>
      <c r="AI278" s="172">
        <f t="shared" si="71"/>
        <v>56.519918337433907</v>
      </c>
      <c r="AY278" s="171">
        <v>0.2</v>
      </c>
      <c r="AZ278" s="171">
        <v>46.98</v>
      </c>
      <c r="BA278" s="172">
        <f t="shared" si="72"/>
        <v>46.487235305758951</v>
      </c>
      <c r="BC278" s="170">
        <v>-4.5</v>
      </c>
      <c r="BD278" s="171">
        <v>99.28</v>
      </c>
      <c r="BE278" s="176">
        <f t="shared" si="73"/>
        <v>99.688723767446533</v>
      </c>
      <c r="BG278" s="176"/>
      <c r="BH278" s="173"/>
      <c r="BJ278" s="171">
        <v>4.5</v>
      </c>
      <c r="BK278" s="171">
        <v>99.18</v>
      </c>
      <c r="BL278" s="176">
        <f t="shared" si="74"/>
        <v>99.638336347197111</v>
      </c>
      <c r="BN278" s="176"/>
      <c r="BO278" s="173"/>
      <c r="BQ278" s="171">
        <v>0.2</v>
      </c>
      <c r="BR278" s="171">
        <v>54.85</v>
      </c>
      <c r="BS278" s="172">
        <f t="shared" si="75"/>
        <v>54.844515548445152</v>
      </c>
    </row>
    <row r="279" spans="15:71" x14ac:dyDescent="0.25">
      <c r="O279" s="171">
        <v>0.1</v>
      </c>
      <c r="P279" s="171">
        <v>65.52</v>
      </c>
      <c r="Q279" s="172">
        <f t="shared" si="69"/>
        <v>64.323581386216361</v>
      </c>
      <c r="U279" s="176">
        <f t="shared" si="70"/>
        <v>0</v>
      </c>
      <c r="AB279" s="176"/>
      <c r="AG279" s="171">
        <v>0.1</v>
      </c>
      <c r="AH279" s="171">
        <v>108</v>
      </c>
      <c r="AI279" s="172">
        <f t="shared" si="71"/>
        <v>56.535622677066435</v>
      </c>
      <c r="AY279" s="171">
        <v>0.1</v>
      </c>
      <c r="AZ279" s="171">
        <v>46.93</v>
      </c>
      <c r="BA279" s="172">
        <f t="shared" si="72"/>
        <v>46.437759746685138</v>
      </c>
      <c r="BC279" s="170">
        <v>-4.5999999999999996</v>
      </c>
      <c r="BD279" s="171">
        <v>99.15</v>
      </c>
      <c r="BE279" s="176">
        <f t="shared" si="73"/>
        <v>99.55818857314992</v>
      </c>
      <c r="BG279" s="176"/>
      <c r="BH279" s="173"/>
      <c r="BJ279" s="171">
        <v>4.5999999999999996</v>
      </c>
      <c r="BK279" s="171">
        <v>99.08</v>
      </c>
      <c r="BL279" s="176">
        <f t="shared" si="74"/>
        <v>99.537874221418519</v>
      </c>
      <c r="BN279" s="176"/>
      <c r="BO279" s="173"/>
      <c r="BQ279" s="171">
        <v>0.1</v>
      </c>
      <c r="BR279" s="171">
        <v>54.94</v>
      </c>
      <c r="BS279" s="172">
        <f t="shared" si="75"/>
        <v>54.934506549345066</v>
      </c>
    </row>
    <row r="280" spans="15:71" x14ac:dyDescent="0.25">
      <c r="O280" s="171">
        <v>0</v>
      </c>
      <c r="P280" s="171">
        <v>65.7</v>
      </c>
      <c r="Q280" s="172">
        <f t="shared" si="69"/>
        <v>64.500294521892798</v>
      </c>
      <c r="U280" s="176">
        <f t="shared" si="70"/>
        <v>0</v>
      </c>
      <c r="AB280" s="176"/>
      <c r="AG280" s="171">
        <v>0</v>
      </c>
      <c r="AH280" s="171">
        <v>108.13</v>
      </c>
      <c r="AI280" s="172">
        <f t="shared" si="71"/>
        <v>56.603674815474001</v>
      </c>
      <c r="AY280" s="171">
        <v>0</v>
      </c>
      <c r="AZ280" s="171">
        <v>47.18</v>
      </c>
      <c r="BA280" s="172">
        <f t="shared" si="72"/>
        <v>46.685137542054221</v>
      </c>
      <c r="BC280" s="170">
        <v>-4.5999999999999996</v>
      </c>
      <c r="BD280" s="171">
        <v>99.18</v>
      </c>
      <c r="BE280" s="176">
        <f t="shared" si="73"/>
        <v>99.588312079526062</v>
      </c>
      <c r="BG280" s="176"/>
      <c r="BH280" s="173"/>
      <c r="BJ280" s="171">
        <v>4.7</v>
      </c>
      <c r="BK280" s="171">
        <v>99</v>
      </c>
      <c r="BL280" s="176">
        <f t="shared" si="74"/>
        <v>99.457504520795652</v>
      </c>
      <c r="BN280" s="176"/>
      <c r="BO280" s="173"/>
      <c r="BQ280" s="171">
        <v>0</v>
      </c>
      <c r="BR280" s="171">
        <v>55</v>
      </c>
      <c r="BS280" s="172">
        <f t="shared" si="75"/>
        <v>54.994500549945002</v>
      </c>
    </row>
    <row r="281" spans="15:71" x14ac:dyDescent="0.25">
      <c r="O281" s="171">
        <v>-0.1</v>
      </c>
      <c r="P281" s="171">
        <v>65.53</v>
      </c>
      <c r="Q281" s="172">
        <f t="shared" si="69"/>
        <v>64.333398782642846</v>
      </c>
      <c r="U281" s="176">
        <f t="shared" si="70"/>
        <v>0</v>
      </c>
      <c r="AB281" s="176"/>
      <c r="AG281" s="171">
        <v>-0.1</v>
      </c>
      <c r="AH281" s="171">
        <v>108.09</v>
      </c>
      <c r="AI281" s="172">
        <f t="shared" si="71"/>
        <v>56.582735695963983</v>
      </c>
      <c r="AY281" s="171">
        <v>-0.1</v>
      </c>
      <c r="AZ281" s="171">
        <v>47.24</v>
      </c>
      <c r="BA281" s="172">
        <f t="shared" si="72"/>
        <v>46.744508212942812</v>
      </c>
      <c r="BC281" s="170">
        <v>-4.7</v>
      </c>
      <c r="BD281" s="171">
        <v>99.11</v>
      </c>
      <c r="BE281" s="176">
        <f t="shared" si="73"/>
        <v>99.51802389798172</v>
      </c>
      <c r="BG281" s="176"/>
      <c r="BH281" s="173"/>
      <c r="BJ281" s="171">
        <v>4.9000000000000004</v>
      </c>
      <c r="BK281" s="171">
        <v>98.98</v>
      </c>
      <c r="BL281" s="176">
        <f t="shared" si="74"/>
        <v>99.437412095639942</v>
      </c>
      <c r="BN281" s="176"/>
      <c r="BO281" s="173"/>
      <c r="BQ281" s="171">
        <v>-0.1</v>
      </c>
      <c r="BR281" s="171">
        <v>54.92</v>
      </c>
      <c r="BS281" s="172">
        <f t="shared" si="75"/>
        <v>54.914508549145083</v>
      </c>
    </row>
    <row r="282" spans="15:71" x14ac:dyDescent="0.25">
      <c r="O282" s="171">
        <v>-0.2</v>
      </c>
      <c r="P282" s="171">
        <v>65.489999999999995</v>
      </c>
      <c r="Q282" s="172">
        <f t="shared" si="69"/>
        <v>64.294129196936964</v>
      </c>
      <c r="U282" s="176">
        <f t="shared" si="70"/>
        <v>0</v>
      </c>
      <c r="AB282" s="176"/>
      <c r="AG282" s="171">
        <v>-0.2</v>
      </c>
      <c r="AH282" s="171">
        <v>108.18</v>
      </c>
      <c r="AI282" s="172">
        <f t="shared" si="71"/>
        <v>56.629848714861538</v>
      </c>
      <c r="AY282" s="171">
        <v>-0.2</v>
      </c>
      <c r="AZ282" s="171">
        <v>47.26</v>
      </c>
      <c r="BA282" s="172">
        <f t="shared" si="72"/>
        <v>46.764298436572332</v>
      </c>
      <c r="BC282" s="170">
        <v>-4.9000000000000004</v>
      </c>
      <c r="BD282" s="171">
        <v>99.13</v>
      </c>
      <c r="BE282" s="176">
        <f t="shared" si="73"/>
        <v>99.53810623556582</v>
      </c>
      <c r="BG282" s="176"/>
      <c r="BH282" s="173"/>
      <c r="BJ282" s="171">
        <v>4.9000000000000004</v>
      </c>
      <c r="BK282" s="171">
        <v>99.02</v>
      </c>
      <c r="BL282" s="176">
        <f t="shared" si="74"/>
        <v>99.477596945951362</v>
      </c>
      <c r="BN282" s="176"/>
      <c r="BO282" s="173"/>
      <c r="BQ282" s="171">
        <v>-0.2</v>
      </c>
      <c r="BR282" s="171">
        <v>54.98</v>
      </c>
      <c r="BS282" s="172">
        <f t="shared" si="75"/>
        <v>54.974502549745019</v>
      </c>
    </row>
    <row r="283" spans="15:71" x14ac:dyDescent="0.25">
      <c r="O283" s="171">
        <v>-0.3</v>
      </c>
      <c r="P283" s="171">
        <v>65.510000000000005</v>
      </c>
      <c r="Q283" s="172">
        <f t="shared" si="69"/>
        <v>64.313763989789919</v>
      </c>
      <c r="U283" s="176">
        <f t="shared" si="70"/>
        <v>0</v>
      </c>
      <c r="AB283" s="176"/>
      <c r="AG283" s="171">
        <v>-0.3</v>
      </c>
      <c r="AH283" s="171">
        <v>108.06</v>
      </c>
      <c r="AI283" s="172">
        <f t="shared" si="71"/>
        <v>56.567031356331462</v>
      </c>
      <c r="AY283" s="171">
        <v>-0.3</v>
      </c>
      <c r="AZ283" s="171">
        <v>47.2</v>
      </c>
      <c r="BA283" s="172">
        <f t="shared" si="72"/>
        <v>46.704927765683749</v>
      </c>
      <c r="BC283" s="170">
        <v>-5</v>
      </c>
      <c r="BD283" s="171">
        <v>99.03</v>
      </c>
      <c r="BE283" s="176">
        <f t="shared" si="73"/>
        <v>99.437694547645336</v>
      </c>
      <c r="BG283" s="176"/>
      <c r="BH283" s="173"/>
      <c r="BJ283" s="171">
        <v>5</v>
      </c>
      <c r="BK283" s="171">
        <v>98.98</v>
      </c>
      <c r="BL283" s="176">
        <f t="shared" si="74"/>
        <v>99.437412095639942</v>
      </c>
      <c r="BN283" s="176"/>
      <c r="BO283" s="173"/>
      <c r="BQ283" s="171">
        <v>-0.3</v>
      </c>
      <c r="BR283" s="171">
        <v>54.9</v>
      </c>
      <c r="BS283" s="172">
        <f t="shared" si="75"/>
        <v>54.8945105489451</v>
      </c>
    </row>
    <row r="284" spans="15:71" x14ac:dyDescent="0.25">
      <c r="O284" s="171">
        <v>-0.5</v>
      </c>
      <c r="P284" s="171">
        <v>65.59</v>
      </c>
      <c r="Q284" s="172">
        <f t="shared" si="69"/>
        <v>64.392303161201653</v>
      </c>
      <c r="U284" s="176">
        <f t="shared" si="70"/>
        <v>0</v>
      </c>
      <c r="AB284" s="176"/>
      <c r="AG284" s="171">
        <v>-0.5</v>
      </c>
      <c r="AH284" s="171">
        <v>108.19</v>
      </c>
      <c r="AI284" s="172">
        <f t="shared" si="71"/>
        <v>56.63508349473905</v>
      </c>
      <c r="AY284" s="171">
        <v>-0.5</v>
      </c>
      <c r="AZ284" s="171">
        <v>47.05</v>
      </c>
      <c r="BA284" s="172">
        <f t="shared" si="72"/>
        <v>46.556501088462291</v>
      </c>
      <c r="BC284" s="170">
        <v>-5.0999999999999996</v>
      </c>
      <c r="BD284" s="171">
        <v>99.19</v>
      </c>
      <c r="BE284" s="176">
        <f t="shared" si="73"/>
        <v>99.598353248318091</v>
      </c>
      <c r="BG284" s="176"/>
      <c r="BH284" s="173"/>
      <c r="BJ284" s="171">
        <v>5.0999999999999996</v>
      </c>
      <c r="BK284" s="171">
        <v>98.94</v>
      </c>
      <c r="BL284" s="176">
        <f t="shared" si="74"/>
        <v>99.397227245328494</v>
      </c>
      <c r="BN284" s="176"/>
      <c r="BO284" s="173"/>
      <c r="BQ284" s="171">
        <v>-0.5</v>
      </c>
      <c r="BR284" s="171">
        <v>54.96</v>
      </c>
      <c r="BS284" s="172">
        <f t="shared" si="75"/>
        <v>54.954504549545049</v>
      </c>
    </row>
    <row r="285" spans="15:71" x14ac:dyDescent="0.25">
      <c r="BC285" s="170">
        <v>-5.2</v>
      </c>
      <c r="BD285" s="171">
        <v>98.98</v>
      </c>
      <c r="BE285" s="176">
        <f t="shared" si="73"/>
        <v>99.387488703685108</v>
      </c>
      <c r="BG285" s="176"/>
      <c r="BH285" s="173"/>
      <c r="BJ285" s="171">
        <v>5.0999999999999996</v>
      </c>
      <c r="BK285" s="171">
        <v>98.85</v>
      </c>
      <c r="BL285" s="176">
        <f t="shared" si="74"/>
        <v>99.306811332127779</v>
      </c>
      <c r="BN285" s="176"/>
      <c r="BO285" s="173"/>
    </row>
    <row r="286" spans="15:71" x14ac:dyDescent="0.25">
      <c r="BC286" s="170">
        <v>-5.3</v>
      </c>
      <c r="BD286" s="171">
        <v>99.08</v>
      </c>
      <c r="BE286" s="176">
        <f t="shared" si="73"/>
        <v>99.487900391605578</v>
      </c>
      <c r="BG286" s="176"/>
      <c r="BH286" s="173"/>
      <c r="BJ286" s="171">
        <v>5.3</v>
      </c>
      <c r="BK286" s="171">
        <v>98.97</v>
      </c>
      <c r="BL286" s="176">
        <f t="shared" si="74"/>
        <v>99.42736588306208</v>
      </c>
      <c r="BN286" s="176"/>
      <c r="BO286" s="173"/>
    </row>
    <row r="287" spans="15:71" x14ac:dyDescent="0.25">
      <c r="BC287" s="170">
        <v>-5.5</v>
      </c>
      <c r="BD287" s="171">
        <v>99.08</v>
      </c>
      <c r="BE287" s="176">
        <f t="shared" si="73"/>
        <v>99.487900391605578</v>
      </c>
      <c r="BG287" s="176"/>
      <c r="BH287" s="173"/>
      <c r="BJ287" s="171">
        <v>5.3</v>
      </c>
      <c r="BK287" s="171">
        <v>98.69</v>
      </c>
      <c r="BL287" s="176">
        <f t="shared" si="74"/>
        <v>99.146071930882044</v>
      </c>
      <c r="BN287" s="176"/>
      <c r="BO287" s="173"/>
    </row>
    <row r="288" spans="15:71" x14ac:dyDescent="0.25">
      <c r="BC288" s="170">
        <v>-5.5</v>
      </c>
      <c r="BD288" s="171">
        <v>98.86</v>
      </c>
      <c r="BE288" s="176">
        <f t="shared" si="73"/>
        <v>99.266994678180538</v>
      </c>
      <c r="BG288" s="176"/>
      <c r="BH288" s="173"/>
      <c r="BJ288" s="171">
        <v>5.6</v>
      </c>
      <c r="BK288" s="171">
        <v>98.81</v>
      </c>
      <c r="BL288" s="176">
        <f t="shared" si="74"/>
        <v>99.26662648181636</v>
      </c>
      <c r="BN288" s="176"/>
      <c r="BO288" s="173"/>
    </row>
    <row r="289" spans="55:67" x14ac:dyDescent="0.25">
      <c r="BC289" s="170">
        <v>-5.6</v>
      </c>
      <c r="BD289" s="171">
        <v>98.89</v>
      </c>
      <c r="BE289" s="176">
        <f t="shared" si="73"/>
        <v>99.29711818455668</v>
      </c>
      <c r="BG289" s="176"/>
      <c r="BH289" s="173"/>
      <c r="BJ289" s="171">
        <v>5.6</v>
      </c>
      <c r="BK289" s="171">
        <v>98.83</v>
      </c>
      <c r="BL289" s="176">
        <f t="shared" si="74"/>
        <v>99.286718906972055</v>
      </c>
      <c r="BN289" s="176"/>
      <c r="BO289" s="173"/>
    </row>
    <row r="290" spans="55:67" x14ac:dyDescent="0.25">
      <c r="BC290" s="170">
        <v>-5.7</v>
      </c>
      <c r="BD290" s="171">
        <v>98.96</v>
      </c>
      <c r="BE290" s="176">
        <f t="shared" si="73"/>
        <v>99.367406366101008</v>
      </c>
      <c r="BG290" s="176"/>
      <c r="BH290" s="173"/>
      <c r="BJ290" s="171">
        <v>5.6</v>
      </c>
      <c r="BK290" s="171">
        <v>98.67</v>
      </c>
      <c r="BL290" s="176">
        <f t="shared" si="74"/>
        <v>99.125979505726335</v>
      </c>
      <c r="BN290" s="176"/>
      <c r="BO290" s="173"/>
    </row>
    <row r="291" spans="55:67" x14ac:dyDescent="0.25">
      <c r="BC291" s="170">
        <v>-5.7</v>
      </c>
      <c r="BD291" s="171">
        <v>98.88</v>
      </c>
      <c r="BE291" s="176">
        <f t="shared" si="73"/>
        <v>99.287077015764623</v>
      </c>
      <c r="BG291" s="176"/>
      <c r="BH291" s="173"/>
      <c r="BJ291" s="171">
        <v>5.8</v>
      </c>
      <c r="BK291" s="171">
        <v>98.78</v>
      </c>
      <c r="BL291" s="176">
        <f t="shared" si="74"/>
        <v>99.236487844082774</v>
      </c>
      <c r="BN291" s="176"/>
      <c r="BO291" s="173"/>
    </row>
    <row r="292" spans="55:67" x14ac:dyDescent="0.25">
      <c r="BC292" s="170">
        <v>-5.9</v>
      </c>
      <c r="BD292" s="171">
        <v>98.71</v>
      </c>
      <c r="BE292" s="176">
        <f t="shared" si="73"/>
        <v>99.116377146299811</v>
      </c>
      <c r="BG292" s="176"/>
      <c r="BH292" s="173"/>
      <c r="BJ292" s="171">
        <v>5.8</v>
      </c>
      <c r="BK292" s="171">
        <v>98.72</v>
      </c>
      <c r="BL292" s="176">
        <f t="shared" si="74"/>
        <v>99.176210568615616</v>
      </c>
      <c r="BN292" s="176"/>
      <c r="BO292" s="173"/>
    </row>
    <row r="293" spans="55:67" x14ac:dyDescent="0.25">
      <c r="BC293" s="170">
        <v>-5.9</v>
      </c>
      <c r="BD293" s="171">
        <v>98.9</v>
      </c>
      <c r="BE293" s="176">
        <f t="shared" si="73"/>
        <v>99.307159353348723</v>
      </c>
      <c r="BG293" s="176"/>
      <c r="BH293" s="173"/>
      <c r="BJ293" s="171">
        <v>6</v>
      </c>
      <c r="BK293" s="171">
        <v>98.59</v>
      </c>
      <c r="BL293" s="176">
        <f t="shared" si="74"/>
        <v>99.045609805103467</v>
      </c>
      <c r="BN293" s="176"/>
      <c r="BO293" s="173"/>
    </row>
    <row r="294" spans="55:67" x14ac:dyDescent="0.25">
      <c r="BC294" s="170">
        <v>-6.1</v>
      </c>
      <c r="BD294" s="171">
        <v>98.86</v>
      </c>
      <c r="BE294" s="176">
        <f t="shared" si="73"/>
        <v>99.266994678180538</v>
      </c>
      <c r="BG294" s="176"/>
      <c r="BH294" s="173"/>
      <c r="BJ294" s="171">
        <v>6</v>
      </c>
      <c r="BK294" s="171">
        <v>98.59</v>
      </c>
      <c r="BL294" s="176">
        <f t="shared" si="74"/>
        <v>99.045609805103467</v>
      </c>
      <c r="BN294" s="176"/>
      <c r="BO294" s="173"/>
    </row>
    <row r="295" spans="55:67" x14ac:dyDescent="0.25">
      <c r="BC295" s="170">
        <v>-6.2</v>
      </c>
      <c r="BD295" s="171">
        <v>98.65</v>
      </c>
      <c r="BE295" s="176">
        <f t="shared" si="73"/>
        <v>99.056130133547555</v>
      </c>
      <c r="BG295" s="176"/>
      <c r="BH295" s="173"/>
      <c r="BJ295" s="171">
        <v>6.2</v>
      </c>
      <c r="BK295" s="171">
        <v>98.56</v>
      </c>
      <c r="BL295" s="176">
        <f t="shared" si="74"/>
        <v>99.015471167369896</v>
      </c>
      <c r="BN295" s="176"/>
      <c r="BO295" s="173"/>
    </row>
    <row r="296" spans="55:67" x14ac:dyDescent="0.25">
      <c r="BC296" s="170">
        <v>-6.4</v>
      </c>
      <c r="BD296" s="171">
        <v>98.62</v>
      </c>
      <c r="BE296" s="176">
        <f t="shared" si="73"/>
        <v>99.026006627171398</v>
      </c>
      <c r="BG296" s="176"/>
      <c r="BH296" s="173"/>
      <c r="BJ296" s="171">
        <v>6.2</v>
      </c>
      <c r="BK296" s="171">
        <v>98.57</v>
      </c>
      <c r="BL296" s="176">
        <f t="shared" si="74"/>
        <v>99.025517379947743</v>
      </c>
      <c r="BN296" s="176"/>
      <c r="BO296" s="173"/>
    </row>
    <row r="297" spans="55:67" x14ac:dyDescent="0.25">
      <c r="BC297" s="170">
        <v>-6.4</v>
      </c>
      <c r="BD297" s="171">
        <v>98.6</v>
      </c>
      <c r="BE297" s="176">
        <f t="shared" si="73"/>
        <v>99.005924289587298</v>
      </c>
      <c r="BG297" s="176"/>
      <c r="BH297" s="173"/>
      <c r="BJ297" s="171">
        <v>6.4</v>
      </c>
      <c r="BK297" s="171">
        <v>98.52</v>
      </c>
      <c r="BL297" s="176">
        <f t="shared" si="74"/>
        <v>98.975286317058462</v>
      </c>
      <c r="BN297" s="176"/>
      <c r="BO297" s="173"/>
    </row>
    <row r="298" spans="55:67" x14ac:dyDescent="0.25">
      <c r="BC298" s="170">
        <v>-6.4</v>
      </c>
      <c r="BD298" s="171">
        <v>98.48</v>
      </c>
      <c r="BE298" s="176">
        <f t="shared" si="73"/>
        <v>98.885430264082743</v>
      </c>
      <c r="BG298" s="176"/>
      <c r="BH298" s="173"/>
      <c r="BJ298" s="171">
        <v>6.4</v>
      </c>
      <c r="BK298" s="171">
        <v>98.45</v>
      </c>
      <c r="BL298" s="176">
        <f t="shared" si="74"/>
        <v>98.904962829013456</v>
      </c>
      <c r="BN298" s="176"/>
      <c r="BO298" s="173"/>
    </row>
    <row r="299" spans="55:67" x14ac:dyDescent="0.25">
      <c r="BC299" s="170">
        <v>-6.6</v>
      </c>
      <c r="BD299" s="171">
        <v>98.66</v>
      </c>
      <c r="BE299" s="176">
        <f t="shared" si="73"/>
        <v>99.066171302339583</v>
      </c>
      <c r="BG299" s="176"/>
      <c r="BH299" s="173"/>
      <c r="BJ299" s="171">
        <v>6.5</v>
      </c>
      <c r="BK299" s="171">
        <v>98.43</v>
      </c>
      <c r="BL299" s="176">
        <f t="shared" si="74"/>
        <v>98.884870403857747</v>
      </c>
      <c r="BN299" s="176"/>
      <c r="BO299" s="173"/>
    </row>
    <row r="300" spans="55:67" x14ac:dyDescent="0.25">
      <c r="BC300" s="170">
        <v>-6.7</v>
      </c>
      <c r="BD300" s="171">
        <v>98.61</v>
      </c>
      <c r="BE300" s="176">
        <f t="shared" si="73"/>
        <v>99.015965458379355</v>
      </c>
      <c r="BG300" s="176"/>
      <c r="BH300" s="173"/>
      <c r="BJ300" s="171">
        <v>6.7</v>
      </c>
      <c r="BK300" s="171">
        <v>98.51</v>
      </c>
      <c r="BL300" s="176">
        <f t="shared" si="74"/>
        <v>98.965240104480614</v>
      </c>
      <c r="BN300" s="176"/>
      <c r="BO300" s="173"/>
    </row>
    <row r="301" spans="55:67" x14ac:dyDescent="0.25">
      <c r="BC301" s="170">
        <v>-6.9</v>
      </c>
      <c r="BD301" s="171">
        <v>98.55</v>
      </c>
      <c r="BE301" s="176">
        <f t="shared" si="73"/>
        <v>98.955718445627056</v>
      </c>
      <c r="BG301" s="176"/>
      <c r="BH301" s="173"/>
      <c r="BJ301" s="171">
        <v>6.8</v>
      </c>
      <c r="BK301" s="171">
        <v>98.44</v>
      </c>
      <c r="BL301" s="176">
        <f t="shared" si="74"/>
        <v>98.894916616435594</v>
      </c>
      <c r="BN301" s="176"/>
      <c r="BO301" s="173"/>
    </row>
    <row r="302" spans="55:67" x14ac:dyDescent="0.25">
      <c r="BC302" s="170">
        <v>-6.9</v>
      </c>
      <c r="BD302" s="171">
        <v>98.6</v>
      </c>
      <c r="BE302" s="176">
        <f t="shared" si="73"/>
        <v>99.005924289587298</v>
      </c>
      <c r="BG302" s="176"/>
      <c r="BH302" s="173"/>
      <c r="BJ302" s="171">
        <v>6.8</v>
      </c>
      <c r="BK302" s="171">
        <v>98.16</v>
      </c>
      <c r="BL302" s="176">
        <f t="shared" si="74"/>
        <v>98.613622664255558</v>
      </c>
      <c r="BN302" s="176"/>
      <c r="BO302" s="173"/>
    </row>
    <row r="303" spans="55:67" x14ac:dyDescent="0.25">
      <c r="BC303" s="170">
        <v>-6.9</v>
      </c>
      <c r="BD303" s="171">
        <v>98.37</v>
      </c>
      <c r="BE303" s="176">
        <f t="shared" si="73"/>
        <v>98.77497740737023</v>
      </c>
      <c r="BG303" s="176"/>
      <c r="BH303" s="173"/>
      <c r="BJ303" s="171">
        <v>6.9</v>
      </c>
      <c r="BK303" s="171">
        <v>98.09</v>
      </c>
      <c r="BL303" s="176">
        <f t="shared" si="74"/>
        <v>98.543299176210567</v>
      </c>
      <c r="BN303" s="176"/>
      <c r="BO303" s="173"/>
    </row>
    <row r="304" spans="55:67" x14ac:dyDescent="0.25">
      <c r="BC304" s="170">
        <v>-7.1</v>
      </c>
      <c r="BD304" s="171">
        <v>98.44</v>
      </c>
      <c r="BE304" s="176">
        <f t="shared" si="73"/>
        <v>98.845265588914543</v>
      </c>
      <c r="BG304" s="176"/>
      <c r="BH304" s="173"/>
      <c r="BJ304" s="171">
        <v>7.1</v>
      </c>
      <c r="BK304" s="171">
        <v>98.19</v>
      </c>
      <c r="BL304" s="176">
        <f t="shared" si="74"/>
        <v>98.643761301989144</v>
      </c>
      <c r="BN304" s="176"/>
      <c r="BO304" s="173"/>
    </row>
    <row r="305" spans="55:67" x14ac:dyDescent="0.25">
      <c r="BC305" s="170">
        <v>-7.2</v>
      </c>
      <c r="BD305" s="171">
        <v>98.41</v>
      </c>
      <c r="BE305" s="176">
        <f t="shared" si="73"/>
        <v>98.815142082538401</v>
      </c>
      <c r="BG305" s="176"/>
      <c r="BH305" s="173"/>
      <c r="BJ305" s="171">
        <v>7.1</v>
      </c>
      <c r="BK305" s="171">
        <v>98.07</v>
      </c>
      <c r="BL305" s="176">
        <f t="shared" si="74"/>
        <v>98.523206751054843</v>
      </c>
      <c r="BN305" s="176"/>
      <c r="BO305" s="173"/>
    </row>
    <row r="306" spans="55:67" x14ac:dyDescent="0.25">
      <c r="BC306" s="170">
        <v>-7.3</v>
      </c>
      <c r="BD306" s="171">
        <v>98.47</v>
      </c>
      <c r="BE306" s="176">
        <f t="shared" si="73"/>
        <v>98.875389095290686</v>
      </c>
      <c r="BG306" s="176"/>
      <c r="BH306" s="173"/>
      <c r="BJ306" s="171">
        <v>7.3</v>
      </c>
      <c r="BK306" s="171">
        <v>98.08</v>
      </c>
      <c r="BL306" s="176">
        <f t="shared" si="74"/>
        <v>98.533252963632705</v>
      </c>
      <c r="BN306" s="176"/>
      <c r="BO306" s="173"/>
    </row>
    <row r="307" spans="55:67" x14ac:dyDescent="0.25">
      <c r="BC307" s="170">
        <v>-7.4</v>
      </c>
      <c r="BD307" s="171">
        <v>98.35</v>
      </c>
      <c r="BE307" s="176">
        <f t="shared" si="73"/>
        <v>98.754895069786116</v>
      </c>
      <c r="BG307" s="176"/>
      <c r="BH307" s="173"/>
      <c r="BJ307" s="171">
        <v>7.3</v>
      </c>
      <c r="BK307" s="171">
        <v>98.17</v>
      </c>
      <c r="BL307" s="176">
        <f t="shared" si="74"/>
        <v>98.62366887683342</v>
      </c>
      <c r="BN307" s="176"/>
      <c r="BO307" s="173"/>
    </row>
    <row r="308" spans="55:67" x14ac:dyDescent="0.25">
      <c r="BC308" s="170">
        <v>-7.4</v>
      </c>
      <c r="BD308" s="171">
        <v>98.44</v>
      </c>
      <c r="BE308" s="176">
        <f t="shared" si="73"/>
        <v>98.845265588914543</v>
      </c>
      <c r="BG308" s="176"/>
      <c r="BH308" s="173"/>
      <c r="BJ308" s="171">
        <v>7.5</v>
      </c>
      <c r="BK308" s="171">
        <v>97.84</v>
      </c>
      <c r="BL308" s="176">
        <f t="shared" si="74"/>
        <v>98.292143861764117</v>
      </c>
      <c r="BN308" s="176"/>
      <c r="BO308" s="173"/>
    </row>
    <row r="309" spans="55:67" x14ac:dyDescent="0.25">
      <c r="BC309" s="170">
        <v>-7.6</v>
      </c>
      <c r="BD309" s="171">
        <v>98.29</v>
      </c>
      <c r="BE309" s="176">
        <f t="shared" si="73"/>
        <v>98.694648057033845</v>
      </c>
      <c r="BG309" s="176"/>
      <c r="BH309" s="173"/>
      <c r="BJ309" s="171">
        <v>7.6</v>
      </c>
      <c r="BK309" s="171">
        <v>98.09</v>
      </c>
      <c r="BL309" s="176">
        <f t="shared" si="74"/>
        <v>98.543299176210567</v>
      </c>
      <c r="BN309" s="176"/>
      <c r="BO309" s="173"/>
    </row>
    <row r="310" spans="55:67" x14ac:dyDescent="0.25">
      <c r="BC310" s="170">
        <v>-7.7</v>
      </c>
      <c r="BD310" s="171">
        <v>98.04</v>
      </c>
      <c r="BE310" s="176">
        <f t="shared" si="73"/>
        <v>98.443618837232663</v>
      </c>
      <c r="BG310" s="176"/>
      <c r="BH310" s="173"/>
      <c r="BJ310" s="171">
        <v>7.6</v>
      </c>
      <c r="BK310" s="171">
        <v>97.86</v>
      </c>
      <c r="BL310" s="176">
        <f t="shared" si="74"/>
        <v>98.312236286919827</v>
      </c>
      <c r="BN310" s="176"/>
      <c r="BO310" s="173"/>
    </row>
    <row r="311" spans="55:67" x14ac:dyDescent="0.25">
      <c r="BC311" s="170">
        <v>-7.8</v>
      </c>
      <c r="BD311" s="171">
        <v>97.99</v>
      </c>
      <c r="BE311" s="176">
        <f t="shared" si="73"/>
        <v>98.393412993272406</v>
      </c>
      <c r="BG311" s="176"/>
      <c r="BH311" s="173"/>
      <c r="BJ311" s="171">
        <v>7.8</v>
      </c>
      <c r="BK311" s="171">
        <v>97.86</v>
      </c>
      <c r="BL311" s="176">
        <f t="shared" si="74"/>
        <v>98.312236286919827</v>
      </c>
      <c r="BN311" s="176"/>
      <c r="BO311" s="173"/>
    </row>
    <row r="312" spans="55:67" x14ac:dyDescent="0.25">
      <c r="BC312" s="170">
        <v>-7.8</v>
      </c>
      <c r="BD312" s="171">
        <v>98.06</v>
      </c>
      <c r="BE312" s="176">
        <f t="shared" si="73"/>
        <v>98.463701174816748</v>
      </c>
      <c r="BG312" s="176"/>
      <c r="BH312" s="173"/>
      <c r="BJ312" s="171">
        <v>7.8</v>
      </c>
      <c r="BK312" s="171">
        <v>97.83</v>
      </c>
      <c r="BL312" s="176">
        <f t="shared" si="74"/>
        <v>98.282097649186255</v>
      </c>
      <c r="BN312" s="176"/>
      <c r="BO312" s="173"/>
    </row>
    <row r="313" spans="55:67" x14ac:dyDescent="0.25">
      <c r="BC313" s="170">
        <v>-8.1</v>
      </c>
      <c r="BD313" s="171">
        <v>97.95</v>
      </c>
      <c r="BE313" s="176">
        <f t="shared" si="73"/>
        <v>98.353248318104221</v>
      </c>
      <c r="BG313" s="176"/>
      <c r="BH313" s="173"/>
      <c r="BJ313" s="171">
        <v>7.9</v>
      </c>
      <c r="BK313" s="171">
        <v>97.64</v>
      </c>
      <c r="BL313" s="176">
        <f t="shared" si="74"/>
        <v>98.091219610206949</v>
      </c>
      <c r="BN313" s="176"/>
      <c r="BO313" s="173"/>
    </row>
    <row r="314" spans="55:67" x14ac:dyDescent="0.25">
      <c r="BC314" s="170">
        <v>-8.1</v>
      </c>
      <c r="BD314" s="171">
        <v>97.94</v>
      </c>
      <c r="BE314" s="176">
        <f t="shared" si="73"/>
        <v>98.343207149312178</v>
      </c>
      <c r="BG314" s="176"/>
      <c r="BH314" s="173"/>
      <c r="BJ314" s="171">
        <v>8.1</v>
      </c>
      <c r="BK314" s="171">
        <v>97.56</v>
      </c>
      <c r="BL314" s="176">
        <f t="shared" si="74"/>
        <v>98.010849909584081</v>
      </c>
      <c r="BN314" s="176"/>
      <c r="BO314" s="173"/>
    </row>
    <row r="315" spans="55:67" x14ac:dyDescent="0.25">
      <c r="BC315" s="170">
        <v>-8.1</v>
      </c>
      <c r="BD315" s="171">
        <v>97.87</v>
      </c>
      <c r="BE315" s="176">
        <f t="shared" si="73"/>
        <v>98.272918967767851</v>
      </c>
      <c r="BG315" s="176"/>
      <c r="BH315" s="173"/>
      <c r="BJ315" s="171">
        <v>8.1</v>
      </c>
      <c r="BK315" s="171">
        <v>97.64</v>
      </c>
      <c r="BL315" s="176">
        <f t="shared" si="74"/>
        <v>98.091219610206949</v>
      </c>
      <c r="BN315" s="176"/>
      <c r="BO315" s="173"/>
    </row>
    <row r="316" spans="55:67" x14ac:dyDescent="0.25">
      <c r="BC316" s="170">
        <v>-8.1999999999999993</v>
      </c>
      <c r="BD316" s="171">
        <v>97.8</v>
      </c>
      <c r="BE316" s="176">
        <f t="shared" si="73"/>
        <v>98.202630786223509</v>
      </c>
      <c r="BG316" s="176"/>
      <c r="BH316" s="173"/>
      <c r="BJ316" s="171">
        <v>8.3000000000000007</v>
      </c>
      <c r="BK316" s="171">
        <v>97.46</v>
      </c>
      <c r="BL316" s="176">
        <f t="shared" si="74"/>
        <v>97.910387783805504</v>
      </c>
      <c r="BN316" s="176"/>
      <c r="BO316" s="173"/>
    </row>
    <row r="317" spans="55:67" x14ac:dyDescent="0.25">
      <c r="BC317" s="170">
        <v>-8.3000000000000007</v>
      </c>
      <c r="BD317" s="171">
        <v>97.67</v>
      </c>
      <c r="BE317" s="176">
        <f t="shared" si="73"/>
        <v>98.072095591926896</v>
      </c>
      <c r="BG317" s="176"/>
      <c r="BH317" s="173"/>
      <c r="BJ317" s="171">
        <v>8.3000000000000007</v>
      </c>
      <c r="BK317" s="171">
        <v>97.42</v>
      </c>
      <c r="BL317" s="176">
        <f t="shared" si="74"/>
        <v>97.87020293349407</v>
      </c>
      <c r="BN317" s="176"/>
      <c r="BO317" s="173"/>
    </row>
    <row r="318" spans="55:67" x14ac:dyDescent="0.25">
      <c r="BC318" s="170">
        <v>-8.5</v>
      </c>
      <c r="BD318" s="171">
        <v>97.89</v>
      </c>
      <c r="BE318" s="176">
        <f t="shared" si="73"/>
        <v>98.293001305351936</v>
      </c>
      <c r="BG318" s="176"/>
      <c r="BH318" s="173"/>
      <c r="BJ318" s="171">
        <v>8.5</v>
      </c>
      <c r="BK318" s="171">
        <v>97.29</v>
      </c>
      <c r="BL318" s="176">
        <f t="shared" si="74"/>
        <v>97.739602169981922</v>
      </c>
      <c r="BN318" s="176"/>
      <c r="BO318" s="173"/>
    </row>
    <row r="319" spans="55:67" x14ac:dyDescent="0.25">
      <c r="BC319" s="170">
        <v>-8.5</v>
      </c>
      <c r="BD319" s="171">
        <v>97.77</v>
      </c>
      <c r="BE319" s="176">
        <f t="shared" si="73"/>
        <v>98.172507279847366</v>
      </c>
      <c r="BG319" s="176"/>
      <c r="BH319" s="173"/>
      <c r="BJ319" s="171">
        <v>8.5</v>
      </c>
      <c r="BK319" s="171">
        <v>97.38</v>
      </c>
      <c r="BL319" s="176">
        <f t="shared" si="74"/>
        <v>97.830018083182637</v>
      </c>
      <c r="BN319" s="176"/>
      <c r="BO319" s="173"/>
    </row>
    <row r="320" spans="55:67" x14ac:dyDescent="0.25">
      <c r="BC320" s="170">
        <v>-8.8000000000000007</v>
      </c>
      <c r="BD320" s="171">
        <v>97.51</v>
      </c>
      <c r="BE320" s="176">
        <f t="shared" si="73"/>
        <v>97.911436891254141</v>
      </c>
      <c r="BG320" s="176"/>
      <c r="BH320" s="173"/>
      <c r="BJ320" s="171">
        <v>8.6999999999999993</v>
      </c>
      <c r="BK320" s="171">
        <v>97.22</v>
      </c>
      <c r="BL320" s="176">
        <f t="shared" si="74"/>
        <v>97.669278681936902</v>
      </c>
      <c r="BN320" s="176"/>
      <c r="BO320" s="173"/>
    </row>
    <row r="321" spans="55:67" x14ac:dyDescent="0.25">
      <c r="BC321" s="170">
        <v>-8.8000000000000007</v>
      </c>
      <c r="BD321" s="171">
        <v>97.56</v>
      </c>
      <c r="BE321" s="176">
        <f t="shared" si="73"/>
        <v>97.961642735214383</v>
      </c>
      <c r="BG321" s="176"/>
      <c r="BH321" s="173"/>
      <c r="BJ321" s="171">
        <v>8.8000000000000007</v>
      </c>
      <c r="BK321" s="171">
        <v>97.1</v>
      </c>
      <c r="BL321" s="176">
        <f t="shared" si="74"/>
        <v>97.548724131002601</v>
      </c>
      <c r="BN321" s="176"/>
      <c r="BO321" s="173"/>
    </row>
    <row r="322" spans="55:67" x14ac:dyDescent="0.25">
      <c r="BC322" s="170">
        <v>-8.9</v>
      </c>
      <c r="BD322" s="171">
        <v>97.59</v>
      </c>
      <c r="BE322" s="176">
        <f t="shared" si="73"/>
        <v>97.991766241590511</v>
      </c>
      <c r="BG322" s="176"/>
      <c r="BH322" s="173"/>
      <c r="BJ322" s="171">
        <v>8.9</v>
      </c>
      <c r="BK322" s="171">
        <v>97.09</v>
      </c>
      <c r="BL322" s="176">
        <f t="shared" si="74"/>
        <v>97.538677918424753</v>
      </c>
      <c r="BN322" s="176"/>
      <c r="BO322" s="173"/>
    </row>
    <row r="323" spans="55:67" x14ac:dyDescent="0.25">
      <c r="BC323" s="170">
        <v>-8.9</v>
      </c>
      <c r="BD323" s="171">
        <v>97.45</v>
      </c>
      <c r="BE323" s="176">
        <f t="shared" si="73"/>
        <v>97.851189878501856</v>
      </c>
      <c r="BG323" s="176"/>
      <c r="BH323" s="173"/>
      <c r="BJ323" s="171">
        <v>9</v>
      </c>
      <c r="BK323" s="171">
        <v>96.82</v>
      </c>
      <c r="BL323" s="176">
        <f t="shared" si="74"/>
        <v>97.267430178822565</v>
      </c>
      <c r="BN323" s="176"/>
      <c r="BO323" s="173"/>
    </row>
    <row r="324" spans="55:67" x14ac:dyDescent="0.25">
      <c r="BC324" s="170">
        <v>-9.1999999999999993</v>
      </c>
      <c r="BD324" s="171">
        <v>97.27</v>
      </c>
      <c r="BE324" s="176">
        <f t="shared" ref="BE324:BE387" si="76">BD324/$BD$233*100</f>
        <v>97.670448840245001</v>
      </c>
      <c r="BG324" s="176"/>
      <c r="BH324" s="173"/>
      <c r="BJ324" s="171">
        <v>9</v>
      </c>
      <c r="BK324" s="171">
        <v>96.74</v>
      </c>
      <c r="BL324" s="176">
        <f t="shared" ref="BL324:BL387" si="77">BK324/$BK$233*100</f>
        <v>97.187060478199712</v>
      </c>
      <c r="BN324" s="176"/>
      <c r="BO324" s="173"/>
    </row>
    <row r="325" spans="55:67" x14ac:dyDescent="0.25">
      <c r="BC325" s="170">
        <v>-9.1999999999999993</v>
      </c>
      <c r="BD325" s="171">
        <v>97.3</v>
      </c>
      <c r="BE325" s="176">
        <f t="shared" si="76"/>
        <v>97.700572346621144</v>
      </c>
      <c r="BG325" s="176"/>
      <c r="BH325" s="173"/>
      <c r="BJ325" s="171">
        <v>9.1999999999999993</v>
      </c>
      <c r="BK325" s="171">
        <v>96.76</v>
      </c>
      <c r="BL325" s="176">
        <f t="shared" si="77"/>
        <v>97.207152903355436</v>
      </c>
      <c r="BN325" s="176"/>
      <c r="BO325" s="173"/>
    </row>
    <row r="326" spans="55:67" x14ac:dyDescent="0.25">
      <c r="BC326" s="170">
        <v>-9.3000000000000007</v>
      </c>
      <c r="BD326" s="171">
        <v>97.18</v>
      </c>
      <c r="BE326" s="176">
        <f t="shared" si="76"/>
        <v>97.580078321116588</v>
      </c>
      <c r="BG326" s="176"/>
      <c r="BH326" s="173"/>
      <c r="BJ326" s="171">
        <v>9.3000000000000007</v>
      </c>
      <c r="BK326" s="171">
        <v>96.57</v>
      </c>
      <c r="BL326" s="176">
        <f t="shared" si="77"/>
        <v>97.016274864376115</v>
      </c>
      <c r="BN326" s="176"/>
      <c r="BO326" s="173"/>
    </row>
    <row r="327" spans="55:67" x14ac:dyDescent="0.25">
      <c r="BC327" s="170">
        <v>-9.5</v>
      </c>
      <c r="BD327" s="171">
        <v>97.01</v>
      </c>
      <c r="BE327" s="176">
        <f t="shared" si="76"/>
        <v>97.409378451651776</v>
      </c>
      <c r="BG327" s="176"/>
      <c r="BH327" s="173"/>
      <c r="BJ327" s="171">
        <v>9.3000000000000007</v>
      </c>
      <c r="BK327" s="171">
        <v>96.68</v>
      </c>
      <c r="BL327" s="176">
        <f t="shared" si="77"/>
        <v>97.126783202732568</v>
      </c>
      <c r="BN327" s="176"/>
      <c r="BO327" s="173"/>
    </row>
    <row r="328" spans="55:67" x14ac:dyDescent="0.25">
      <c r="BC328" s="170">
        <v>-9.5</v>
      </c>
      <c r="BD328" s="171">
        <v>96.96</v>
      </c>
      <c r="BE328" s="176">
        <f t="shared" si="76"/>
        <v>97.359172607691519</v>
      </c>
      <c r="BG328" s="176"/>
      <c r="BH328" s="173"/>
      <c r="BJ328" s="171">
        <v>9.5</v>
      </c>
      <c r="BK328" s="171">
        <v>96.36</v>
      </c>
      <c r="BL328" s="176">
        <f t="shared" si="77"/>
        <v>96.805304400241099</v>
      </c>
      <c r="BN328" s="176"/>
      <c r="BO328" s="173"/>
    </row>
    <row r="329" spans="55:67" x14ac:dyDescent="0.25">
      <c r="BC329" s="170">
        <v>-9.6999999999999993</v>
      </c>
      <c r="BD329" s="171">
        <v>96.81</v>
      </c>
      <c r="BE329" s="176">
        <f t="shared" si="76"/>
        <v>97.208555075810821</v>
      </c>
      <c r="BG329" s="176"/>
      <c r="BH329" s="173"/>
      <c r="BJ329" s="171">
        <v>9.6</v>
      </c>
      <c r="BK329" s="171">
        <v>96.44</v>
      </c>
      <c r="BL329" s="176">
        <f t="shared" si="77"/>
        <v>96.885674100863966</v>
      </c>
      <c r="BN329" s="176"/>
      <c r="BO329" s="173"/>
    </row>
    <row r="330" spans="55:67" x14ac:dyDescent="0.25">
      <c r="BC330" s="170">
        <v>-9.6999999999999993</v>
      </c>
      <c r="BD330" s="171">
        <v>96.82</v>
      </c>
      <c r="BE330" s="176">
        <f t="shared" si="76"/>
        <v>97.218596244602864</v>
      </c>
      <c r="BG330" s="176"/>
      <c r="BH330" s="173"/>
      <c r="BJ330" s="171">
        <v>9.6999999999999993</v>
      </c>
      <c r="BK330" s="171">
        <v>96.24</v>
      </c>
      <c r="BL330" s="176">
        <f t="shared" si="77"/>
        <v>96.684749849306797</v>
      </c>
      <c r="BN330" s="176"/>
      <c r="BO330" s="173"/>
    </row>
    <row r="331" spans="55:67" x14ac:dyDescent="0.25">
      <c r="BC331" s="170">
        <v>-9.8000000000000007</v>
      </c>
      <c r="BD331" s="171">
        <v>96.7</v>
      </c>
      <c r="BE331" s="176">
        <f t="shared" si="76"/>
        <v>97.098102219098308</v>
      </c>
      <c r="BG331" s="176"/>
      <c r="BH331" s="173"/>
      <c r="BJ331" s="171">
        <v>9.6999999999999993</v>
      </c>
      <c r="BK331" s="171">
        <v>96.12</v>
      </c>
      <c r="BL331" s="176">
        <f t="shared" si="77"/>
        <v>96.56419529837251</v>
      </c>
      <c r="BN331" s="176"/>
      <c r="BO331" s="173"/>
    </row>
    <row r="332" spans="55:67" x14ac:dyDescent="0.25">
      <c r="BC332" s="170">
        <v>-9.9</v>
      </c>
      <c r="BD332" s="171">
        <v>96.64</v>
      </c>
      <c r="BE332" s="176">
        <f t="shared" si="76"/>
        <v>97.037855206346009</v>
      </c>
      <c r="BG332" s="176"/>
      <c r="BH332" s="173"/>
      <c r="BJ332" s="171">
        <v>9.9</v>
      </c>
      <c r="BK332" s="171">
        <v>96.03</v>
      </c>
      <c r="BL332" s="176">
        <f t="shared" si="77"/>
        <v>96.473779385171781</v>
      </c>
      <c r="BN332" s="176"/>
      <c r="BO332" s="173"/>
    </row>
    <row r="333" spans="55:67" x14ac:dyDescent="0.25">
      <c r="BC333" s="170">
        <v>-10</v>
      </c>
      <c r="BD333" s="171">
        <v>96.52</v>
      </c>
      <c r="BE333" s="176">
        <f t="shared" si="76"/>
        <v>96.917361180841439</v>
      </c>
      <c r="BG333" s="176"/>
      <c r="BH333" s="173"/>
      <c r="BJ333" s="171">
        <v>10.1</v>
      </c>
      <c r="BK333" s="171">
        <v>95.75</v>
      </c>
      <c r="BL333" s="176">
        <f t="shared" si="77"/>
        <v>96.192485432991759</v>
      </c>
      <c r="BN333" s="176"/>
      <c r="BO333" s="173"/>
    </row>
    <row r="334" spans="55:67" x14ac:dyDescent="0.25">
      <c r="BC334" s="170">
        <v>-10.1</v>
      </c>
      <c r="BD334" s="171">
        <v>96.46</v>
      </c>
      <c r="BE334" s="176">
        <f t="shared" si="76"/>
        <v>96.857114168089154</v>
      </c>
      <c r="BG334" s="176"/>
      <c r="BH334" s="173"/>
      <c r="BJ334" s="171">
        <v>10.1</v>
      </c>
      <c r="BK334" s="171">
        <v>95.6</v>
      </c>
      <c r="BL334" s="176">
        <f t="shared" si="77"/>
        <v>96.041792244323872</v>
      </c>
      <c r="BN334" s="176"/>
      <c r="BO334" s="173"/>
    </row>
    <row r="335" spans="55:67" x14ac:dyDescent="0.25">
      <c r="BC335" s="170">
        <v>-10.199999999999999</v>
      </c>
      <c r="BD335" s="171">
        <v>96.31</v>
      </c>
      <c r="BE335" s="176">
        <f t="shared" si="76"/>
        <v>96.706496636208456</v>
      </c>
      <c r="BG335" s="176"/>
      <c r="BH335" s="173"/>
      <c r="BJ335" s="171">
        <v>10.199999999999999</v>
      </c>
      <c r="BK335" s="171">
        <v>95.63</v>
      </c>
      <c r="BL335" s="176">
        <f t="shared" si="77"/>
        <v>96.071930882057458</v>
      </c>
      <c r="BN335" s="176"/>
      <c r="BO335" s="173"/>
    </row>
    <row r="336" spans="55:67" x14ac:dyDescent="0.25">
      <c r="BC336" s="170">
        <v>-10.3</v>
      </c>
      <c r="BD336" s="171">
        <v>96.32</v>
      </c>
      <c r="BE336" s="176">
        <f t="shared" si="76"/>
        <v>96.716537805000485</v>
      </c>
      <c r="BG336" s="176"/>
      <c r="BH336" s="173"/>
      <c r="BJ336" s="171">
        <v>10.199999999999999</v>
      </c>
      <c r="BK336" s="171">
        <v>95.35</v>
      </c>
      <c r="BL336" s="176">
        <f t="shared" si="77"/>
        <v>95.790636929877422</v>
      </c>
      <c r="BN336" s="176"/>
      <c r="BO336" s="173"/>
    </row>
    <row r="337" spans="55:67" x14ac:dyDescent="0.25">
      <c r="BC337" s="170">
        <v>-10.5</v>
      </c>
      <c r="BD337" s="171">
        <v>96.16</v>
      </c>
      <c r="BE337" s="176">
        <f t="shared" si="76"/>
        <v>96.55587910432773</v>
      </c>
      <c r="BG337" s="176"/>
      <c r="BH337" s="173"/>
      <c r="BJ337" s="171">
        <v>10.4</v>
      </c>
      <c r="BK337" s="171">
        <v>95.32</v>
      </c>
      <c r="BL337" s="176">
        <f t="shared" si="77"/>
        <v>95.760498292143851</v>
      </c>
      <c r="BN337" s="176"/>
      <c r="BO337" s="173"/>
    </row>
    <row r="338" spans="55:67" x14ac:dyDescent="0.25">
      <c r="BC338" s="170">
        <v>-10.5</v>
      </c>
      <c r="BD338" s="171">
        <v>96.1</v>
      </c>
      <c r="BE338" s="176">
        <f t="shared" si="76"/>
        <v>96.495632091575445</v>
      </c>
      <c r="BG338" s="176"/>
      <c r="BH338" s="173"/>
      <c r="BJ338" s="171">
        <v>10.5</v>
      </c>
      <c r="BK338" s="171">
        <v>95.17</v>
      </c>
      <c r="BL338" s="176">
        <f t="shared" si="77"/>
        <v>95.609805103475992</v>
      </c>
      <c r="BN338" s="176"/>
      <c r="BO338" s="173"/>
    </row>
    <row r="339" spans="55:67" x14ac:dyDescent="0.25">
      <c r="BC339" s="170">
        <v>-10.6</v>
      </c>
      <c r="BD339" s="171">
        <v>96.03</v>
      </c>
      <c r="BE339" s="176">
        <f t="shared" si="76"/>
        <v>96.425343910031131</v>
      </c>
      <c r="BG339" s="176"/>
      <c r="BH339" s="173"/>
      <c r="BJ339" s="171">
        <v>10.6</v>
      </c>
      <c r="BK339" s="171">
        <v>94.83</v>
      </c>
      <c r="BL339" s="176">
        <f t="shared" si="77"/>
        <v>95.268233875828798</v>
      </c>
      <c r="BN339" s="176"/>
      <c r="BO339" s="173"/>
    </row>
    <row r="340" spans="55:67" x14ac:dyDescent="0.25">
      <c r="BC340" s="170">
        <v>-10.6</v>
      </c>
      <c r="BD340" s="171">
        <v>95.91</v>
      </c>
      <c r="BE340" s="176">
        <f t="shared" si="76"/>
        <v>96.304849884526561</v>
      </c>
      <c r="BG340" s="176"/>
      <c r="BH340" s="173"/>
      <c r="BJ340" s="171">
        <v>10.7</v>
      </c>
      <c r="BK340" s="171">
        <v>94.53</v>
      </c>
      <c r="BL340" s="176">
        <f t="shared" si="77"/>
        <v>94.966847498493067</v>
      </c>
      <c r="BN340" s="176"/>
      <c r="BO340" s="173"/>
    </row>
    <row r="341" spans="55:67" x14ac:dyDescent="0.25">
      <c r="BC341" s="170">
        <v>-10.7</v>
      </c>
      <c r="BD341" s="171">
        <v>95.79</v>
      </c>
      <c r="BE341" s="176">
        <f t="shared" si="76"/>
        <v>96.184355859021991</v>
      </c>
      <c r="BG341" s="176"/>
      <c r="BH341" s="173"/>
      <c r="BJ341" s="171">
        <v>10.7</v>
      </c>
      <c r="BK341" s="171">
        <v>94.58</v>
      </c>
      <c r="BL341" s="176">
        <f t="shared" si="77"/>
        <v>95.017078561382348</v>
      </c>
      <c r="BN341" s="176"/>
      <c r="BO341" s="173"/>
    </row>
    <row r="342" spans="55:67" x14ac:dyDescent="0.25">
      <c r="BC342" s="170">
        <v>-10.8</v>
      </c>
      <c r="BD342" s="171">
        <v>95.49</v>
      </c>
      <c r="BE342" s="176">
        <f t="shared" si="76"/>
        <v>95.883120795260552</v>
      </c>
      <c r="BG342" s="176"/>
      <c r="BH342" s="173"/>
      <c r="BJ342" s="171">
        <v>10.8</v>
      </c>
      <c r="BK342" s="171">
        <v>94.4</v>
      </c>
      <c r="BL342" s="176">
        <f t="shared" si="77"/>
        <v>94.836246734980918</v>
      </c>
      <c r="BN342" s="176"/>
      <c r="BO342" s="173"/>
    </row>
    <row r="343" spans="55:67" x14ac:dyDescent="0.25">
      <c r="BC343" s="170">
        <v>-10.9</v>
      </c>
      <c r="BD343" s="171">
        <v>95.35</v>
      </c>
      <c r="BE343" s="176">
        <f t="shared" si="76"/>
        <v>95.742544432171897</v>
      </c>
      <c r="BG343" s="176"/>
      <c r="BH343" s="173"/>
      <c r="BJ343" s="171">
        <v>11</v>
      </c>
      <c r="BK343" s="171">
        <v>94.09</v>
      </c>
      <c r="BL343" s="176">
        <f t="shared" si="77"/>
        <v>94.52481414506731</v>
      </c>
      <c r="BN343" s="176"/>
      <c r="BO343" s="173"/>
    </row>
    <row r="344" spans="55:67" x14ac:dyDescent="0.25">
      <c r="BC344" s="170">
        <v>-11</v>
      </c>
      <c r="BD344" s="171">
        <v>95.5</v>
      </c>
      <c r="BE344" s="176">
        <f t="shared" si="76"/>
        <v>95.893161964052609</v>
      </c>
      <c r="BG344" s="176"/>
      <c r="BH344" s="173"/>
      <c r="BJ344" s="171">
        <v>11</v>
      </c>
      <c r="BK344" s="171">
        <v>93.89</v>
      </c>
      <c r="BL344" s="176">
        <f t="shared" si="77"/>
        <v>94.323889893510142</v>
      </c>
      <c r="BN344" s="176"/>
      <c r="BO344" s="173"/>
    </row>
    <row r="345" spans="55:67" x14ac:dyDescent="0.25">
      <c r="BC345" s="170">
        <v>-11.3</v>
      </c>
      <c r="BD345" s="171">
        <v>94.91</v>
      </c>
      <c r="BE345" s="176">
        <f t="shared" si="76"/>
        <v>95.300733005321817</v>
      </c>
      <c r="BG345" s="176"/>
      <c r="BH345" s="173"/>
      <c r="BJ345" s="171">
        <v>11.1</v>
      </c>
      <c r="BK345" s="171">
        <v>93.54</v>
      </c>
      <c r="BL345" s="176">
        <f t="shared" si="77"/>
        <v>93.972272453285115</v>
      </c>
      <c r="BN345" s="176"/>
      <c r="BO345" s="173"/>
    </row>
    <row r="346" spans="55:67" x14ac:dyDescent="0.25">
      <c r="BC346" s="170">
        <v>-11.3</v>
      </c>
      <c r="BD346" s="171">
        <v>94.95</v>
      </c>
      <c r="BE346" s="176">
        <f t="shared" si="76"/>
        <v>95.340897680490016</v>
      </c>
      <c r="BG346" s="176"/>
      <c r="BH346" s="173"/>
      <c r="BJ346" s="171">
        <v>11.3</v>
      </c>
      <c r="BK346" s="171">
        <v>93.36</v>
      </c>
      <c r="BL346" s="176">
        <f t="shared" si="77"/>
        <v>93.791440626883656</v>
      </c>
      <c r="BN346" s="176"/>
      <c r="BO346" s="173"/>
    </row>
    <row r="347" spans="55:67" x14ac:dyDescent="0.25">
      <c r="BC347" s="170">
        <v>-11.4</v>
      </c>
      <c r="BD347" s="171">
        <v>94.58</v>
      </c>
      <c r="BE347" s="176">
        <f t="shared" si="76"/>
        <v>94.96937443518425</v>
      </c>
      <c r="BG347" s="176"/>
      <c r="BH347" s="173"/>
      <c r="BJ347" s="171">
        <v>11.4</v>
      </c>
      <c r="BK347" s="171">
        <v>92.63</v>
      </c>
      <c r="BL347" s="176">
        <f t="shared" si="77"/>
        <v>93.058067108700001</v>
      </c>
      <c r="BN347" s="176"/>
      <c r="BO347" s="173"/>
    </row>
    <row r="348" spans="55:67" x14ac:dyDescent="0.25">
      <c r="BC348" s="170">
        <v>-11.4</v>
      </c>
      <c r="BD348" s="171">
        <v>94.65</v>
      </c>
      <c r="BE348" s="176">
        <f t="shared" si="76"/>
        <v>95.039662616728592</v>
      </c>
      <c r="BG348" s="176"/>
      <c r="BH348" s="173"/>
      <c r="BJ348" s="171">
        <v>11.5</v>
      </c>
      <c r="BK348" s="171">
        <v>92.71</v>
      </c>
      <c r="BL348" s="176">
        <f t="shared" si="77"/>
        <v>93.138436809322883</v>
      </c>
      <c r="BN348" s="176"/>
      <c r="BO348" s="173"/>
    </row>
    <row r="349" spans="55:67" x14ac:dyDescent="0.25">
      <c r="BC349" s="170">
        <v>-11.5</v>
      </c>
      <c r="BD349" s="171">
        <v>94.38</v>
      </c>
      <c r="BE349" s="176">
        <f t="shared" si="76"/>
        <v>94.768551059343295</v>
      </c>
      <c r="BG349" s="176"/>
      <c r="BH349" s="173"/>
      <c r="BJ349" s="171">
        <v>11.6</v>
      </c>
      <c r="BK349" s="171">
        <v>92.53</v>
      </c>
      <c r="BL349" s="176">
        <f t="shared" si="77"/>
        <v>92.957604982921438</v>
      </c>
      <c r="BN349" s="176"/>
      <c r="BO349" s="173"/>
    </row>
    <row r="350" spans="55:67" x14ac:dyDescent="0.25">
      <c r="BC350" s="170">
        <v>-11.6</v>
      </c>
      <c r="BD350" s="171">
        <v>94.21</v>
      </c>
      <c r="BE350" s="176">
        <f t="shared" si="76"/>
        <v>94.597851189878497</v>
      </c>
      <c r="BG350" s="176"/>
      <c r="BH350" s="173"/>
      <c r="BJ350" s="171">
        <v>11.6</v>
      </c>
      <c r="BK350" s="171">
        <v>92.17</v>
      </c>
      <c r="BL350" s="176">
        <f t="shared" si="77"/>
        <v>92.595941330118535</v>
      </c>
      <c r="BN350" s="176"/>
      <c r="BO350" s="173"/>
    </row>
    <row r="351" spans="55:67" x14ac:dyDescent="0.25">
      <c r="BC351" s="170">
        <v>-11.9</v>
      </c>
      <c r="BD351" s="171">
        <v>93.42</v>
      </c>
      <c r="BE351" s="176">
        <f t="shared" si="76"/>
        <v>93.80459885530675</v>
      </c>
      <c r="BG351" s="176"/>
      <c r="BH351" s="173"/>
      <c r="BJ351" s="171">
        <v>11.8</v>
      </c>
      <c r="BK351" s="171">
        <v>91.93</v>
      </c>
      <c r="BL351" s="176">
        <f t="shared" si="77"/>
        <v>92.354832228249947</v>
      </c>
      <c r="BN351" s="176"/>
      <c r="BO351" s="173"/>
    </row>
    <row r="352" spans="55:67" x14ac:dyDescent="0.25">
      <c r="BC352" s="170">
        <v>-11.9</v>
      </c>
      <c r="BD352" s="171">
        <v>93.61</v>
      </c>
      <c r="BE352" s="176">
        <f t="shared" si="76"/>
        <v>93.995381062355648</v>
      </c>
      <c r="BG352" s="176"/>
      <c r="BH352" s="173"/>
      <c r="BJ352" s="171">
        <v>11.9</v>
      </c>
      <c r="BK352" s="171">
        <v>91.17</v>
      </c>
      <c r="BL352" s="176">
        <f t="shared" si="77"/>
        <v>91.591320072332721</v>
      </c>
      <c r="BN352" s="176"/>
      <c r="BO352" s="173"/>
    </row>
    <row r="353" spans="55:67" x14ac:dyDescent="0.25">
      <c r="BC353" s="170">
        <v>-11.9</v>
      </c>
      <c r="BD353" s="171">
        <v>93.73</v>
      </c>
      <c r="BE353" s="176">
        <f t="shared" si="76"/>
        <v>94.115875087860218</v>
      </c>
      <c r="BG353" s="176"/>
      <c r="BH353" s="173"/>
      <c r="BJ353" s="171">
        <v>12</v>
      </c>
      <c r="BK353" s="171">
        <v>91</v>
      </c>
      <c r="BL353" s="176">
        <f t="shared" si="77"/>
        <v>91.420534458509138</v>
      </c>
      <c r="BN353" s="176"/>
      <c r="BO353" s="173"/>
    </row>
    <row r="354" spans="55:67" x14ac:dyDescent="0.25">
      <c r="BC354" s="170">
        <v>-12</v>
      </c>
      <c r="BD354" s="171">
        <v>93.2</v>
      </c>
      <c r="BE354" s="176">
        <f t="shared" si="76"/>
        <v>93.583693141881724</v>
      </c>
      <c r="BG354" s="176"/>
      <c r="BH354" s="173"/>
      <c r="BJ354" s="171">
        <v>12</v>
      </c>
      <c r="BK354" s="171">
        <v>90.66</v>
      </c>
      <c r="BL354" s="176">
        <f t="shared" si="77"/>
        <v>91.078963230861959</v>
      </c>
      <c r="BN354" s="176"/>
      <c r="BO354" s="173"/>
    </row>
    <row r="355" spans="55:67" x14ac:dyDescent="0.25">
      <c r="BC355" s="170">
        <v>-12.1</v>
      </c>
      <c r="BD355" s="171">
        <v>93.16</v>
      </c>
      <c r="BE355" s="176">
        <f t="shared" si="76"/>
        <v>93.543528466713525</v>
      </c>
      <c r="BG355" s="176"/>
      <c r="BH355" s="173"/>
      <c r="BJ355" s="171">
        <v>12.2</v>
      </c>
      <c r="BK355" s="171">
        <v>89.73</v>
      </c>
      <c r="BL355" s="176">
        <f t="shared" si="77"/>
        <v>90.14466546112115</v>
      </c>
      <c r="BN355" s="176"/>
      <c r="BO355" s="173"/>
    </row>
    <row r="356" spans="55:67" x14ac:dyDescent="0.25">
      <c r="BC356" s="170">
        <v>-12.4</v>
      </c>
      <c r="BD356" s="171">
        <v>92.48</v>
      </c>
      <c r="BE356" s="176">
        <f t="shared" si="76"/>
        <v>92.860728988854305</v>
      </c>
      <c r="BG356" s="176"/>
      <c r="BH356" s="173"/>
      <c r="BJ356" s="171">
        <v>12.2</v>
      </c>
      <c r="BK356" s="171">
        <v>89.53</v>
      </c>
      <c r="BL356" s="176">
        <f t="shared" si="77"/>
        <v>89.943741209563981</v>
      </c>
      <c r="BN356" s="176"/>
      <c r="BO356" s="173"/>
    </row>
    <row r="357" spans="55:67" x14ac:dyDescent="0.25">
      <c r="BC357" s="170">
        <v>-12.4</v>
      </c>
      <c r="BD357" s="171">
        <v>92.44</v>
      </c>
      <c r="BE357" s="176">
        <f t="shared" si="76"/>
        <v>92.820564313686106</v>
      </c>
      <c r="BG357" s="176"/>
      <c r="BH357" s="173"/>
      <c r="BJ357" s="171">
        <v>12.3</v>
      </c>
      <c r="BK357" s="171">
        <v>88.89</v>
      </c>
      <c r="BL357" s="176">
        <f t="shared" si="77"/>
        <v>89.300783604581071</v>
      </c>
      <c r="BN357" s="176"/>
      <c r="BO357" s="173"/>
    </row>
    <row r="358" spans="55:67" x14ac:dyDescent="0.25">
      <c r="BC358" s="170">
        <v>-12.5</v>
      </c>
      <c r="BD358" s="171">
        <v>92.02</v>
      </c>
      <c r="BE358" s="176">
        <f t="shared" si="76"/>
        <v>92.398835224420111</v>
      </c>
      <c r="BG358" s="176"/>
      <c r="BH358" s="173"/>
      <c r="BJ358" s="171">
        <v>12.4</v>
      </c>
      <c r="BK358" s="171">
        <v>88.26</v>
      </c>
      <c r="BL358" s="176">
        <f t="shared" si="77"/>
        <v>88.667872212176007</v>
      </c>
      <c r="BN358" s="176"/>
      <c r="BO358" s="173"/>
    </row>
    <row r="359" spans="55:67" x14ac:dyDescent="0.25">
      <c r="BC359" s="170">
        <v>-12.5</v>
      </c>
      <c r="BD359" s="171">
        <v>92.1</v>
      </c>
      <c r="BE359" s="176">
        <f t="shared" si="76"/>
        <v>92.479164574756496</v>
      </c>
      <c r="BG359" s="176"/>
      <c r="BH359" s="173"/>
      <c r="BJ359" s="171">
        <v>12.5</v>
      </c>
      <c r="BK359" s="171">
        <v>87.5</v>
      </c>
      <c r="BL359" s="176">
        <f t="shared" si="77"/>
        <v>87.904360056258795</v>
      </c>
      <c r="BN359" s="176"/>
      <c r="BO359" s="173"/>
    </row>
    <row r="360" spans="55:67" x14ac:dyDescent="0.25">
      <c r="BC360" s="170">
        <v>-12.7</v>
      </c>
      <c r="BD360" s="171">
        <v>91.3</v>
      </c>
      <c r="BE360" s="176">
        <f t="shared" si="76"/>
        <v>91.675871071392706</v>
      </c>
      <c r="BG360" s="176"/>
      <c r="BH360" s="173"/>
      <c r="BJ360" s="171">
        <v>12.7</v>
      </c>
      <c r="BK360" s="171">
        <v>86.38</v>
      </c>
      <c r="BL360" s="176">
        <f t="shared" si="77"/>
        <v>86.779184247538666</v>
      </c>
      <c r="BN360" s="176"/>
      <c r="BO360" s="173"/>
    </row>
    <row r="361" spans="55:67" x14ac:dyDescent="0.25">
      <c r="BC361" s="170">
        <v>-12.8</v>
      </c>
      <c r="BD361" s="171">
        <v>90.59</v>
      </c>
      <c r="BE361" s="176">
        <f t="shared" si="76"/>
        <v>90.962948087157343</v>
      </c>
      <c r="BG361" s="176"/>
      <c r="BH361" s="173"/>
      <c r="BJ361" s="171">
        <v>12.7</v>
      </c>
      <c r="BK361" s="171">
        <v>85.58</v>
      </c>
      <c r="BL361" s="176">
        <f t="shared" si="77"/>
        <v>85.97548724131002</v>
      </c>
      <c r="BN361" s="176"/>
      <c r="BO361" s="173"/>
    </row>
    <row r="362" spans="55:67" x14ac:dyDescent="0.25">
      <c r="BC362" s="170">
        <v>-12.9</v>
      </c>
      <c r="BD362" s="171">
        <v>90.64</v>
      </c>
      <c r="BE362" s="176">
        <f t="shared" si="76"/>
        <v>91.013153931117571</v>
      </c>
      <c r="BG362" s="176"/>
      <c r="BH362" s="173"/>
      <c r="BJ362" s="171">
        <v>12.8</v>
      </c>
      <c r="BK362" s="171">
        <v>84.94</v>
      </c>
      <c r="BL362" s="176">
        <f t="shared" si="77"/>
        <v>85.332529636327095</v>
      </c>
      <c r="BN362" s="176"/>
      <c r="BO362" s="173"/>
    </row>
    <row r="363" spans="55:67" x14ac:dyDescent="0.25">
      <c r="BC363" s="170">
        <v>-12.9</v>
      </c>
      <c r="BD363" s="171">
        <v>90.45</v>
      </c>
      <c r="BE363" s="176">
        <f t="shared" si="76"/>
        <v>90.822371724068688</v>
      </c>
      <c r="BG363" s="176"/>
      <c r="BH363" s="173"/>
      <c r="BJ363" s="171">
        <v>13</v>
      </c>
      <c r="BK363" s="171">
        <v>83.52</v>
      </c>
      <c r="BL363" s="176">
        <f t="shared" si="77"/>
        <v>83.905967450271234</v>
      </c>
      <c r="BN363" s="176"/>
      <c r="BO363" s="173"/>
    </row>
    <row r="364" spans="55:67" x14ac:dyDescent="0.25">
      <c r="BC364" s="170">
        <v>-13.1</v>
      </c>
      <c r="BD364" s="171">
        <v>89.25</v>
      </c>
      <c r="BE364" s="176">
        <f t="shared" si="76"/>
        <v>89.617431469022989</v>
      </c>
      <c r="BG364" s="176"/>
      <c r="BH364" s="173"/>
      <c r="BJ364" s="171">
        <v>13</v>
      </c>
      <c r="BK364" s="171">
        <v>82.68</v>
      </c>
      <c r="BL364" s="176">
        <f t="shared" si="77"/>
        <v>83.062085593731155</v>
      </c>
      <c r="BN364" s="176"/>
      <c r="BO364" s="173"/>
    </row>
    <row r="365" spans="55:67" x14ac:dyDescent="0.25">
      <c r="BC365" s="170">
        <v>-13.1</v>
      </c>
      <c r="BD365" s="171">
        <v>89.25</v>
      </c>
      <c r="BE365" s="176">
        <f t="shared" si="76"/>
        <v>89.617431469022989</v>
      </c>
      <c r="BG365" s="176"/>
      <c r="BH365" s="173"/>
      <c r="BJ365" s="171">
        <v>13.1</v>
      </c>
      <c r="BK365" s="171">
        <v>81.5</v>
      </c>
      <c r="BL365" s="176">
        <f t="shared" si="77"/>
        <v>81.876632509543896</v>
      </c>
      <c r="BN365" s="176"/>
      <c r="BO365" s="173"/>
    </row>
    <row r="366" spans="55:67" x14ac:dyDescent="0.25">
      <c r="BC366" s="170">
        <v>-13.2</v>
      </c>
      <c r="BD366" s="171">
        <v>88.56</v>
      </c>
      <c r="BE366" s="176">
        <f t="shared" si="76"/>
        <v>88.924590822371712</v>
      </c>
      <c r="BG366" s="176"/>
      <c r="BH366" s="173"/>
      <c r="BJ366" s="171">
        <v>13.3</v>
      </c>
      <c r="BK366" s="171">
        <v>79.75</v>
      </c>
      <c r="BL366" s="176">
        <f t="shared" si="77"/>
        <v>80.118545308418717</v>
      </c>
      <c r="BN366" s="176"/>
      <c r="BO366" s="173"/>
    </row>
    <row r="367" spans="55:67" x14ac:dyDescent="0.25">
      <c r="BC367" s="170">
        <v>-13.5</v>
      </c>
      <c r="BD367" s="171">
        <v>86.96</v>
      </c>
      <c r="BE367" s="176">
        <f t="shared" si="76"/>
        <v>87.318003815644133</v>
      </c>
      <c r="BG367" s="176"/>
      <c r="BH367" s="173"/>
      <c r="BJ367" s="171">
        <v>13.4</v>
      </c>
      <c r="BK367" s="171">
        <v>77.42</v>
      </c>
      <c r="BL367" s="176">
        <f t="shared" si="77"/>
        <v>77.777777777777786</v>
      </c>
      <c r="BN367" s="176"/>
      <c r="BO367" s="173"/>
    </row>
    <row r="368" spans="55:67" x14ac:dyDescent="0.25">
      <c r="BC368" s="170">
        <v>-13.4</v>
      </c>
      <c r="BD368" s="171">
        <v>86.9</v>
      </c>
      <c r="BE368" s="176">
        <f t="shared" si="76"/>
        <v>87.257756802891862</v>
      </c>
      <c r="BG368" s="176"/>
      <c r="BH368" s="173"/>
      <c r="BJ368" s="171">
        <v>13.4</v>
      </c>
      <c r="BK368" s="171">
        <v>76.819999999999993</v>
      </c>
      <c r="BL368" s="176">
        <f t="shared" si="77"/>
        <v>77.17500502310628</v>
      </c>
      <c r="BN368" s="176"/>
      <c r="BO368" s="173"/>
    </row>
    <row r="369" spans="55:67" x14ac:dyDescent="0.25">
      <c r="BC369" s="170">
        <v>-13.5</v>
      </c>
      <c r="BD369" s="171">
        <v>86.07</v>
      </c>
      <c r="BE369" s="176">
        <f t="shared" si="76"/>
        <v>86.424339793151916</v>
      </c>
      <c r="BG369" s="176"/>
      <c r="BH369" s="173"/>
      <c r="BJ369" s="171">
        <v>13.5</v>
      </c>
      <c r="BK369" s="171">
        <v>74.88</v>
      </c>
      <c r="BL369" s="176">
        <f t="shared" si="77"/>
        <v>75.226039783001795</v>
      </c>
      <c r="BN369" s="176"/>
      <c r="BO369" s="173"/>
    </row>
    <row r="370" spans="55:67" x14ac:dyDescent="0.25">
      <c r="BC370" s="170">
        <v>-13.8</v>
      </c>
      <c r="BD370" s="171">
        <v>83.44</v>
      </c>
      <c r="BE370" s="176">
        <f t="shared" si="76"/>
        <v>83.783512400843449</v>
      </c>
      <c r="BG370" s="176"/>
      <c r="BH370" s="173"/>
      <c r="BJ370" s="171">
        <v>13.7</v>
      </c>
      <c r="BK370" s="171">
        <v>70.84</v>
      </c>
      <c r="BL370" s="176">
        <f t="shared" si="77"/>
        <v>71.167369901547119</v>
      </c>
      <c r="BN370" s="176"/>
      <c r="BO370" s="173"/>
    </row>
    <row r="371" spans="55:67" x14ac:dyDescent="0.25">
      <c r="BC371" s="170">
        <v>-13.8</v>
      </c>
      <c r="BD371" s="171">
        <v>83.34</v>
      </c>
      <c r="BE371" s="176">
        <f t="shared" si="76"/>
        <v>83.683100712922993</v>
      </c>
      <c r="BG371" s="176"/>
      <c r="BH371" s="173"/>
      <c r="BJ371" s="171">
        <v>13.8</v>
      </c>
      <c r="BK371" s="171">
        <v>70.709999999999994</v>
      </c>
      <c r="BL371" s="176">
        <f t="shared" si="77"/>
        <v>71.036769138034956</v>
      </c>
      <c r="BN371" s="176"/>
      <c r="BO371" s="173"/>
    </row>
    <row r="372" spans="55:67" x14ac:dyDescent="0.25">
      <c r="BC372" s="170">
        <v>-13.8</v>
      </c>
      <c r="BD372" s="171">
        <v>83.15</v>
      </c>
      <c r="BE372" s="176">
        <f t="shared" si="76"/>
        <v>83.492318505874081</v>
      </c>
      <c r="BG372" s="176"/>
      <c r="BH372" s="173"/>
      <c r="BJ372" s="171">
        <v>13.9</v>
      </c>
      <c r="BK372" s="171">
        <v>67.62</v>
      </c>
      <c r="BL372" s="176">
        <f t="shared" si="77"/>
        <v>67.932489451476798</v>
      </c>
      <c r="BN372" s="176"/>
      <c r="BO372" s="173"/>
    </row>
    <row r="373" spans="55:67" x14ac:dyDescent="0.25">
      <c r="BC373" s="170">
        <v>-14</v>
      </c>
      <c r="BD373" s="171">
        <v>80.92</v>
      </c>
      <c r="BE373" s="176">
        <f t="shared" si="76"/>
        <v>81.25313786524751</v>
      </c>
      <c r="BG373" s="176"/>
      <c r="BH373" s="173"/>
      <c r="BJ373" s="171">
        <v>13.9</v>
      </c>
      <c r="BK373" s="171">
        <v>66.959999999999994</v>
      </c>
      <c r="BL373" s="176">
        <f t="shared" si="77"/>
        <v>67.269439421338134</v>
      </c>
      <c r="BN373" s="176"/>
      <c r="BO373" s="173"/>
    </row>
    <row r="374" spans="55:67" x14ac:dyDescent="0.25">
      <c r="BC374" s="170">
        <v>-14.1</v>
      </c>
      <c r="BD374" s="171">
        <v>78.78</v>
      </c>
      <c r="BE374" s="176">
        <f t="shared" si="76"/>
        <v>79.104327743749366</v>
      </c>
      <c r="BG374" s="176"/>
      <c r="BH374" s="173"/>
      <c r="BJ374" s="171">
        <v>14.1</v>
      </c>
      <c r="BK374" s="171">
        <v>62.24</v>
      </c>
      <c r="BL374" s="176">
        <f t="shared" si="77"/>
        <v>62.527627084589113</v>
      </c>
      <c r="BN374" s="176"/>
      <c r="BO374" s="173"/>
    </row>
    <row r="375" spans="55:67" x14ac:dyDescent="0.25">
      <c r="BC375" s="170">
        <v>-14.1</v>
      </c>
      <c r="BD375" s="171">
        <v>78.3</v>
      </c>
      <c r="BE375" s="176">
        <f t="shared" si="76"/>
        <v>78.622351641731086</v>
      </c>
      <c r="BG375" s="176"/>
      <c r="BH375" s="173"/>
      <c r="BJ375" s="171">
        <v>14.1</v>
      </c>
      <c r="BK375" s="171">
        <v>61.49</v>
      </c>
      <c r="BL375" s="176">
        <f t="shared" si="77"/>
        <v>61.774161141249749</v>
      </c>
      <c r="BN375" s="176"/>
      <c r="BO375" s="173"/>
    </row>
    <row r="376" spans="55:67" x14ac:dyDescent="0.25">
      <c r="BC376" s="170">
        <v>-14.3</v>
      </c>
      <c r="BD376" s="171">
        <v>74.86</v>
      </c>
      <c r="BE376" s="176">
        <f t="shared" si="76"/>
        <v>75.168189577266787</v>
      </c>
      <c r="BG376" s="176"/>
      <c r="BH376" s="173"/>
      <c r="BJ376" s="171">
        <v>14.2</v>
      </c>
      <c r="BK376" s="171">
        <v>59.47</v>
      </c>
      <c r="BL376" s="176">
        <f t="shared" si="77"/>
        <v>59.744826200522397</v>
      </c>
      <c r="BN376" s="176"/>
      <c r="BO376" s="173"/>
    </row>
    <row r="377" spans="55:67" x14ac:dyDescent="0.25">
      <c r="BC377" s="170">
        <v>-14.3</v>
      </c>
      <c r="BD377" s="171">
        <v>74.959999999999994</v>
      </c>
      <c r="BE377" s="176">
        <f t="shared" si="76"/>
        <v>75.268601265187257</v>
      </c>
      <c r="BG377" s="176"/>
      <c r="BH377" s="173"/>
      <c r="BJ377" s="171">
        <v>14.3</v>
      </c>
      <c r="BK377" s="171">
        <v>56.79</v>
      </c>
      <c r="BL377" s="176">
        <f t="shared" si="77"/>
        <v>57.052441229656417</v>
      </c>
      <c r="BN377" s="176"/>
      <c r="BO377" s="173"/>
    </row>
    <row r="378" spans="55:67" x14ac:dyDescent="0.25">
      <c r="BC378" s="170">
        <v>-14.5</v>
      </c>
      <c r="BD378" s="171">
        <v>70.7</v>
      </c>
      <c r="BE378" s="176">
        <f t="shared" si="76"/>
        <v>70.991063359775069</v>
      </c>
      <c r="BG378" s="176"/>
      <c r="BH378" s="173"/>
      <c r="BJ378" s="171">
        <v>14.5</v>
      </c>
      <c r="BK378" s="171">
        <v>51.4</v>
      </c>
      <c r="BL378" s="176">
        <f t="shared" si="77"/>
        <v>51.637532650190877</v>
      </c>
      <c r="BN378" s="176"/>
      <c r="BO378" s="173"/>
    </row>
    <row r="379" spans="55:67" x14ac:dyDescent="0.25">
      <c r="BC379" s="170">
        <v>-14.5</v>
      </c>
      <c r="BD379" s="171">
        <v>70.81</v>
      </c>
      <c r="BE379" s="176">
        <f t="shared" si="76"/>
        <v>71.10151621648761</v>
      </c>
      <c r="BG379" s="176"/>
      <c r="BH379" s="173"/>
      <c r="BJ379" s="171">
        <v>14.6</v>
      </c>
      <c r="BK379" s="171">
        <v>50.9</v>
      </c>
      <c r="BL379" s="176">
        <f t="shared" si="77"/>
        <v>51.135222021297963</v>
      </c>
      <c r="BN379" s="176"/>
      <c r="BO379" s="173"/>
    </row>
    <row r="380" spans="55:67" x14ac:dyDescent="0.25">
      <c r="BC380" s="170">
        <v>-14.6</v>
      </c>
      <c r="BD380" s="171">
        <v>68.42</v>
      </c>
      <c r="BE380" s="176">
        <f t="shared" si="76"/>
        <v>68.701676875188269</v>
      </c>
      <c r="BG380" s="176"/>
      <c r="BH380" s="173"/>
      <c r="BJ380" s="171">
        <v>14.6</v>
      </c>
      <c r="BK380" s="171">
        <v>48.38</v>
      </c>
      <c r="BL380" s="176">
        <f t="shared" si="77"/>
        <v>48.603576451677718</v>
      </c>
      <c r="BN380" s="176"/>
      <c r="BO380" s="173"/>
    </row>
    <row r="381" spans="55:67" x14ac:dyDescent="0.25">
      <c r="BC381" s="170">
        <v>-14.7</v>
      </c>
      <c r="BD381" s="171">
        <v>64.650000000000006</v>
      </c>
      <c r="BE381" s="176">
        <f t="shared" si="76"/>
        <v>64.916156240586403</v>
      </c>
      <c r="BG381" s="176"/>
      <c r="BH381" s="173"/>
      <c r="BJ381" s="171">
        <v>14.8</v>
      </c>
      <c r="BK381" s="171">
        <v>43.78</v>
      </c>
      <c r="BL381" s="176">
        <f t="shared" si="77"/>
        <v>43.982318665862969</v>
      </c>
      <c r="BN381" s="176"/>
      <c r="BO381" s="173"/>
    </row>
    <row r="382" spans="55:67" x14ac:dyDescent="0.25">
      <c r="BC382" s="170">
        <v>-14.9</v>
      </c>
      <c r="BD382" s="171">
        <v>59.32</v>
      </c>
      <c r="BE382" s="176">
        <f t="shared" si="76"/>
        <v>59.564213274425136</v>
      </c>
      <c r="BG382" s="176"/>
      <c r="BH382" s="173"/>
      <c r="BJ382" s="171">
        <v>14.8</v>
      </c>
      <c r="BK382" s="171">
        <v>42.93</v>
      </c>
      <c r="BL382" s="176">
        <f t="shared" si="77"/>
        <v>43.128390596745028</v>
      </c>
      <c r="BN382" s="176"/>
      <c r="BO382" s="173"/>
    </row>
    <row r="383" spans="55:67" x14ac:dyDescent="0.25">
      <c r="BC383" s="170">
        <v>-15</v>
      </c>
      <c r="BD383" s="171">
        <v>59.33</v>
      </c>
      <c r="BE383" s="176">
        <f t="shared" si="76"/>
        <v>59.574254443217193</v>
      </c>
      <c r="BG383" s="176"/>
      <c r="BH383" s="173"/>
      <c r="BJ383" s="171">
        <v>15</v>
      </c>
      <c r="BK383" s="171">
        <v>39.130000000000003</v>
      </c>
      <c r="BL383" s="176">
        <f t="shared" si="77"/>
        <v>39.310829817158933</v>
      </c>
      <c r="BN383" s="176"/>
      <c r="BO383" s="173"/>
    </row>
    <row r="384" spans="55:67" x14ac:dyDescent="0.25">
      <c r="BC384" s="170">
        <v>-15.2</v>
      </c>
      <c r="BD384" s="171">
        <v>53.44</v>
      </c>
      <c r="BE384" s="176">
        <f t="shared" si="76"/>
        <v>53.660006024701268</v>
      </c>
      <c r="BG384" s="176"/>
      <c r="BH384" s="173"/>
      <c r="BJ384" s="171">
        <v>15.1</v>
      </c>
      <c r="BK384" s="171">
        <v>36.380000000000003</v>
      </c>
      <c r="BL384" s="176">
        <f t="shared" si="77"/>
        <v>36.54812135824794</v>
      </c>
      <c r="BN384" s="176"/>
      <c r="BO384" s="173"/>
    </row>
    <row r="385" spans="55:67" x14ac:dyDescent="0.25">
      <c r="BC385" s="170">
        <v>-15.2</v>
      </c>
      <c r="BD385" s="171">
        <v>53.45</v>
      </c>
      <c r="BE385" s="176">
        <f t="shared" si="76"/>
        <v>53.670047193493318</v>
      </c>
      <c r="BG385" s="176"/>
      <c r="BH385" s="173"/>
      <c r="BJ385" s="171">
        <v>15.1</v>
      </c>
      <c r="BK385" s="171">
        <v>35.72</v>
      </c>
      <c r="BL385" s="176">
        <f t="shared" si="77"/>
        <v>35.885071328109298</v>
      </c>
      <c r="BN385" s="176"/>
      <c r="BO385" s="173"/>
    </row>
    <row r="386" spans="55:67" x14ac:dyDescent="0.25">
      <c r="BC386" s="170">
        <v>-15.2</v>
      </c>
      <c r="BD386" s="171">
        <v>52.29</v>
      </c>
      <c r="BE386" s="176">
        <f t="shared" si="76"/>
        <v>52.505271613615825</v>
      </c>
      <c r="BG386" s="176"/>
      <c r="BH386" s="173"/>
      <c r="BJ386" s="171">
        <v>15.3</v>
      </c>
      <c r="BK386" s="171">
        <v>32.17</v>
      </c>
      <c r="BL386" s="176">
        <f t="shared" si="77"/>
        <v>32.318665862969659</v>
      </c>
      <c r="BN386" s="176"/>
      <c r="BO386" s="173"/>
    </row>
    <row r="387" spans="55:67" x14ac:dyDescent="0.25">
      <c r="BC387" s="170">
        <v>-15.5</v>
      </c>
      <c r="BD387" s="171">
        <v>44.76</v>
      </c>
      <c r="BE387" s="176">
        <f t="shared" si="76"/>
        <v>44.944271513204129</v>
      </c>
      <c r="BG387" s="176"/>
      <c r="BH387" s="173"/>
      <c r="BJ387" s="171">
        <v>15.3</v>
      </c>
      <c r="BK387" s="171">
        <v>31.17</v>
      </c>
      <c r="BL387" s="176">
        <f t="shared" si="77"/>
        <v>31.314044605183845</v>
      </c>
      <c r="BN387" s="176"/>
      <c r="BO387" s="173"/>
    </row>
    <row r="388" spans="55:67" x14ac:dyDescent="0.25">
      <c r="BC388" s="170">
        <v>-15.5</v>
      </c>
      <c r="BD388" s="171">
        <v>44.82</v>
      </c>
      <c r="BE388" s="176">
        <f t="shared" ref="BE388:BE451" si="78">BD388/$BD$233*100</f>
        <v>45.004518525956421</v>
      </c>
      <c r="BG388" s="176"/>
      <c r="BH388" s="173"/>
      <c r="BJ388" s="171">
        <v>15.4</v>
      </c>
      <c r="BK388" s="171">
        <v>28.84</v>
      </c>
      <c r="BL388" s="176">
        <f t="shared" ref="BL388:BL451" si="79">BK388/$BK$233*100</f>
        <v>28.973277074542896</v>
      </c>
      <c r="BN388" s="176"/>
      <c r="BO388" s="173"/>
    </row>
    <row r="389" spans="55:67" x14ac:dyDescent="0.25">
      <c r="BC389" s="170">
        <v>-15.6</v>
      </c>
      <c r="BD389" s="171">
        <v>43.37</v>
      </c>
      <c r="BE389" s="176">
        <f t="shared" si="78"/>
        <v>43.548549051109546</v>
      </c>
      <c r="BG389" s="176"/>
      <c r="BH389" s="173"/>
      <c r="BJ389" s="171">
        <v>15.6</v>
      </c>
      <c r="BK389" s="171">
        <v>26.17</v>
      </c>
      <c r="BL389" s="176">
        <f t="shared" si="79"/>
        <v>26.290938316254771</v>
      </c>
      <c r="BN389" s="176"/>
      <c r="BO389" s="173"/>
    </row>
    <row r="390" spans="55:67" x14ac:dyDescent="0.25">
      <c r="BC390" s="170">
        <v>-15.6</v>
      </c>
      <c r="BD390" s="171">
        <v>42.53</v>
      </c>
      <c r="BE390" s="176">
        <f t="shared" si="78"/>
        <v>42.705090872577564</v>
      </c>
      <c r="BG390" s="176"/>
      <c r="BH390" s="173"/>
      <c r="BJ390" s="171">
        <v>15.6</v>
      </c>
      <c r="BK390" s="171">
        <v>25.2</v>
      </c>
      <c r="BL390" s="176">
        <f t="shared" si="79"/>
        <v>25.316455696202528</v>
      </c>
      <c r="BN390" s="176"/>
      <c r="BO390" s="173"/>
    </row>
    <row r="391" spans="55:67" x14ac:dyDescent="0.25">
      <c r="BC391" s="170">
        <v>-16</v>
      </c>
      <c r="BD391" s="171">
        <v>35</v>
      </c>
      <c r="BE391" s="176">
        <f t="shared" si="78"/>
        <v>35.144090772165882</v>
      </c>
      <c r="BG391" s="176"/>
      <c r="BH391" s="173"/>
      <c r="BJ391" s="171">
        <v>15.8</v>
      </c>
      <c r="BK391" s="171">
        <v>23.28</v>
      </c>
      <c r="BL391" s="176">
        <f t="shared" si="79"/>
        <v>23.387582881253767</v>
      </c>
      <c r="BN391" s="176"/>
      <c r="BO391" s="173"/>
    </row>
    <row r="392" spans="55:67" x14ac:dyDescent="0.25">
      <c r="BC392" s="170">
        <v>-15.9</v>
      </c>
      <c r="BD392" s="171">
        <v>35.909999999999997</v>
      </c>
      <c r="BE392" s="176">
        <f t="shared" si="78"/>
        <v>36.057837132242184</v>
      </c>
      <c r="BG392" s="176"/>
      <c r="BH392" s="173"/>
      <c r="BJ392" s="171">
        <v>15.8</v>
      </c>
      <c r="BK392" s="171">
        <v>22.13</v>
      </c>
      <c r="BL392" s="176">
        <f t="shared" si="79"/>
        <v>22.23226843480008</v>
      </c>
      <c r="BN392" s="176"/>
      <c r="BO392" s="173"/>
    </row>
    <row r="393" spans="55:67" x14ac:dyDescent="0.25">
      <c r="BC393" s="170">
        <v>-16</v>
      </c>
      <c r="BD393" s="171">
        <v>33.54</v>
      </c>
      <c r="BE393" s="176">
        <f t="shared" si="78"/>
        <v>33.678080128526958</v>
      </c>
      <c r="BG393" s="176"/>
      <c r="BH393" s="173"/>
      <c r="BJ393" s="171">
        <v>16</v>
      </c>
      <c r="BK393" s="171">
        <v>19.89</v>
      </c>
      <c r="BL393" s="176">
        <f t="shared" si="79"/>
        <v>19.981916817359853</v>
      </c>
      <c r="BN393" s="176"/>
      <c r="BO393" s="173"/>
    </row>
    <row r="394" spans="55:67" x14ac:dyDescent="0.25">
      <c r="BC394" s="170">
        <v>-16</v>
      </c>
      <c r="BD394" s="171">
        <v>33.51</v>
      </c>
      <c r="BE394" s="176">
        <f t="shared" si="78"/>
        <v>33.647956622150815</v>
      </c>
      <c r="BG394" s="176"/>
      <c r="BH394" s="173"/>
      <c r="BJ394" s="171">
        <v>16</v>
      </c>
      <c r="BK394" s="171">
        <v>19.61</v>
      </c>
      <c r="BL394" s="176">
        <f t="shared" si="79"/>
        <v>19.700622865179827</v>
      </c>
      <c r="BN394" s="176"/>
      <c r="BO394" s="173"/>
    </row>
    <row r="395" spans="55:67" x14ac:dyDescent="0.25">
      <c r="BC395" s="170">
        <v>-16.3</v>
      </c>
      <c r="BD395" s="171">
        <v>28.3</v>
      </c>
      <c r="BE395" s="176">
        <f t="shared" si="78"/>
        <v>28.416507681494124</v>
      </c>
      <c r="BG395" s="176"/>
      <c r="BH395" s="173"/>
      <c r="BJ395" s="171">
        <v>16.2</v>
      </c>
      <c r="BK395" s="171">
        <v>18.29</v>
      </c>
      <c r="BL395" s="176">
        <f t="shared" si="79"/>
        <v>18.374522804902547</v>
      </c>
      <c r="BN395" s="176"/>
      <c r="BO395" s="173"/>
    </row>
    <row r="396" spans="55:67" x14ac:dyDescent="0.25">
      <c r="BC396" s="170">
        <v>-16.3</v>
      </c>
      <c r="BD396" s="171">
        <v>28.36</v>
      </c>
      <c r="BE396" s="176">
        <f t="shared" si="78"/>
        <v>28.476754694246409</v>
      </c>
      <c r="BG396" s="176"/>
      <c r="BH396" s="173"/>
      <c r="BJ396" s="171">
        <v>16.2</v>
      </c>
      <c r="BK396" s="171">
        <v>17.63</v>
      </c>
      <c r="BL396" s="176">
        <f t="shared" si="79"/>
        <v>17.711472774763912</v>
      </c>
      <c r="BN396" s="176"/>
      <c r="BO396" s="173"/>
    </row>
    <row r="397" spans="55:67" x14ac:dyDescent="0.25">
      <c r="BC397" s="170">
        <v>-16.399999999999999</v>
      </c>
      <c r="BD397" s="171">
        <v>26.66</v>
      </c>
      <c r="BE397" s="176">
        <f t="shared" si="78"/>
        <v>26.769755999598356</v>
      </c>
      <c r="BG397" s="176"/>
      <c r="BH397" s="173"/>
      <c r="BJ397" s="171">
        <v>16.399999999999999</v>
      </c>
      <c r="BK397" s="171">
        <v>16.38</v>
      </c>
      <c r="BL397" s="176">
        <f t="shared" si="79"/>
        <v>16.455696202531644</v>
      </c>
      <c r="BN397" s="176"/>
      <c r="BO397" s="173"/>
    </row>
    <row r="398" spans="55:67" x14ac:dyDescent="0.25">
      <c r="BC398" s="170">
        <v>-16.5</v>
      </c>
      <c r="BD398" s="171">
        <v>25.06</v>
      </c>
      <c r="BE398" s="176">
        <f t="shared" si="78"/>
        <v>25.163168992870766</v>
      </c>
      <c r="BG398" s="176"/>
      <c r="BH398" s="173"/>
      <c r="BJ398" s="171">
        <v>16.5</v>
      </c>
      <c r="BK398" s="171">
        <v>15.55</v>
      </c>
      <c r="BL398" s="176">
        <f t="shared" si="79"/>
        <v>15.62186055856942</v>
      </c>
      <c r="BN398" s="176"/>
      <c r="BO398" s="173"/>
    </row>
    <row r="399" spans="55:67" x14ac:dyDescent="0.25">
      <c r="BC399" s="170">
        <v>-16.7</v>
      </c>
      <c r="BD399" s="171">
        <v>22.4</v>
      </c>
      <c r="BE399" s="176">
        <f t="shared" si="78"/>
        <v>22.49221809418616</v>
      </c>
      <c r="BG399" s="176"/>
      <c r="BH399" s="173"/>
      <c r="BJ399" s="171">
        <v>16.600000000000001</v>
      </c>
      <c r="BK399" s="171">
        <v>15.12</v>
      </c>
      <c r="BL399" s="176">
        <f t="shared" si="79"/>
        <v>15.189873417721516</v>
      </c>
      <c r="BN399" s="176"/>
      <c r="BO399" s="173"/>
    </row>
    <row r="400" spans="55:67" x14ac:dyDescent="0.25">
      <c r="BC400" s="170">
        <v>-16.7</v>
      </c>
      <c r="BD400" s="171">
        <v>22.33</v>
      </c>
      <c r="BE400" s="176">
        <f t="shared" si="78"/>
        <v>22.421929912641829</v>
      </c>
      <c r="BG400" s="176"/>
      <c r="BH400" s="173"/>
      <c r="BJ400" s="171">
        <v>16.7</v>
      </c>
      <c r="BK400" s="171">
        <v>14.24</v>
      </c>
      <c r="BL400" s="176">
        <f t="shared" si="79"/>
        <v>14.30580671087</v>
      </c>
      <c r="BN400" s="176"/>
      <c r="BO400" s="173"/>
    </row>
    <row r="401" spans="55:67" x14ac:dyDescent="0.25">
      <c r="BC401" s="170">
        <v>-16.899999999999999</v>
      </c>
      <c r="BD401" s="171">
        <v>20.309999999999999</v>
      </c>
      <c r="BE401" s="176">
        <f t="shared" si="78"/>
        <v>20.393613816648255</v>
      </c>
      <c r="BG401" s="176"/>
      <c r="BH401" s="173"/>
      <c r="BJ401" s="171">
        <v>16.7</v>
      </c>
      <c r="BK401" s="171">
        <v>13.97</v>
      </c>
      <c r="BL401" s="176">
        <f t="shared" si="79"/>
        <v>14.034558971267833</v>
      </c>
      <c r="BN401" s="176"/>
      <c r="BO401" s="173"/>
    </row>
    <row r="402" spans="55:67" x14ac:dyDescent="0.25">
      <c r="BC402" s="170">
        <v>-16.8</v>
      </c>
      <c r="BD402" s="171">
        <v>20.14</v>
      </c>
      <c r="BE402" s="176">
        <f t="shared" si="78"/>
        <v>20.22291394718345</v>
      </c>
      <c r="BG402" s="176"/>
      <c r="BH402" s="173"/>
      <c r="BJ402" s="171">
        <v>17</v>
      </c>
      <c r="BK402" s="171">
        <v>12.6</v>
      </c>
      <c r="BL402" s="176">
        <f t="shared" si="79"/>
        <v>12.658227848101264</v>
      </c>
      <c r="BN402" s="176"/>
      <c r="BO402" s="173"/>
    </row>
    <row r="403" spans="55:67" x14ac:dyDescent="0.25">
      <c r="BC403" s="170">
        <v>-16.899999999999999</v>
      </c>
      <c r="BD403" s="171">
        <v>19.2</v>
      </c>
      <c r="BE403" s="176">
        <f t="shared" si="78"/>
        <v>19.279044080730994</v>
      </c>
      <c r="BG403" s="176"/>
      <c r="BH403" s="173"/>
      <c r="BJ403" s="171">
        <v>17</v>
      </c>
      <c r="BK403" s="171">
        <v>12.6</v>
      </c>
      <c r="BL403" s="176">
        <f t="shared" si="79"/>
        <v>12.658227848101264</v>
      </c>
      <c r="BN403" s="176"/>
      <c r="BO403" s="173"/>
    </row>
    <row r="404" spans="55:67" x14ac:dyDescent="0.25">
      <c r="BC404" s="170">
        <v>-17.2</v>
      </c>
      <c r="BD404" s="171">
        <v>16.350000000000001</v>
      </c>
      <c r="BE404" s="176">
        <f t="shared" si="78"/>
        <v>16.417310974997491</v>
      </c>
      <c r="BG404" s="176"/>
      <c r="BH404" s="173"/>
      <c r="BJ404" s="171">
        <v>17</v>
      </c>
      <c r="BK404" s="171">
        <v>12.24</v>
      </c>
      <c r="BL404" s="176">
        <f t="shared" si="79"/>
        <v>12.296564195298371</v>
      </c>
      <c r="BN404" s="176"/>
      <c r="BO404" s="173"/>
    </row>
    <row r="405" spans="55:67" x14ac:dyDescent="0.25">
      <c r="BC405" s="170">
        <v>-17.3</v>
      </c>
      <c r="BD405" s="171">
        <v>16.43</v>
      </c>
      <c r="BE405" s="176">
        <f t="shared" si="78"/>
        <v>16.497640325333869</v>
      </c>
      <c r="BG405" s="176"/>
      <c r="BH405" s="173"/>
      <c r="BJ405" s="171">
        <v>17.2</v>
      </c>
      <c r="BK405" s="171">
        <v>11.72</v>
      </c>
      <c r="BL405" s="176">
        <f t="shared" si="79"/>
        <v>11.774161141249749</v>
      </c>
      <c r="BN405" s="176"/>
      <c r="BO405" s="173"/>
    </row>
    <row r="406" spans="55:67" x14ac:dyDescent="0.25">
      <c r="BC406" s="170">
        <v>-17.2</v>
      </c>
      <c r="BD406" s="171">
        <v>16.329999999999998</v>
      </c>
      <c r="BE406" s="176">
        <f t="shared" si="78"/>
        <v>16.397228637413392</v>
      </c>
      <c r="BG406" s="176"/>
      <c r="BH406" s="173"/>
      <c r="BJ406" s="171">
        <v>17.3</v>
      </c>
      <c r="BK406" s="171">
        <v>11.39</v>
      </c>
      <c r="BL406" s="176">
        <f t="shared" si="79"/>
        <v>11.44263612618043</v>
      </c>
      <c r="BN406" s="176"/>
      <c r="BO406" s="173"/>
    </row>
    <row r="407" spans="55:67" x14ac:dyDescent="0.25">
      <c r="BC407" s="170">
        <v>-17.3</v>
      </c>
      <c r="BD407" s="171">
        <v>15.82</v>
      </c>
      <c r="BE407" s="176">
        <f t="shared" si="78"/>
        <v>15.885129029018977</v>
      </c>
      <c r="BG407" s="176"/>
      <c r="BH407" s="173"/>
      <c r="BJ407" s="171">
        <v>17.3</v>
      </c>
      <c r="BK407" s="171">
        <v>11.08</v>
      </c>
      <c r="BL407" s="176">
        <f t="shared" si="79"/>
        <v>11.131203536266828</v>
      </c>
      <c r="BN407" s="176"/>
      <c r="BO407" s="173"/>
    </row>
    <row r="408" spans="55:67" x14ac:dyDescent="0.25">
      <c r="BC408" s="170">
        <v>-17.600000000000001</v>
      </c>
      <c r="BD408" s="171">
        <v>13.66</v>
      </c>
      <c r="BE408" s="176">
        <f t="shared" si="78"/>
        <v>13.71623656993674</v>
      </c>
      <c r="BG408" s="176"/>
      <c r="BH408" s="173"/>
      <c r="BJ408" s="171">
        <v>17.399999999999999</v>
      </c>
      <c r="BK408" s="171">
        <v>10.77</v>
      </c>
      <c r="BL408" s="176">
        <f t="shared" si="79"/>
        <v>10.819770946353223</v>
      </c>
      <c r="BN408" s="176"/>
      <c r="BO408" s="173"/>
    </row>
    <row r="409" spans="55:67" x14ac:dyDescent="0.25">
      <c r="BC409" s="170">
        <v>-17.600000000000001</v>
      </c>
      <c r="BD409" s="171">
        <v>13.87</v>
      </c>
      <c r="BE409" s="176">
        <f t="shared" si="78"/>
        <v>13.927101114569734</v>
      </c>
      <c r="BG409" s="176"/>
      <c r="BH409" s="173"/>
      <c r="BJ409" s="171">
        <v>17.7</v>
      </c>
      <c r="BK409" s="171">
        <v>10.039999999999999</v>
      </c>
      <c r="BL409" s="176">
        <f t="shared" si="79"/>
        <v>10.086397428169578</v>
      </c>
      <c r="BN409" s="176"/>
      <c r="BO409" s="173"/>
    </row>
    <row r="410" spans="55:67" x14ac:dyDescent="0.25">
      <c r="BC410" s="170">
        <v>-17.7</v>
      </c>
      <c r="BD410" s="171">
        <v>13.86</v>
      </c>
      <c r="BE410" s="176">
        <f t="shared" si="78"/>
        <v>13.917059945777687</v>
      </c>
      <c r="BG410" s="176"/>
      <c r="BH410" s="173"/>
      <c r="BJ410" s="171">
        <v>17.7</v>
      </c>
      <c r="BK410" s="171">
        <v>10.01</v>
      </c>
      <c r="BL410" s="176">
        <f t="shared" si="79"/>
        <v>10.056258790436006</v>
      </c>
      <c r="BN410" s="176"/>
      <c r="BO410" s="173"/>
    </row>
    <row r="411" spans="55:67" x14ac:dyDescent="0.25">
      <c r="BC411" s="170">
        <v>-17.8</v>
      </c>
      <c r="BD411" s="171">
        <v>13.19</v>
      </c>
      <c r="BE411" s="176">
        <f t="shared" si="78"/>
        <v>13.244301636710512</v>
      </c>
      <c r="BG411" s="176"/>
      <c r="BH411" s="173"/>
      <c r="BJ411" s="171">
        <v>17.7</v>
      </c>
      <c r="BK411" s="171">
        <v>9.77</v>
      </c>
      <c r="BL411" s="176">
        <f t="shared" si="79"/>
        <v>9.8151496885674092</v>
      </c>
      <c r="BN411" s="176"/>
      <c r="BO411" s="173"/>
    </row>
    <row r="412" spans="55:67" x14ac:dyDescent="0.25">
      <c r="BC412" s="170">
        <v>-17.899999999999999</v>
      </c>
      <c r="BD412" s="171">
        <v>12.3</v>
      </c>
      <c r="BE412" s="176">
        <f t="shared" si="78"/>
        <v>12.350637614218295</v>
      </c>
      <c r="BG412" s="176"/>
      <c r="BH412" s="173"/>
      <c r="BJ412" s="171">
        <v>17.8</v>
      </c>
      <c r="BK412" s="171">
        <v>9.48</v>
      </c>
      <c r="BL412" s="176">
        <f t="shared" si="79"/>
        <v>9.5238095238095237</v>
      </c>
      <c r="BN412" s="176"/>
      <c r="BO412" s="173"/>
    </row>
    <row r="413" spans="55:67" x14ac:dyDescent="0.25">
      <c r="BC413" s="170">
        <v>-17.899999999999999</v>
      </c>
      <c r="BD413" s="171">
        <v>12.21</v>
      </c>
      <c r="BE413" s="176">
        <f t="shared" si="78"/>
        <v>12.260267095089869</v>
      </c>
      <c r="BG413" s="176"/>
      <c r="BH413" s="173"/>
      <c r="BJ413" s="171">
        <v>18</v>
      </c>
      <c r="BK413" s="171">
        <v>9.23</v>
      </c>
      <c r="BL413" s="176">
        <f t="shared" si="79"/>
        <v>9.2726542093630702</v>
      </c>
      <c r="BN413" s="176"/>
      <c r="BO413" s="173"/>
    </row>
    <row r="414" spans="55:67" x14ac:dyDescent="0.25">
      <c r="BC414" s="170">
        <v>-18.100000000000001</v>
      </c>
      <c r="BD414" s="171">
        <v>11.59</v>
      </c>
      <c r="BE414" s="176">
        <f t="shared" si="78"/>
        <v>11.637714629982931</v>
      </c>
      <c r="BG414" s="176"/>
      <c r="BH414" s="173"/>
      <c r="BJ414" s="171">
        <v>18.100000000000001</v>
      </c>
      <c r="BK414" s="171">
        <v>8.8800000000000008</v>
      </c>
      <c r="BL414" s="176">
        <f t="shared" si="79"/>
        <v>8.9210367691380359</v>
      </c>
      <c r="BN414" s="176"/>
      <c r="BO414" s="173"/>
    </row>
    <row r="415" spans="55:67" x14ac:dyDescent="0.25">
      <c r="BC415" s="170">
        <v>-18.2</v>
      </c>
      <c r="BD415" s="171">
        <v>11.07</v>
      </c>
      <c r="BE415" s="176">
        <f t="shared" si="78"/>
        <v>11.115573852796464</v>
      </c>
      <c r="BG415" s="176"/>
      <c r="BH415" s="173"/>
      <c r="BJ415" s="171">
        <v>18.2</v>
      </c>
      <c r="BK415" s="171">
        <v>8.58</v>
      </c>
      <c r="BL415" s="176">
        <f t="shared" si="79"/>
        <v>8.6196503918022902</v>
      </c>
      <c r="BN415" s="176"/>
      <c r="BO415" s="173"/>
    </row>
    <row r="416" spans="55:67" x14ac:dyDescent="0.25">
      <c r="BC416" s="170">
        <v>-18.2</v>
      </c>
      <c r="BD416" s="171">
        <v>10.98</v>
      </c>
      <c r="BE416" s="176">
        <f t="shared" si="78"/>
        <v>11.025203333668038</v>
      </c>
      <c r="BG416" s="176"/>
      <c r="BH416" s="173"/>
      <c r="BJ416" s="171">
        <v>18.2</v>
      </c>
      <c r="BK416" s="171">
        <v>8.5500000000000007</v>
      </c>
      <c r="BL416" s="176">
        <f t="shared" si="79"/>
        <v>8.5895117540687167</v>
      </c>
      <c r="BN416" s="176"/>
      <c r="BO416" s="173"/>
    </row>
    <row r="417" spans="55:67" x14ac:dyDescent="0.25">
      <c r="BC417" s="170">
        <v>-18.5</v>
      </c>
      <c r="BD417" s="171">
        <v>9.85</v>
      </c>
      <c r="BE417" s="176">
        <f t="shared" si="78"/>
        <v>9.8905512601666832</v>
      </c>
      <c r="BG417" s="176"/>
      <c r="BH417" s="173"/>
      <c r="BJ417" s="171">
        <v>18.399999999999999</v>
      </c>
      <c r="BK417" s="171">
        <v>8.34</v>
      </c>
      <c r="BL417" s="176">
        <f t="shared" si="79"/>
        <v>8.3785412899336933</v>
      </c>
      <c r="BN417" s="176"/>
      <c r="BO417" s="173"/>
    </row>
    <row r="418" spans="55:67" x14ac:dyDescent="0.25">
      <c r="BC418" s="170">
        <v>-18.5</v>
      </c>
      <c r="BD418" s="171">
        <v>9.9600000000000009</v>
      </c>
      <c r="BE418" s="176">
        <f t="shared" si="78"/>
        <v>10.001004116879205</v>
      </c>
      <c r="BG418" s="176"/>
      <c r="BH418" s="173"/>
      <c r="BJ418" s="171">
        <v>18.600000000000001</v>
      </c>
      <c r="BK418" s="171">
        <v>7.99</v>
      </c>
      <c r="BL418" s="176">
        <f t="shared" si="79"/>
        <v>8.0269238497086608</v>
      </c>
      <c r="BN418" s="176"/>
      <c r="BO418" s="173"/>
    </row>
    <row r="419" spans="55:67" x14ac:dyDescent="0.25">
      <c r="BC419" s="170">
        <v>-18.5</v>
      </c>
      <c r="BD419" s="171">
        <v>9.9700000000000006</v>
      </c>
      <c r="BE419" s="176">
        <f t="shared" si="78"/>
        <v>10.011045285671253</v>
      </c>
      <c r="BG419" s="176"/>
      <c r="BH419" s="173"/>
      <c r="BJ419" s="171">
        <v>18.600000000000001</v>
      </c>
      <c r="BK419" s="171">
        <v>7.97</v>
      </c>
      <c r="BL419" s="176">
        <f t="shared" si="79"/>
        <v>8.0068314245529439</v>
      </c>
      <c r="BN419" s="176"/>
      <c r="BO419" s="173"/>
    </row>
    <row r="420" spans="55:67" x14ac:dyDescent="0.25">
      <c r="BC420" s="170">
        <v>-18.600000000000001</v>
      </c>
      <c r="BD420" s="171">
        <v>9.5500000000000007</v>
      </c>
      <c r="BE420" s="176">
        <f t="shared" si="78"/>
        <v>9.589316196405262</v>
      </c>
      <c r="BG420" s="176"/>
      <c r="BH420" s="173"/>
      <c r="BJ420" s="171">
        <v>18.600000000000001</v>
      </c>
      <c r="BK420" s="171">
        <v>7.85</v>
      </c>
      <c r="BL420" s="176">
        <f t="shared" si="79"/>
        <v>7.8862768736186446</v>
      </c>
      <c r="BN420" s="176"/>
      <c r="BO420" s="173"/>
    </row>
    <row r="421" spans="55:67" x14ac:dyDescent="0.25">
      <c r="BC421" s="170">
        <v>-18.8</v>
      </c>
      <c r="BD421" s="171">
        <v>9.2200000000000006</v>
      </c>
      <c r="BE421" s="176">
        <f t="shared" si="78"/>
        <v>9.2579576262676966</v>
      </c>
      <c r="BG421" s="176"/>
      <c r="BH421" s="173"/>
      <c r="BJ421" s="171">
        <v>18.7</v>
      </c>
      <c r="BK421" s="171">
        <v>7.66</v>
      </c>
      <c r="BL421" s="176">
        <f t="shared" si="79"/>
        <v>7.6953988346393398</v>
      </c>
      <c r="BN421" s="176"/>
      <c r="BO421" s="173"/>
    </row>
    <row r="422" spans="55:67" x14ac:dyDescent="0.25">
      <c r="BC422" s="170">
        <v>-18.899999999999999</v>
      </c>
      <c r="BD422" s="171">
        <v>8.9499999999999993</v>
      </c>
      <c r="BE422" s="176">
        <f t="shared" si="78"/>
        <v>8.9868460688824179</v>
      </c>
      <c r="BG422" s="176"/>
      <c r="BH422" s="173"/>
      <c r="BJ422" s="171">
        <v>19</v>
      </c>
      <c r="BK422" s="171">
        <v>7.33</v>
      </c>
      <c r="BL422" s="176">
        <f t="shared" si="79"/>
        <v>7.3638738195700215</v>
      </c>
      <c r="BN422" s="176"/>
      <c r="BO422" s="173"/>
    </row>
    <row r="423" spans="55:67" x14ac:dyDescent="0.25">
      <c r="BC423" s="170">
        <v>-19</v>
      </c>
      <c r="BD423" s="171">
        <v>8.86</v>
      </c>
      <c r="BE423" s="176">
        <f t="shared" si="78"/>
        <v>8.8964755497539905</v>
      </c>
      <c r="BG423" s="176"/>
      <c r="BH423" s="173"/>
      <c r="BJ423" s="171">
        <v>19</v>
      </c>
      <c r="BK423" s="171">
        <v>7.3</v>
      </c>
      <c r="BL423" s="176">
        <f t="shared" si="79"/>
        <v>7.3337351818364471</v>
      </c>
      <c r="BN423" s="176"/>
      <c r="BO423" s="173"/>
    </row>
    <row r="424" spans="55:67" x14ac:dyDescent="0.25">
      <c r="BC424" s="170">
        <v>-19.100000000000001</v>
      </c>
      <c r="BD424" s="171">
        <v>8.3699999999999992</v>
      </c>
      <c r="BE424" s="176">
        <f t="shared" si="78"/>
        <v>8.4044582789436681</v>
      </c>
      <c r="BG424" s="176"/>
      <c r="BH424" s="173"/>
      <c r="BJ424" s="171">
        <v>19</v>
      </c>
      <c r="BK424" s="171">
        <v>7.21</v>
      </c>
      <c r="BL424" s="176">
        <f t="shared" si="79"/>
        <v>7.243319268635724</v>
      </c>
      <c r="BN424" s="176"/>
      <c r="BO424" s="173"/>
    </row>
    <row r="425" spans="55:67" x14ac:dyDescent="0.25">
      <c r="BC425" s="170">
        <v>-19.2</v>
      </c>
      <c r="BD425" s="171">
        <v>8.3699999999999992</v>
      </c>
      <c r="BE425" s="176">
        <f t="shared" si="78"/>
        <v>8.4044582789436681</v>
      </c>
      <c r="BG425" s="176"/>
      <c r="BH425" s="173"/>
      <c r="BJ425" s="171">
        <v>19.2</v>
      </c>
      <c r="BK425" s="171">
        <v>7</v>
      </c>
      <c r="BL425" s="176">
        <f t="shared" si="79"/>
        <v>7.0323488045007032</v>
      </c>
      <c r="BN425" s="176"/>
      <c r="BO425" s="173"/>
    </row>
    <row r="426" spans="55:67" x14ac:dyDescent="0.25">
      <c r="BC426" s="170">
        <v>-19.3</v>
      </c>
      <c r="BD426" s="171">
        <v>7.99</v>
      </c>
      <c r="BE426" s="176">
        <f t="shared" si="78"/>
        <v>8.0228938648458676</v>
      </c>
      <c r="BG426" s="176"/>
      <c r="BH426" s="173"/>
      <c r="BJ426" s="171">
        <v>19.2</v>
      </c>
      <c r="BK426" s="171">
        <v>6.97</v>
      </c>
      <c r="BL426" s="176">
        <f t="shared" si="79"/>
        <v>7.0022101667671279</v>
      </c>
      <c r="BN426" s="176"/>
      <c r="BO426" s="173"/>
    </row>
    <row r="427" spans="55:67" x14ac:dyDescent="0.25">
      <c r="BC427" s="170">
        <v>-19.3</v>
      </c>
      <c r="BD427" s="171">
        <v>8.02</v>
      </c>
      <c r="BE427" s="176">
        <f t="shared" si="78"/>
        <v>8.0530173712220101</v>
      </c>
      <c r="BG427" s="176"/>
      <c r="BH427" s="173"/>
      <c r="BJ427" s="171">
        <v>19.5</v>
      </c>
      <c r="BK427" s="171">
        <v>6.65</v>
      </c>
      <c r="BL427" s="176">
        <f t="shared" si="79"/>
        <v>6.6807313642756672</v>
      </c>
      <c r="BN427" s="176"/>
      <c r="BO427" s="173"/>
    </row>
    <row r="428" spans="55:67" x14ac:dyDescent="0.25">
      <c r="BC428" s="170">
        <v>-19.5</v>
      </c>
      <c r="BD428" s="171">
        <v>7.8</v>
      </c>
      <c r="BE428" s="176">
        <f t="shared" si="78"/>
        <v>7.8321116577969665</v>
      </c>
      <c r="BG428" s="176"/>
      <c r="BH428" s="173"/>
      <c r="BJ428" s="171">
        <v>19.5</v>
      </c>
      <c r="BK428" s="171">
        <v>6.65</v>
      </c>
      <c r="BL428" s="176">
        <f t="shared" si="79"/>
        <v>6.6807313642756672</v>
      </c>
      <c r="BN428" s="176"/>
      <c r="BO428" s="173"/>
    </row>
    <row r="429" spans="55:67" x14ac:dyDescent="0.25">
      <c r="BC429" s="170">
        <v>-19.5</v>
      </c>
      <c r="BD429" s="171">
        <v>7.71</v>
      </c>
      <c r="BE429" s="176">
        <f t="shared" si="78"/>
        <v>7.7417411386685409</v>
      </c>
      <c r="BG429" s="176"/>
      <c r="BH429" s="173"/>
      <c r="BJ429" s="171">
        <v>19.5</v>
      </c>
      <c r="BK429" s="171">
        <v>6.59</v>
      </c>
      <c r="BL429" s="176">
        <f t="shared" si="79"/>
        <v>6.6204540888085184</v>
      </c>
      <c r="BN429" s="176"/>
      <c r="BO429" s="173"/>
    </row>
    <row r="430" spans="55:67" x14ac:dyDescent="0.25">
      <c r="BC430" s="170">
        <v>-19.8</v>
      </c>
      <c r="BD430" s="171">
        <v>7.27</v>
      </c>
      <c r="BE430" s="176">
        <f t="shared" si="78"/>
        <v>7.2999297118184554</v>
      </c>
      <c r="BG430" s="176"/>
      <c r="BH430" s="173"/>
      <c r="BJ430" s="171">
        <v>19.7</v>
      </c>
      <c r="BK430" s="171">
        <v>6.39</v>
      </c>
      <c r="BL430" s="176">
        <f t="shared" si="79"/>
        <v>6.4195298372513561</v>
      </c>
      <c r="BN430" s="176"/>
      <c r="BO430" s="173"/>
    </row>
    <row r="431" spans="55:67" x14ac:dyDescent="0.25">
      <c r="BC431" s="170">
        <v>-19.8</v>
      </c>
      <c r="BD431" s="171">
        <v>7.24</v>
      </c>
      <c r="BE431" s="176">
        <f t="shared" si="78"/>
        <v>7.2698062054423138</v>
      </c>
      <c r="BG431" s="176"/>
      <c r="BH431" s="173"/>
      <c r="BJ431" s="171">
        <v>19.8</v>
      </c>
      <c r="BK431" s="171">
        <v>6.28</v>
      </c>
      <c r="BL431" s="176">
        <f t="shared" si="79"/>
        <v>6.309021498894916</v>
      </c>
      <c r="BN431" s="176"/>
      <c r="BO431" s="173"/>
    </row>
    <row r="432" spans="55:67" x14ac:dyDescent="0.25">
      <c r="BC432" s="170">
        <v>-19.899999999999999</v>
      </c>
      <c r="BD432" s="171">
        <v>7.19</v>
      </c>
      <c r="BE432" s="176">
        <f t="shared" si="78"/>
        <v>7.219600361482077</v>
      </c>
      <c r="BG432" s="176"/>
      <c r="BH432" s="173"/>
      <c r="BJ432" s="171">
        <v>19.8</v>
      </c>
      <c r="BK432" s="171">
        <v>6.26</v>
      </c>
      <c r="BL432" s="176">
        <f t="shared" si="79"/>
        <v>6.2889290737391992</v>
      </c>
      <c r="BN432" s="176"/>
      <c r="BO432" s="173"/>
    </row>
    <row r="433" spans="55:67" x14ac:dyDescent="0.25">
      <c r="BC433" s="170">
        <v>-20</v>
      </c>
      <c r="BD433" s="171">
        <v>7.05</v>
      </c>
      <c r="BE433" s="176">
        <f t="shared" si="78"/>
        <v>7.0790239983934118</v>
      </c>
      <c r="BG433" s="176"/>
      <c r="BH433" s="173"/>
      <c r="BJ433" s="171">
        <v>20.100000000000001</v>
      </c>
      <c r="BK433" s="171">
        <v>6.05</v>
      </c>
      <c r="BL433" s="176">
        <f t="shared" si="79"/>
        <v>6.0779586096041793</v>
      </c>
      <c r="BN433" s="176"/>
      <c r="BO433" s="173"/>
    </row>
    <row r="434" spans="55:67" x14ac:dyDescent="0.25">
      <c r="BC434" s="170">
        <v>-20</v>
      </c>
      <c r="BD434" s="171">
        <v>6.98</v>
      </c>
      <c r="BE434" s="176">
        <f t="shared" si="78"/>
        <v>7.0087358168490823</v>
      </c>
      <c r="BG434" s="176"/>
      <c r="BH434" s="173"/>
      <c r="BJ434" s="171">
        <v>20.100000000000001</v>
      </c>
      <c r="BK434" s="171">
        <v>6.07</v>
      </c>
      <c r="BL434" s="176">
        <f t="shared" si="79"/>
        <v>6.0980510347598953</v>
      </c>
      <c r="BN434" s="176"/>
      <c r="BO434" s="173"/>
    </row>
    <row r="435" spans="55:67" x14ac:dyDescent="0.25">
      <c r="BC435" s="170">
        <v>-20.2</v>
      </c>
      <c r="BD435" s="171">
        <v>6.69</v>
      </c>
      <c r="BE435" s="176">
        <f t="shared" si="78"/>
        <v>6.7175419218797066</v>
      </c>
      <c r="BG435" s="176"/>
      <c r="BH435" s="173"/>
      <c r="BJ435" s="171">
        <v>20.100000000000001</v>
      </c>
      <c r="BK435" s="171">
        <v>5.99</v>
      </c>
      <c r="BL435" s="176">
        <f t="shared" si="79"/>
        <v>6.0176813341370305</v>
      </c>
      <c r="BN435" s="176"/>
      <c r="BO435" s="173"/>
    </row>
    <row r="436" spans="55:67" x14ac:dyDescent="0.25">
      <c r="BC436" s="170">
        <v>-20.2</v>
      </c>
      <c r="BD436" s="171">
        <v>6.62</v>
      </c>
      <c r="BE436" s="176">
        <f t="shared" si="78"/>
        <v>6.6472537403353753</v>
      </c>
      <c r="BG436" s="176"/>
      <c r="BH436" s="173"/>
      <c r="BJ436" s="171">
        <v>20.3</v>
      </c>
      <c r="BK436" s="171">
        <v>5.84</v>
      </c>
      <c r="BL436" s="176">
        <f t="shared" si="79"/>
        <v>5.8669881454691577</v>
      </c>
      <c r="BN436" s="176"/>
      <c r="BO436" s="173"/>
    </row>
    <row r="437" spans="55:67" x14ac:dyDescent="0.25">
      <c r="BC437" s="170">
        <v>-20.399999999999999</v>
      </c>
      <c r="BD437" s="171">
        <v>6.53</v>
      </c>
      <c r="BE437" s="176">
        <f t="shared" si="78"/>
        <v>6.5568832212069479</v>
      </c>
      <c r="BG437" s="176"/>
      <c r="BH437" s="173"/>
      <c r="BJ437" s="171">
        <v>20.5</v>
      </c>
      <c r="BK437" s="171">
        <v>5.68</v>
      </c>
      <c r="BL437" s="176">
        <f t="shared" si="79"/>
        <v>5.7062487442234273</v>
      </c>
      <c r="BN437" s="176"/>
      <c r="BO437" s="173"/>
    </row>
    <row r="438" spans="55:67" x14ac:dyDescent="0.25">
      <c r="BC438" s="170">
        <v>-20.5</v>
      </c>
      <c r="BD438" s="171">
        <v>6.4</v>
      </c>
      <c r="BE438" s="176">
        <f t="shared" si="78"/>
        <v>6.4263480269103317</v>
      </c>
      <c r="BG438" s="176"/>
      <c r="BH438" s="173"/>
      <c r="BJ438" s="171">
        <v>20.5</v>
      </c>
      <c r="BK438" s="171">
        <v>5.7</v>
      </c>
      <c r="BL438" s="176">
        <f t="shared" si="79"/>
        <v>5.7263411693791442</v>
      </c>
      <c r="BN438" s="176"/>
      <c r="BO438" s="173"/>
    </row>
    <row r="439" spans="55:67" x14ac:dyDescent="0.25">
      <c r="BC439" s="170">
        <v>-20.5</v>
      </c>
      <c r="BD439" s="171">
        <v>6.35</v>
      </c>
      <c r="BE439" s="176">
        <f t="shared" si="78"/>
        <v>6.3761421829500957</v>
      </c>
      <c r="BG439" s="176"/>
      <c r="BH439" s="173"/>
      <c r="BJ439" s="171">
        <v>20.5</v>
      </c>
      <c r="BK439" s="171">
        <v>5.67</v>
      </c>
      <c r="BL439" s="176">
        <f t="shared" si="79"/>
        <v>5.6962025316455698</v>
      </c>
      <c r="BN439" s="176"/>
      <c r="BO439" s="173"/>
    </row>
    <row r="440" spans="55:67" x14ac:dyDescent="0.25">
      <c r="BC440" s="170">
        <v>-20.7</v>
      </c>
      <c r="BD440" s="171">
        <v>6.19</v>
      </c>
      <c r="BE440" s="176">
        <f t="shared" si="78"/>
        <v>6.215483482277337</v>
      </c>
      <c r="BG440" s="176"/>
      <c r="BH440" s="173"/>
      <c r="BJ440" s="171">
        <v>20.7</v>
      </c>
      <c r="BK440" s="171">
        <v>5.48</v>
      </c>
      <c r="BL440" s="176">
        <f t="shared" si="79"/>
        <v>5.505324492666265</v>
      </c>
      <c r="BN440" s="176"/>
      <c r="BO440" s="173"/>
    </row>
    <row r="441" spans="55:67" x14ac:dyDescent="0.25">
      <c r="BC441" s="170">
        <v>-20.8</v>
      </c>
      <c r="BD441" s="171">
        <v>6.04</v>
      </c>
      <c r="BE441" s="176">
        <f t="shared" si="78"/>
        <v>6.0648659503966256</v>
      </c>
      <c r="BG441" s="176"/>
      <c r="BH441" s="173"/>
      <c r="BJ441" s="171">
        <v>20.7</v>
      </c>
      <c r="BK441" s="171">
        <v>5.48</v>
      </c>
      <c r="BL441" s="176">
        <f t="shared" si="79"/>
        <v>5.505324492666265</v>
      </c>
      <c r="BN441" s="176"/>
      <c r="BO441" s="173"/>
    </row>
    <row r="442" spans="55:67" x14ac:dyDescent="0.25">
      <c r="BC442" s="170">
        <v>-20.8</v>
      </c>
      <c r="BD442" s="171">
        <v>6.03</v>
      </c>
      <c r="BE442" s="176">
        <f t="shared" si="78"/>
        <v>6.0548247816045784</v>
      </c>
      <c r="BG442" s="176"/>
      <c r="BH442" s="173"/>
      <c r="BJ442" s="171">
        <v>20.9</v>
      </c>
      <c r="BK442" s="171">
        <v>5.37</v>
      </c>
      <c r="BL442" s="176">
        <f t="shared" si="79"/>
        <v>5.394816154309825</v>
      </c>
      <c r="BN442" s="176"/>
      <c r="BO442" s="173"/>
    </row>
    <row r="443" spans="55:67" x14ac:dyDescent="0.25">
      <c r="BC443" s="170">
        <v>-21</v>
      </c>
      <c r="BD443" s="171">
        <v>5.9</v>
      </c>
      <c r="BE443" s="176">
        <f t="shared" si="78"/>
        <v>5.9242895873079622</v>
      </c>
      <c r="BG443" s="176"/>
      <c r="BH443" s="173"/>
      <c r="BJ443" s="171">
        <v>20.9</v>
      </c>
      <c r="BK443" s="171">
        <v>5.37</v>
      </c>
      <c r="BL443" s="176">
        <f t="shared" si="79"/>
        <v>5.394816154309825</v>
      </c>
      <c r="BN443" s="176"/>
      <c r="BO443" s="173"/>
    </row>
    <row r="444" spans="55:67" x14ac:dyDescent="0.25">
      <c r="BC444" s="170">
        <v>-21.1</v>
      </c>
      <c r="BD444" s="171">
        <v>5.84</v>
      </c>
      <c r="BE444" s="176">
        <f t="shared" si="78"/>
        <v>5.8640425745556781</v>
      </c>
      <c r="BG444" s="176"/>
      <c r="BH444" s="173"/>
      <c r="BJ444" s="171">
        <v>21</v>
      </c>
      <c r="BK444" s="171">
        <v>5.29</v>
      </c>
      <c r="BL444" s="176">
        <f t="shared" si="79"/>
        <v>5.3144464536869602</v>
      </c>
      <c r="BN444" s="176"/>
      <c r="BO444" s="173"/>
    </row>
    <row r="445" spans="55:67" x14ac:dyDescent="0.25">
      <c r="BC445" s="170">
        <v>-21.3</v>
      </c>
      <c r="BD445" s="171">
        <v>5.72</v>
      </c>
      <c r="BE445" s="176">
        <f t="shared" si="78"/>
        <v>5.7435485490511091</v>
      </c>
      <c r="BG445" s="176"/>
      <c r="BH445" s="173"/>
      <c r="BJ445" s="171">
        <v>21.2</v>
      </c>
      <c r="BK445" s="171">
        <v>5.16</v>
      </c>
      <c r="BL445" s="176">
        <f t="shared" si="79"/>
        <v>5.1838456901748042</v>
      </c>
      <c r="BN445" s="176"/>
      <c r="BO445" s="173"/>
    </row>
    <row r="446" spans="55:67" x14ac:dyDescent="0.25">
      <c r="BC446" s="170">
        <v>-21.2</v>
      </c>
      <c r="BD446" s="171">
        <v>5.66</v>
      </c>
      <c r="BE446" s="176">
        <f t="shared" si="78"/>
        <v>5.6833015362988251</v>
      </c>
      <c r="BG446" s="176"/>
      <c r="BH446" s="173"/>
      <c r="BJ446" s="171">
        <v>21.4</v>
      </c>
      <c r="BK446" s="171">
        <v>5.0999999999999996</v>
      </c>
      <c r="BL446" s="176">
        <f t="shared" si="79"/>
        <v>5.1235684147076546</v>
      </c>
      <c r="BN446" s="176"/>
      <c r="BO446" s="173"/>
    </row>
    <row r="447" spans="55:67" x14ac:dyDescent="0.25">
      <c r="BC447" s="170">
        <v>-21.3</v>
      </c>
      <c r="BD447" s="171">
        <v>5.65</v>
      </c>
      <c r="BE447" s="176">
        <f t="shared" si="78"/>
        <v>5.6732603675067779</v>
      </c>
      <c r="BG447" s="176"/>
      <c r="BH447" s="173"/>
      <c r="BJ447" s="171">
        <v>21.4</v>
      </c>
      <c r="BK447" s="171">
        <v>5.1100000000000003</v>
      </c>
      <c r="BL447" s="176">
        <f t="shared" si="79"/>
        <v>5.133614627285513</v>
      </c>
      <c r="BN447" s="176"/>
      <c r="BO447" s="173"/>
    </row>
    <row r="448" spans="55:67" x14ac:dyDescent="0.25">
      <c r="BC448" s="170">
        <v>-21.5</v>
      </c>
      <c r="BD448" s="171">
        <v>5.48</v>
      </c>
      <c r="BE448" s="176">
        <f t="shared" si="78"/>
        <v>5.502560498041972</v>
      </c>
      <c r="BG448" s="176"/>
      <c r="BH448" s="173"/>
      <c r="BJ448" s="171">
        <v>21.5</v>
      </c>
      <c r="BK448" s="171">
        <v>5</v>
      </c>
      <c r="BL448" s="176">
        <f t="shared" si="79"/>
        <v>5.023106288929073</v>
      </c>
      <c r="BN448" s="176"/>
      <c r="BO448" s="173"/>
    </row>
    <row r="449" spans="55:67" x14ac:dyDescent="0.25">
      <c r="BC449" s="170">
        <v>-21.6</v>
      </c>
      <c r="BD449" s="171">
        <v>5.44</v>
      </c>
      <c r="BE449" s="176">
        <f t="shared" si="78"/>
        <v>5.4623958228737823</v>
      </c>
      <c r="BG449" s="176"/>
      <c r="BH449" s="173"/>
      <c r="BJ449" s="171">
        <v>21.5</v>
      </c>
      <c r="BK449" s="171">
        <v>4.97</v>
      </c>
      <c r="BL449" s="176">
        <f t="shared" si="79"/>
        <v>4.9929676511954986</v>
      </c>
      <c r="BN449" s="176"/>
      <c r="BO449" s="173"/>
    </row>
    <row r="450" spans="55:67" x14ac:dyDescent="0.25">
      <c r="BC450" s="170">
        <v>-21.6</v>
      </c>
      <c r="BD450" s="171">
        <v>5.4</v>
      </c>
      <c r="BE450" s="176">
        <f t="shared" si="78"/>
        <v>5.4222311477055936</v>
      </c>
      <c r="BG450" s="176"/>
      <c r="BH450" s="173"/>
      <c r="BJ450" s="171">
        <v>21.7</v>
      </c>
      <c r="BK450" s="171">
        <v>4.91</v>
      </c>
      <c r="BL450" s="176">
        <f t="shared" si="79"/>
        <v>4.9326903757283507</v>
      </c>
      <c r="BN450" s="176"/>
      <c r="BO450" s="173"/>
    </row>
    <row r="451" spans="55:67" x14ac:dyDescent="0.25">
      <c r="BC451" s="170">
        <v>-21.8</v>
      </c>
      <c r="BD451" s="171">
        <v>5.29</v>
      </c>
      <c r="BE451" s="176">
        <f t="shared" si="78"/>
        <v>5.3117782909930717</v>
      </c>
      <c r="BG451" s="176"/>
      <c r="BH451" s="173"/>
      <c r="BJ451" s="171">
        <v>21.8</v>
      </c>
      <c r="BK451" s="171">
        <v>4.82</v>
      </c>
      <c r="BL451" s="176">
        <f t="shared" si="79"/>
        <v>4.8422744625276275</v>
      </c>
      <c r="BN451" s="176"/>
      <c r="BO451" s="173"/>
    </row>
    <row r="452" spans="55:67" x14ac:dyDescent="0.25">
      <c r="BC452" s="170">
        <v>-21.9</v>
      </c>
      <c r="BD452" s="171">
        <v>5.21</v>
      </c>
      <c r="BE452" s="176">
        <f t="shared" ref="BE452:BE463" si="80">BD452/$BD$233*100</f>
        <v>5.2314489406566924</v>
      </c>
      <c r="BG452" s="176"/>
      <c r="BH452" s="173"/>
      <c r="BJ452" s="171">
        <v>21.8</v>
      </c>
      <c r="BK452" s="171">
        <v>4.84</v>
      </c>
      <c r="BL452" s="176">
        <f t="shared" ref="BL452:BL463" si="81">BK452/$BK$233*100</f>
        <v>4.8623668876833426</v>
      </c>
      <c r="BN452" s="176"/>
      <c r="BO452" s="173"/>
    </row>
    <row r="453" spans="55:67" x14ac:dyDescent="0.25">
      <c r="BC453" s="170">
        <v>-22</v>
      </c>
      <c r="BD453" s="171">
        <v>5.16</v>
      </c>
      <c r="BE453" s="176">
        <f t="shared" si="80"/>
        <v>5.1812430966964556</v>
      </c>
      <c r="BG453" s="176"/>
      <c r="BH453" s="173"/>
      <c r="BJ453" s="171">
        <v>22</v>
      </c>
      <c r="BK453" s="171">
        <v>4.78</v>
      </c>
      <c r="BL453" s="176">
        <f t="shared" si="81"/>
        <v>4.8020896122161947</v>
      </c>
      <c r="BN453" s="176"/>
      <c r="BO453" s="173"/>
    </row>
    <row r="454" spans="55:67" x14ac:dyDescent="0.25">
      <c r="BC454" s="170">
        <v>-22.1</v>
      </c>
      <c r="BD454" s="171">
        <v>5.03</v>
      </c>
      <c r="BE454" s="176">
        <f t="shared" si="80"/>
        <v>5.0507079023998394</v>
      </c>
      <c r="BG454" s="176"/>
      <c r="BH454" s="173"/>
      <c r="BJ454" s="171">
        <v>22.2</v>
      </c>
      <c r="BK454" s="171">
        <v>4.68</v>
      </c>
      <c r="BL454" s="176">
        <f t="shared" si="81"/>
        <v>4.7016274864376122</v>
      </c>
      <c r="BN454" s="176"/>
      <c r="BO454" s="173"/>
    </row>
    <row r="455" spans="55:67" x14ac:dyDescent="0.25">
      <c r="BC455" s="170">
        <v>-22.1</v>
      </c>
      <c r="BD455" s="171">
        <v>5.0599999999999996</v>
      </c>
      <c r="BE455" s="176">
        <f t="shared" si="80"/>
        <v>5.0808314087759809</v>
      </c>
      <c r="BG455" s="176"/>
      <c r="BH455" s="173"/>
      <c r="BJ455" s="171">
        <v>22.1</v>
      </c>
      <c r="BK455" s="171">
        <v>4.72</v>
      </c>
      <c r="BL455" s="176">
        <f t="shared" si="81"/>
        <v>4.741812336749045</v>
      </c>
      <c r="BN455" s="176"/>
      <c r="BO455" s="173"/>
    </row>
    <row r="456" spans="55:67" x14ac:dyDescent="0.25">
      <c r="BC456" s="170">
        <v>-22.3</v>
      </c>
      <c r="BD456" s="171">
        <v>4.9800000000000004</v>
      </c>
      <c r="BE456" s="176">
        <f t="shared" si="80"/>
        <v>5.0005020584396025</v>
      </c>
      <c r="BG456" s="176"/>
      <c r="BH456" s="173"/>
      <c r="BJ456" s="171">
        <v>22.2</v>
      </c>
      <c r="BK456" s="171">
        <v>4.62</v>
      </c>
      <c r="BL456" s="176">
        <f t="shared" si="81"/>
        <v>4.6413502109704634</v>
      </c>
      <c r="BN456" s="176"/>
      <c r="BO456" s="173"/>
    </row>
    <row r="457" spans="55:67" x14ac:dyDescent="0.25">
      <c r="BC457" s="170">
        <v>-22.3</v>
      </c>
      <c r="BD457" s="171">
        <v>4.92</v>
      </c>
      <c r="BE457" s="176">
        <f t="shared" si="80"/>
        <v>4.9402550456873175</v>
      </c>
      <c r="BG457" s="176"/>
      <c r="BH457" s="173"/>
      <c r="BJ457" s="171">
        <v>22.3</v>
      </c>
      <c r="BK457" s="171">
        <v>4.58</v>
      </c>
      <c r="BL457" s="176">
        <f t="shared" si="81"/>
        <v>4.6011653606590315</v>
      </c>
      <c r="BN457" s="176"/>
      <c r="BO457" s="173"/>
    </row>
    <row r="458" spans="55:67" x14ac:dyDescent="0.25">
      <c r="BC458" s="170">
        <v>-22.4</v>
      </c>
      <c r="BD458" s="171">
        <v>4.88</v>
      </c>
      <c r="BE458" s="176">
        <f t="shared" si="80"/>
        <v>4.9000903705191279</v>
      </c>
      <c r="BG458" s="176"/>
      <c r="BH458" s="173"/>
      <c r="BJ458" s="171">
        <v>22.5</v>
      </c>
      <c r="BK458" s="171">
        <v>4.55</v>
      </c>
      <c r="BL458" s="176">
        <f t="shared" si="81"/>
        <v>4.5710267229254562</v>
      </c>
      <c r="BN458" s="176"/>
      <c r="BO458" s="173"/>
    </row>
    <row r="459" spans="55:67" x14ac:dyDescent="0.25">
      <c r="BC459" s="170">
        <v>-22.6</v>
      </c>
      <c r="BD459" s="171">
        <v>4.79</v>
      </c>
      <c r="BE459" s="176">
        <f t="shared" si="80"/>
        <v>4.8097198513907014</v>
      </c>
      <c r="BG459" s="176"/>
      <c r="BH459" s="173"/>
      <c r="BJ459" s="171">
        <v>22.7</v>
      </c>
      <c r="BK459" s="171">
        <v>4.45</v>
      </c>
      <c r="BL459" s="176">
        <f t="shared" si="81"/>
        <v>4.4705645971468755</v>
      </c>
      <c r="BN459" s="176"/>
      <c r="BO459" s="173"/>
    </row>
    <row r="460" spans="55:67" x14ac:dyDescent="0.25">
      <c r="BC460" s="170">
        <v>-22.6</v>
      </c>
      <c r="BD460" s="171">
        <v>4.75</v>
      </c>
      <c r="BE460" s="176">
        <f t="shared" si="80"/>
        <v>4.7695551762225117</v>
      </c>
      <c r="BG460" s="176"/>
      <c r="BH460" s="173"/>
      <c r="BJ460" s="171">
        <v>22.7</v>
      </c>
      <c r="BK460" s="171">
        <v>4.45</v>
      </c>
      <c r="BL460" s="176">
        <f t="shared" si="81"/>
        <v>4.4705645971468755</v>
      </c>
      <c r="BN460" s="176"/>
      <c r="BO460" s="173"/>
    </row>
    <row r="461" spans="55:67" x14ac:dyDescent="0.25">
      <c r="BC461" s="170">
        <v>-22.8</v>
      </c>
      <c r="BD461" s="171">
        <v>4.7300000000000004</v>
      </c>
      <c r="BE461" s="176">
        <f t="shared" si="80"/>
        <v>4.7494728386384173</v>
      </c>
      <c r="BG461" s="176"/>
      <c r="BH461" s="173"/>
      <c r="BJ461" s="171">
        <v>22.8</v>
      </c>
      <c r="BK461" s="171">
        <v>4.34</v>
      </c>
      <c r="BL461" s="176">
        <f t="shared" si="81"/>
        <v>4.3600562587904355</v>
      </c>
      <c r="BN461" s="176"/>
      <c r="BO461" s="173"/>
    </row>
    <row r="462" spans="55:67" x14ac:dyDescent="0.25">
      <c r="BC462" s="170">
        <v>-23</v>
      </c>
      <c r="BD462" s="171">
        <v>4.59</v>
      </c>
      <c r="BE462" s="176">
        <f t="shared" si="80"/>
        <v>4.6088964755497539</v>
      </c>
      <c r="BG462" s="176"/>
      <c r="BH462" s="173"/>
      <c r="BJ462" s="171">
        <v>22.8</v>
      </c>
      <c r="BK462" s="171">
        <v>4.3600000000000003</v>
      </c>
      <c r="BL462" s="176">
        <f t="shared" si="81"/>
        <v>4.3801486839461523</v>
      </c>
      <c r="BN462" s="176"/>
      <c r="BO462" s="173"/>
    </row>
    <row r="463" spans="55:67" x14ac:dyDescent="0.25">
      <c r="BC463" s="170">
        <v>-23</v>
      </c>
      <c r="BD463" s="171">
        <v>4.63</v>
      </c>
      <c r="BE463" s="176">
        <f t="shared" si="80"/>
        <v>4.6490611507179436</v>
      </c>
      <c r="BG463" s="176"/>
      <c r="BH463" s="173"/>
      <c r="BJ463" s="171">
        <v>23</v>
      </c>
      <c r="BK463" s="171">
        <v>4.32</v>
      </c>
      <c r="BL463" s="176">
        <f t="shared" si="81"/>
        <v>4.3399638336347195</v>
      </c>
      <c r="BN463" s="176"/>
      <c r="BO463" s="173"/>
    </row>
  </sheetData>
  <conditionalFormatting sqref="C3:C183">
    <cfRule type="cellIs" dxfId="19" priority="15" operator="between">
      <formula>20</formula>
      <formula>80</formula>
    </cfRule>
    <cfRule type="cellIs" dxfId="18" priority="25" operator="greaterThan">
      <formula>50</formula>
    </cfRule>
  </conditionalFormatting>
  <conditionalFormatting sqref="AM3:AM203">
    <cfRule type="cellIs" dxfId="17" priority="8" operator="between">
      <formula>20</formula>
      <formula>80</formula>
    </cfRule>
    <cfRule type="cellIs" dxfId="16" priority="21" operator="greaterThan">
      <formula>50</formula>
    </cfRule>
  </conditionalFormatting>
  <conditionalFormatting sqref="BE3:BE203">
    <cfRule type="cellIs" dxfId="15" priority="19" operator="greaterThan">
      <formula>50</formula>
    </cfRule>
  </conditionalFormatting>
  <conditionalFormatting sqref="U3:U284">
    <cfRule type="cellIs" dxfId="14" priority="12" operator="between">
      <formula>20</formula>
      <formula>80</formula>
    </cfRule>
    <cfRule type="cellIs" dxfId="13" priority="18" operator="greaterThan">
      <formula>50</formula>
    </cfRule>
  </conditionalFormatting>
  <conditionalFormatting sqref="BE3:BE463">
    <cfRule type="cellIs" dxfId="12" priority="4" operator="between">
      <formula>20</formula>
      <formula>80</formula>
    </cfRule>
    <cfRule type="cellIs" dxfId="11" priority="17" operator="greaterThan">
      <formula>50</formula>
    </cfRule>
  </conditionalFormatting>
  <conditionalFormatting sqref="J3:J183">
    <cfRule type="cellIs" dxfId="10" priority="13" operator="between">
      <formula>20</formula>
      <formula>80</formula>
    </cfRule>
    <cfRule type="cellIs" dxfId="9" priority="14" operator="greaterThan">
      <formula>50</formula>
    </cfRule>
  </conditionalFormatting>
  <conditionalFormatting sqref="AB3:AB284">
    <cfRule type="cellIs" dxfId="8" priority="10" operator="between">
      <formula>20</formula>
      <formula>80</formula>
    </cfRule>
    <cfRule type="cellIs" dxfId="7" priority="11" operator="greaterThan">
      <formula>50</formula>
    </cfRule>
  </conditionalFormatting>
  <conditionalFormatting sqref="AM203">
    <cfRule type="cellIs" dxfId="6" priority="9" operator="between">
      <formula>20</formula>
      <formula>80</formula>
    </cfRule>
  </conditionalFormatting>
  <conditionalFormatting sqref="AT3:AT203">
    <cfRule type="cellIs" dxfId="5" priority="5" operator="between">
      <formula>20</formula>
      <formula>80</formula>
    </cfRule>
    <cfRule type="cellIs" dxfId="4" priority="7" operator="greaterThan">
      <formula>50</formula>
    </cfRule>
  </conditionalFormatting>
  <conditionalFormatting sqref="AT203">
    <cfRule type="cellIs" dxfId="3" priority="6" operator="between">
      <formula>20</formula>
      <formula>80</formula>
    </cfRule>
  </conditionalFormatting>
  <conditionalFormatting sqref="BL3:BL203">
    <cfRule type="cellIs" dxfId="2" priority="3" operator="greaterThan">
      <formula>50</formula>
    </cfRule>
  </conditionalFormatting>
  <conditionalFormatting sqref="BL3:BL463">
    <cfRule type="cellIs" dxfId="1" priority="1" operator="between">
      <formula>20</formula>
      <formula>80</formula>
    </cfRule>
    <cfRule type="cellIs" dxfId="0" priority="2" operator="greaterThan">
      <formula>50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4DCA3-314C-4C88-9829-ED53018999A1}">
  <dimension ref="A1:AN285"/>
  <sheetViews>
    <sheetView topLeftCell="U248" workbookViewId="0">
      <selection activeCell="AI191" sqref="AI191"/>
    </sheetView>
  </sheetViews>
  <sheetFormatPr baseColWidth="10" defaultRowHeight="15" x14ac:dyDescent="0.25"/>
  <cols>
    <col min="3" max="3" width="27" customWidth="1"/>
    <col min="39" max="39" width="13.5703125" bestFit="1" customWidth="1"/>
  </cols>
  <sheetData>
    <row r="1" spans="1:40" x14ac:dyDescent="0.25">
      <c r="A1" s="302" t="s">
        <v>25</v>
      </c>
      <c r="B1" s="302"/>
      <c r="C1" s="302"/>
      <c r="D1" s="302"/>
      <c r="E1" s="302"/>
      <c r="F1" s="302"/>
      <c r="G1" s="302"/>
      <c r="H1" s="302"/>
      <c r="I1" s="302"/>
      <c r="J1" s="302"/>
      <c r="K1" s="302"/>
      <c r="L1" s="302"/>
      <c r="M1" s="302"/>
      <c r="N1" s="302"/>
      <c r="O1" s="302"/>
      <c r="P1" s="302"/>
      <c r="Q1" s="302"/>
      <c r="R1" s="302"/>
      <c r="S1" s="302"/>
      <c r="T1" s="302"/>
      <c r="U1" s="302"/>
      <c r="V1" s="302"/>
      <c r="W1" s="302"/>
      <c r="X1" s="302"/>
      <c r="Y1" s="302"/>
      <c r="AB1" s="303" t="s">
        <v>228</v>
      </c>
      <c r="AC1" s="303"/>
      <c r="AD1" s="303"/>
      <c r="AE1" s="303"/>
      <c r="AF1" s="303"/>
      <c r="AG1" s="303"/>
      <c r="AH1" s="303"/>
      <c r="AI1" s="303"/>
      <c r="AJ1" s="303"/>
      <c r="AK1" s="303"/>
      <c r="AL1" s="303"/>
      <c r="AM1" s="303"/>
      <c r="AN1" s="303"/>
    </row>
    <row r="2" spans="1:40" x14ac:dyDescent="0.25">
      <c r="A2" t="s">
        <v>224</v>
      </c>
      <c r="D2" t="s">
        <v>224</v>
      </c>
      <c r="H2" t="s">
        <v>7</v>
      </c>
      <c r="I2" t="s">
        <v>225</v>
      </c>
      <c r="J2">
        <f>MAX(I4:I285)</f>
        <v>100.18</v>
      </c>
      <c r="L2" t="s">
        <v>23</v>
      </c>
      <c r="P2" t="s">
        <v>23</v>
      </c>
      <c r="T2" t="s">
        <v>22</v>
      </c>
      <c r="X2" t="s">
        <v>22</v>
      </c>
      <c r="AB2" t="s">
        <v>7</v>
      </c>
      <c r="AL2" t="s">
        <v>225</v>
      </c>
      <c r="AM2">
        <f>MAX(AL4:AL285)</f>
        <v>199.24</v>
      </c>
    </row>
    <row r="3" spans="1:40" x14ac:dyDescent="0.25">
      <c r="A3" t="s">
        <v>138</v>
      </c>
      <c r="B3" t="s">
        <v>139</v>
      </c>
      <c r="C3" t="s">
        <v>147</v>
      </c>
      <c r="D3" t="s">
        <v>11</v>
      </c>
      <c r="E3" t="s">
        <v>139</v>
      </c>
      <c r="F3" t="s">
        <v>147</v>
      </c>
      <c r="H3" t="s">
        <v>140</v>
      </c>
      <c r="I3" t="s">
        <v>139</v>
      </c>
      <c r="J3" t="s">
        <v>147</v>
      </c>
      <c r="L3" t="s">
        <v>138</v>
      </c>
      <c r="M3" t="s">
        <v>139</v>
      </c>
      <c r="N3" t="s">
        <v>147</v>
      </c>
      <c r="P3" t="s">
        <v>11</v>
      </c>
      <c r="Q3" t="s">
        <v>139</v>
      </c>
      <c r="R3" t="s">
        <v>147</v>
      </c>
      <c r="T3" t="s">
        <v>138</v>
      </c>
      <c r="U3" t="s">
        <v>139</v>
      </c>
      <c r="V3" t="s">
        <v>147</v>
      </c>
      <c r="X3" t="s">
        <v>11</v>
      </c>
      <c r="Y3" t="s">
        <v>139</v>
      </c>
      <c r="Z3" t="s">
        <v>147</v>
      </c>
      <c r="AB3" t="s">
        <v>10</v>
      </c>
      <c r="AC3" t="s">
        <v>226</v>
      </c>
      <c r="AD3" t="s">
        <v>147</v>
      </c>
      <c r="AG3" t="s">
        <v>227</v>
      </c>
      <c r="AH3" t="s">
        <v>139</v>
      </c>
      <c r="AI3" t="s">
        <v>147</v>
      </c>
      <c r="AK3" t="s">
        <v>140</v>
      </c>
      <c r="AL3" t="s">
        <v>139</v>
      </c>
    </row>
    <row r="4" spans="1:40" x14ac:dyDescent="0.25">
      <c r="A4">
        <v>-10</v>
      </c>
      <c r="B4">
        <v>2.68</v>
      </c>
      <c r="C4" s="215">
        <f>B4/$B$104*100</f>
        <v>2.679196241127662</v>
      </c>
      <c r="D4">
        <v>-10</v>
      </c>
      <c r="E4">
        <v>2.27</v>
      </c>
      <c r="F4" s="216">
        <f>E4/$E$104*100</f>
        <v>2.269319204238728</v>
      </c>
      <c r="G4" s="216"/>
      <c r="H4">
        <v>250</v>
      </c>
      <c r="I4">
        <v>18.690000000000001</v>
      </c>
      <c r="J4" s="218">
        <f>I4/$J$2*100</f>
        <v>18.656418446795765</v>
      </c>
      <c r="L4">
        <v>-28.2</v>
      </c>
      <c r="M4">
        <v>3.13</v>
      </c>
      <c r="N4" s="217">
        <f>M4/$M$133*100</f>
        <v>3.1300000000000003</v>
      </c>
      <c r="O4" s="217"/>
      <c r="P4">
        <v>28.2</v>
      </c>
      <c r="Q4">
        <v>2.97</v>
      </c>
      <c r="R4" s="217">
        <f>Q4/$Q$133*100</f>
        <v>2.9702970297029707</v>
      </c>
      <c r="S4" s="217"/>
      <c r="T4">
        <v>7</v>
      </c>
      <c r="U4">
        <v>1.9</v>
      </c>
      <c r="V4" s="217">
        <f>U4/$U$75*100</f>
        <v>1.9020923015316846</v>
      </c>
      <c r="W4" s="217"/>
      <c r="X4">
        <v>7</v>
      </c>
      <c r="Y4">
        <v>1.55</v>
      </c>
      <c r="Z4" s="217">
        <f>Y4/$Y$75*100</f>
        <v>1.5487609912070344</v>
      </c>
      <c r="AA4">
        <v>-10</v>
      </c>
      <c r="AB4">
        <v>-10</v>
      </c>
      <c r="AC4">
        <v>5.41</v>
      </c>
      <c r="AD4" s="218">
        <f>AC4/$AC$104*100</f>
        <v>5.4094590540945902</v>
      </c>
      <c r="AG4">
        <v>10</v>
      </c>
      <c r="AH4">
        <v>4.5</v>
      </c>
      <c r="AI4" s="218">
        <f>AH4/$AH$104*100</f>
        <v>4.4986504048785365</v>
      </c>
      <c r="AK4">
        <v>250</v>
      </c>
      <c r="AL4">
        <v>38.130000000000003</v>
      </c>
      <c r="AM4" s="216">
        <f>AL4/$AM$2*100</f>
        <v>19.137723348725157</v>
      </c>
    </row>
    <row r="5" spans="1:40" x14ac:dyDescent="0.25">
      <c r="A5">
        <v>-9.9</v>
      </c>
      <c r="B5">
        <v>2.83</v>
      </c>
      <c r="C5" s="215">
        <f t="shared" ref="C5:C68" si="0">B5/$B$104*100</f>
        <v>2.8291512546236133</v>
      </c>
      <c r="D5">
        <v>-10</v>
      </c>
      <c r="E5">
        <v>2.35</v>
      </c>
      <c r="F5" s="216">
        <f t="shared" ref="F5:F68" si="1">E5/$E$104*100</f>
        <v>2.3492952114365693</v>
      </c>
      <c r="G5" s="216"/>
      <c r="H5">
        <v>247</v>
      </c>
      <c r="I5">
        <v>19.059999999999999</v>
      </c>
      <c r="J5" s="218">
        <f t="shared" ref="J5:J68" si="2">I5/$J$2*100</f>
        <v>19.025753643441803</v>
      </c>
      <c r="L5">
        <v>-27.3</v>
      </c>
      <c r="M5">
        <v>3.3</v>
      </c>
      <c r="N5" s="217">
        <f t="shared" ref="N5:N68" si="3">M5/$M$133*100</f>
        <v>3.3000000000000003</v>
      </c>
      <c r="O5" s="217"/>
      <c r="P5">
        <v>27.1</v>
      </c>
      <c r="Q5">
        <v>3.16</v>
      </c>
      <c r="R5" s="217">
        <f t="shared" ref="R5:R68" si="4">Q5/$Q$133*100</f>
        <v>3.1603160316031609</v>
      </c>
      <c r="S5" s="217"/>
      <c r="T5">
        <v>6.9</v>
      </c>
      <c r="U5">
        <v>2.04</v>
      </c>
      <c r="V5" s="217">
        <f t="shared" ref="V5:V68" si="5">U5/$U$75*100</f>
        <v>2.0422464711182302</v>
      </c>
      <c r="W5" s="217"/>
      <c r="X5">
        <v>6.9</v>
      </c>
      <c r="Y5">
        <v>1.53</v>
      </c>
      <c r="Z5" s="217">
        <f t="shared" ref="Z5:Z68" si="6">Y5/$Y$75*100</f>
        <v>1.5287769784172662</v>
      </c>
      <c r="AA5">
        <f>AA4+0.1</f>
        <v>-9.9</v>
      </c>
      <c r="AB5">
        <v>-9.8000000000000007</v>
      </c>
      <c r="AC5">
        <v>6.14</v>
      </c>
      <c r="AD5" s="218">
        <f t="shared" ref="AD5:AD68" si="7">AC5/$AC$104*100</f>
        <v>6.1393860613938607</v>
      </c>
      <c r="AG5">
        <v>9.8000000000000007</v>
      </c>
      <c r="AH5">
        <v>4.8099999999999996</v>
      </c>
      <c r="AI5" s="218">
        <f t="shared" ref="AI5:AI68" si="8">AH5/$AH$104*100</f>
        <v>4.8085574327701686</v>
      </c>
      <c r="AK5">
        <v>247</v>
      </c>
      <c r="AL5">
        <v>38.83</v>
      </c>
      <c r="AM5" s="216">
        <f t="shared" ref="AM5:AM68" si="9">AL5/$AM$2*100</f>
        <v>19.489058422003609</v>
      </c>
    </row>
    <row r="6" spans="1:40" x14ac:dyDescent="0.25">
      <c r="A6">
        <v>-9.9</v>
      </c>
      <c r="B6">
        <v>2.83</v>
      </c>
      <c r="C6" s="215">
        <f t="shared" si="0"/>
        <v>2.8291512546236133</v>
      </c>
      <c r="D6">
        <v>-9.8000000000000007</v>
      </c>
      <c r="E6">
        <v>2.42</v>
      </c>
      <c r="F6" s="216">
        <f t="shared" si="1"/>
        <v>2.4192742177346798</v>
      </c>
      <c r="G6" s="216"/>
      <c r="H6">
        <v>244</v>
      </c>
      <c r="I6">
        <v>19.47</v>
      </c>
      <c r="J6" s="218">
        <f t="shared" si="2"/>
        <v>19.435016969454981</v>
      </c>
      <c r="L6">
        <v>-26.1</v>
      </c>
      <c r="M6">
        <v>3.58</v>
      </c>
      <c r="N6" s="217">
        <f t="shared" si="3"/>
        <v>3.58</v>
      </c>
      <c r="O6" s="217"/>
      <c r="P6">
        <v>26.2</v>
      </c>
      <c r="Q6">
        <v>3.36</v>
      </c>
      <c r="R6" s="217">
        <f t="shared" si="4"/>
        <v>3.3603360336033603</v>
      </c>
      <c r="S6" s="217"/>
      <c r="T6">
        <v>6.8</v>
      </c>
      <c r="U6">
        <v>2.14</v>
      </c>
      <c r="V6" s="217">
        <f t="shared" si="5"/>
        <v>2.1423565922514767</v>
      </c>
      <c r="W6" s="217"/>
      <c r="X6">
        <v>6.8</v>
      </c>
      <c r="Y6">
        <v>1.59</v>
      </c>
      <c r="Z6" s="217">
        <f t="shared" si="6"/>
        <v>1.5887290167865709</v>
      </c>
      <c r="AA6">
        <f t="shared" ref="AA6:AA69" si="10">AA5+0.1</f>
        <v>-9.8000000000000007</v>
      </c>
      <c r="AB6">
        <v>-9.8000000000000007</v>
      </c>
      <c r="AC6">
        <v>5.99</v>
      </c>
      <c r="AD6" s="218">
        <f t="shared" si="7"/>
        <v>5.9894010598940106</v>
      </c>
      <c r="AG6">
        <v>9.8000000000000007</v>
      </c>
      <c r="AH6">
        <v>4.87</v>
      </c>
      <c r="AI6" s="218">
        <f t="shared" si="8"/>
        <v>4.8685394381685496</v>
      </c>
      <c r="AK6">
        <v>244</v>
      </c>
      <c r="AL6">
        <v>39.61</v>
      </c>
      <c r="AM6" s="216">
        <f t="shared" si="9"/>
        <v>19.880546075085324</v>
      </c>
    </row>
    <row r="7" spans="1:40" x14ac:dyDescent="0.25">
      <c r="A7">
        <v>-9.6999999999999993</v>
      </c>
      <c r="B7">
        <v>3.11</v>
      </c>
      <c r="C7" s="215">
        <f t="shared" si="0"/>
        <v>3.1090672798160552</v>
      </c>
      <c r="D7">
        <v>-9.6999999999999993</v>
      </c>
      <c r="E7">
        <v>2.4900000000000002</v>
      </c>
      <c r="F7" s="216">
        <f t="shared" si="1"/>
        <v>2.4892532240327903</v>
      </c>
      <c r="G7" s="216"/>
      <c r="H7">
        <v>241.1</v>
      </c>
      <c r="I7">
        <v>19.809999999999999</v>
      </c>
      <c r="J7" s="218">
        <f t="shared" si="2"/>
        <v>19.774406069075663</v>
      </c>
      <c r="L7">
        <v>-25.2</v>
      </c>
      <c r="M7">
        <v>3.84</v>
      </c>
      <c r="N7" s="217">
        <f t="shared" si="3"/>
        <v>3.84</v>
      </c>
      <c r="O7" s="217"/>
      <c r="P7">
        <v>25.2</v>
      </c>
      <c r="Q7">
        <v>3.58</v>
      </c>
      <c r="R7" s="217">
        <f t="shared" si="4"/>
        <v>3.5803580358035805</v>
      </c>
      <c r="S7" s="217"/>
      <c r="T7">
        <v>6.7</v>
      </c>
      <c r="U7">
        <v>2.33</v>
      </c>
      <c r="V7" s="217">
        <f t="shared" si="5"/>
        <v>2.3325658224046451</v>
      </c>
      <c r="W7" s="217"/>
      <c r="X7">
        <v>6.7</v>
      </c>
      <c r="Y7">
        <v>1.68</v>
      </c>
      <c r="Z7" s="217">
        <f t="shared" si="6"/>
        <v>1.6786570743405276</v>
      </c>
      <c r="AA7">
        <f t="shared" si="10"/>
        <v>-9.7000000000000011</v>
      </c>
      <c r="AB7">
        <v>-9.6999999999999993</v>
      </c>
      <c r="AC7">
        <v>6.52</v>
      </c>
      <c r="AD7" s="218">
        <f t="shared" si="7"/>
        <v>6.5193480651934799</v>
      </c>
      <c r="AG7">
        <v>9.6999999999999993</v>
      </c>
      <c r="AH7">
        <v>5.17</v>
      </c>
      <c r="AI7" s="218">
        <f t="shared" si="8"/>
        <v>5.1684494651604513</v>
      </c>
      <c r="AK7">
        <v>241.1</v>
      </c>
      <c r="AL7">
        <v>40.380000000000003</v>
      </c>
      <c r="AM7" s="216">
        <f t="shared" si="9"/>
        <v>20.267014655691629</v>
      </c>
    </row>
    <row r="8" spans="1:40" x14ac:dyDescent="0.25">
      <c r="A8">
        <v>-9.6</v>
      </c>
      <c r="B8">
        <v>3.11</v>
      </c>
      <c r="C8" s="215">
        <f t="shared" si="0"/>
        <v>3.1090672798160552</v>
      </c>
      <c r="D8">
        <v>-9.5</v>
      </c>
      <c r="E8">
        <v>2.7</v>
      </c>
      <c r="F8" s="216">
        <f t="shared" si="1"/>
        <v>2.6991902429271222</v>
      </c>
      <c r="G8" s="216"/>
      <c r="H8">
        <v>238</v>
      </c>
      <c r="I8">
        <v>20.22</v>
      </c>
      <c r="J8" s="218">
        <f t="shared" si="2"/>
        <v>20.183669395088838</v>
      </c>
      <c r="L8">
        <v>-24.3</v>
      </c>
      <c r="M8">
        <v>4.12</v>
      </c>
      <c r="N8" s="217">
        <f t="shared" si="3"/>
        <v>4.12</v>
      </c>
      <c r="O8" s="217"/>
      <c r="P8">
        <v>24.2</v>
      </c>
      <c r="Q8">
        <v>3.86</v>
      </c>
      <c r="R8" s="217">
        <f t="shared" si="4"/>
        <v>3.8603860386038606</v>
      </c>
      <c r="S8" s="217"/>
      <c r="T8">
        <v>6.7</v>
      </c>
      <c r="U8">
        <v>2.31</v>
      </c>
      <c r="V8" s="217">
        <f t="shared" si="5"/>
        <v>2.3125437981779959</v>
      </c>
      <c r="W8" s="217"/>
      <c r="X8">
        <v>6.6</v>
      </c>
      <c r="Y8">
        <v>1.72</v>
      </c>
      <c r="Z8" s="217">
        <f t="shared" si="6"/>
        <v>1.7186250999200638</v>
      </c>
      <c r="AA8">
        <f t="shared" si="10"/>
        <v>-9.6000000000000014</v>
      </c>
      <c r="AB8">
        <v>-9.6999999999999993</v>
      </c>
      <c r="AC8">
        <v>6.57</v>
      </c>
      <c r="AD8" s="218">
        <f t="shared" si="7"/>
        <v>6.5693430656934311</v>
      </c>
      <c r="AG8">
        <v>9.6</v>
      </c>
      <c r="AH8">
        <v>5.36</v>
      </c>
      <c r="AI8" s="218">
        <f t="shared" si="8"/>
        <v>5.3583924822553239</v>
      </c>
      <c r="AK8">
        <v>238</v>
      </c>
      <c r="AL8">
        <v>41.19</v>
      </c>
      <c r="AM8" s="216">
        <f t="shared" si="9"/>
        <v>20.673559526199554</v>
      </c>
    </row>
    <row r="9" spans="1:40" x14ac:dyDescent="0.25">
      <c r="A9">
        <v>-9.5</v>
      </c>
      <c r="B9">
        <v>3.28</v>
      </c>
      <c r="C9" s="215">
        <f t="shared" si="0"/>
        <v>3.2790162951114663</v>
      </c>
      <c r="D9">
        <v>-9.5</v>
      </c>
      <c r="E9">
        <v>2.71</v>
      </c>
      <c r="F9" s="216">
        <f t="shared" si="1"/>
        <v>2.7091872438268516</v>
      </c>
      <c r="G9" s="216"/>
      <c r="H9">
        <v>235</v>
      </c>
      <c r="I9">
        <v>20.63</v>
      </c>
      <c r="J9" s="218">
        <f t="shared" si="2"/>
        <v>20.592932721102013</v>
      </c>
      <c r="L9">
        <v>-23.3</v>
      </c>
      <c r="M9">
        <v>4.45</v>
      </c>
      <c r="N9" s="217">
        <f t="shared" si="3"/>
        <v>4.45</v>
      </c>
      <c r="O9" s="217"/>
      <c r="P9">
        <v>23.2</v>
      </c>
      <c r="Q9">
        <v>4.16</v>
      </c>
      <c r="R9" s="217">
        <f t="shared" si="4"/>
        <v>4.1604160416041607</v>
      </c>
      <c r="S9" s="217"/>
      <c r="T9">
        <v>6.5</v>
      </c>
      <c r="U9">
        <v>2.5099999999999998</v>
      </c>
      <c r="V9" s="217">
        <f t="shared" si="5"/>
        <v>2.5127640404444889</v>
      </c>
      <c r="W9" s="217"/>
      <c r="X9">
        <v>6.6</v>
      </c>
      <c r="Y9">
        <v>1.79</v>
      </c>
      <c r="Z9" s="217">
        <f t="shared" si="6"/>
        <v>1.7885691446842527</v>
      </c>
      <c r="AA9">
        <f t="shared" si="10"/>
        <v>-9.5000000000000018</v>
      </c>
      <c r="AB9">
        <v>-9.4</v>
      </c>
      <c r="AC9">
        <v>7.5</v>
      </c>
      <c r="AD9" s="218">
        <f t="shared" si="7"/>
        <v>7.4992500749925002</v>
      </c>
      <c r="AG9">
        <v>9.5</v>
      </c>
      <c r="AH9">
        <v>5.48</v>
      </c>
      <c r="AI9" s="218">
        <f t="shared" si="8"/>
        <v>5.4783564930520852</v>
      </c>
      <c r="AK9">
        <v>235.1</v>
      </c>
      <c r="AL9">
        <v>42.03</v>
      </c>
      <c r="AM9" s="216">
        <f t="shared" si="9"/>
        <v>21.095161614133708</v>
      </c>
    </row>
    <row r="10" spans="1:40" x14ac:dyDescent="0.25">
      <c r="A10">
        <v>-9.5</v>
      </c>
      <c r="B10">
        <v>3.31</v>
      </c>
      <c r="C10" s="215">
        <f t="shared" si="0"/>
        <v>3.3090072978106564</v>
      </c>
      <c r="D10">
        <v>-9.4</v>
      </c>
      <c r="E10">
        <v>2.8</v>
      </c>
      <c r="F10" s="216">
        <f t="shared" si="1"/>
        <v>2.7991602519244223</v>
      </c>
      <c r="G10" s="216"/>
      <c r="H10">
        <v>232</v>
      </c>
      <c r="I10">
        <v>21.05</v>
      </c>
      <c r="J10" s="218">
        <f t="shared" si="2"/>
        <v>21.012178079456977</v>
      </c>
      <c r="L10">
        <v>-22.2</v>
      </c>
      <c r="M10">
        <v>4.9000000000000004</v>
      </c>
      <c r="N10" s="217">
        <f t="shared" si="3"/>
        <v>4.9000000000000004</v>
      </c>
      <c r="O10" s="217"/>
      <c r="P10">
        <v>22.2</v>
      </c>
      <c r="Q10">
        <v>4.55</v>
      </c>
      <c r="R10" s="217">
        <f t="shared" si="4"/>
        <v>4.5504550455045507</v>
      </c>
      <c r="S10" s="217"/>
      <c r="T10">
        <v>6.4</v>
      </c>
      <c r="U10">
        <v>2.7</v>
      </c>
      <c r="V10" s="217">
        <f t="shared" si="5"/>
        <v>2.7029732705976577</v>
      </c>
      <c r="W10" s="217"/>
      <c r="X10">
        <v>6.5</v>
      </c>
      <c r="Y10">
        <v>1.88</v>
      </c>
      <c r="Z10" s="217">
        <f t="shared" si="6"/>
        <v>1.8784972022382094</v>
      </c>
      <c r="AA10">
        <f t="shared" si="10"/>
        <v>-9.4000000000000021</v>
      </c>
      <c r="AB10">
        <v>-9.4</v>
      </c>
      <c r="AC10">
        <v>7.38</v>
      </c>
      <c r="AD10" s="218">
        <f t="shared" si="7"/>
        <v>7.3792620737926207</v>
      </c>
      <c r="AG10">
        <v>9.1999999999999993</v>
      </c>
      <c r="AH10">
        <v>6.28</v>
      </c>
      <c r="AI10" s="218">
        <f t="shared" si="8"/>
        <v>6.2781165650304906</v>
      </c>
      <c r="AK10">
        <v>232</v>
      </c>
      <c r="AL10">
        <v>42.86</v>
      </c>
      <c r="AM10" s="216">
        <f t="shared" si="9"/>
        <v>21.511744629592449</v>
      </c>
    </row>
    <row r="11" spans="1:40" x14ac:dyDescent="0.25">
      <c r="A11">
        <v>-9.3000000000000007</v>
      </c>
      <c r="B11">
        <v>3.54</v>
      </c>
      <c r="C11" s="215">
        <f t="shared" si="0"/>
        <v>3.5389383185044485</v>
      </c>
      <c r="D11">
        <v>-9.3000000000000007</v>
      </c>
      <c r="E11">
        <v>2.95</v>
      </c>
      <c r="F11" s="216">
        <f t="shared" si="1"/>
        <v>2.9491152654203741</v>
      </c>
      <c r="G11" s="216"/>
      <c r="H11">
        <v>229</v>
      </c>
      <c r="I11">
        <v>21.47</v>
      </c>
      <c r="J11" s="218">
        <f t="shared" si="2"/>
        <v>21.431423437811937</v>
      </c>
      <c r="L11">
        <v>-21.4</v>
      </c>
      <c r="M11">
        <v>5.47</v>
      </c>
      <c r="N11" s="217">
        <f t="shared" si="3"/>
        <v>5.47</v>
      </c>
      <c r="O11" s="217"/>
      <c r="P11">
        <v>21.4</v>
      </c>
      <c r="Q11">
        <v>4.93</v>
      </c>
      <c r="R11" s="217">
        <f t="shared" si="4"/>
        <v>4.930493049304931</v>
      </c>
      <c r="S11" s="217"/>
      <c r="T11">
        <v>6.4</v>
      </c>
      <c r="U11">
        <v>2.79</v>
      </c>
      <c r="V11" s="217">
        <f t="shared" si="5"/>
        <v>2.7930723796175791</v>
      </c>
      <c r="W11" s="217"/>
      <c r="X11">
        <v>6.3</v>
      </c>
      <c r="Y11">
        <v>2.0099999999999998</v>
      </c>
      <c r="Z11" s="217">
        <f t="shared" si="6"/>
        <v>2.0083932853717021</v>
      </c>
      <c r="AA11">
        <f t="shared" si="10"/>
        <v>-9.3000000000000025</v>
      </c>
      <c r="AB11">
        <v>-9.1999999999999993</v>
      </c>
      <c r="AC11">
        <v>8.3800000000000008</v>
      </c>
      <c r="AD11" s="218">
        <f t="shared" si="7"/>
        <v>8.3791620837916199</v>
      </c>
      <c r="AG11">
        <v>9.1999999999999993</v>
      </c>
      <c r="AH11">
        <v>6.34</v>
      </c>
      <c r="AI11" s="218">
        <f t="shared" si="8"/>
        <v>6.3380985704288708</v>
      </c>
      <c r="AK11">
        <v>229</v>
      </c>
      <c r="AL11">
        <v>43.65</v>
      </c>
      <c r="AM11" s="216">
        <f t="shared" si="9"/>
        <v>21.908251355149567</v>
      </c>
    </row>
    <row r="12" spans="1:40" x14ac:dyDescent="0.25">
      <c r="A12">
        <v>-9.1999999999999993</v>
      </c>
      <c r="B12">
        <v>3.65</v>
      </c>
      <c r="C12" s="215">
        <f t="shared" si="0"/>
        <v>3.648905328401479</v>
      </c>
      <c r="D12">
        <v>-9.1999999999999993</v>
      </c>
      <c r="E12">
        <v>3</v>
      </c>
      <c r="F12" s="216">
        <f t="shared" si="1"/>
        <v>2.9991002699190243</v>
      </c>
      <c r="G12" s="216"/>
      <c r="H12">
        <v>226</v>
      </c>
      <c r="I12">
        <v>21.91</v>
      </c>
      <c r="J12" s="218">
        <f t="shared" si="2"/>
        <v>21.870632860850467</v>
      </c>
      <c r="L12">
        <v>-21.3</v>
      </c>
      <c r="M12">
        <v>5.49</v>
      </c>
      <c r="N12" s="217">
        <f t="shared" si="3"/>
        <v>5.49</v>
      </c>
      <c r="O12" s="217"/>
      <c r="P12">
        <v>21.3</v>
      </c>
      <c r="Q12">
        <v>4.95</v>
      </c>
      <c r="R12" s="217">
        <f t="shared" si="4"/>
        <v>4.9504950495049505</v>
      </c>
      <c r="S12" s="217"/>
      <c r="T12">
        <v>6.3</v>
      </c>
      <c r="U12">
        <v>2.97</v>
      </c>
      <c r="V12" s="217">
        <f t="shared" si="5"/>
        <v>2.9732705976574234</v>
      </c>
      <c r="W12" s="217"/>
      <c r="X12">
        <v>6.2</v>
      </c>
      <c r="Y12">
        <v>2.09</v>
      </c>
      <c r="Z12" s="217">
        <f t="shared" si="6"/>
        <v>2.0883293365307756</v>
      </c>
      <c r="AA12">
        <f t="shared" si="10"/>
        <v>-9.2000000000000028</v>
      </c>
      <c r="AB12">
        <v>-9.1999999999999993</v>
      </c>
      <c r="AC12">
        <v>8.07</v>
      </c>
      <c r="AD12" s="218">
        <f t="shared" si="7"/>
        <v>8.0691930806919299</v>
      </c>
      <c r="AG12">
        <v>9.1999999999999993</v>
      </c>
      <c r="AH12">
        <v>6.29</v>
      </c>
      <c r="AI12" s="218">
        <f t="shared" si="8"/>
        <v>6.2881135659302219</v>
      </c>
      <c r="AK12">
        <v>226.1</v>
      </c>
      <c r="AL12">
        <v>44.54</v>
      </c>
      <c r="AM12" s="216">
        <f t="shared" si="9"/>
        <v>22.354948805460751</v>
      </c>
    </row>
    <row r="13" spans="1:40" x14ac:dyDescent="0.25">
      <c r="A13">
        <v>-9.1999999999999993</v>
      </c>
      <c r="B13">
        <v>3.75</v>
      </c>
      <c r="C13" s="215">
        <f t="shared" si="0"/>
        <v>3.7488753373987804</v>
      </c>
      <c r="D13">
        <v>-9.1</v>
      </c>
      <c r="E13">
        <v>3.08</v>
      </c>
      <c r="F13" s="216">
        <f t="shared" si="1"/>
        <v>3.0790762771168647</v>
      </c>
      <c r="G13" s="216"/>
      <c r="H13">
        <v>223</v>
      </c>
      <c r="I13">
        <v>22.35</v>
      </c>
      <c r="J13" s="218">
        <f t="shared" si="2"/>
        <v>22.309842283889001</v>
      </c>
      <c r="L13">
        <v>-21.1</v>
      </c>
      <c r="M13">
        <v>5.61</v>
      </c>
      <c r="N13" s="217">
        <f t="shared" si="3"/>
        <v>5.61</v>
      </c>
      <c r="O13" s="217"/>
      <c r="P13">
        <v>21</v>
      </c>
      <c r="Q13">
        <v>5.13</v>
      </c>
      <c r="R13" s="217">
        <f t="shared" si="4"/>
        <v>5.1305130513051305</v>
      </c>
      <c r="S13" s="217"/>
      <c r="T13">
        <v>6.2</v>
      </c>
      <c r="U13">
        <v>3.23</v>
      </c>
      <c r="V13" s="217">
        <f t="shared" si="5"/>
        <v>3.2335569126038641</v>
      </c>
      <c r="W13" s="217"/>
      <c r="X13">
        <v>6.2</v>
      </c>
      <c r="Y13">
        <v>2.15</v>
      </c>
      <c r="Z13" s="217">
        <f t="shared" si="6"/>
        <v>2.1482813749000798</v>
      </c>
      <c r="AA13">
        <f t="shared" si="10"/>
        <v>-9.1000000000000032</v>
      </c>
      <c r="AB13">
        <v>-9.1999999999999993</v>
      </c>
      <c r="AC13">
        <v>8.3800000000000008</v>
      </c>
      <c r="AD13" s="218">
        <f t="shared" si="7"/>
        <v>8.3791620837916199</v>
      </c>
      <c r="AG13">
        <v>9.1</v>
      </c>
      <c r="AH13">
        <v>6.71</v>
      </c>
      <c r="AI13" s="218">
        <f t="shared" si="8"/>
        <v>6.7079876037188848</v>
      </c>
      <c r="AK13">
        <v>223</v>
      </c>
      <c r="AL13">
        <v>45.39</v>
      </c>
      <c r="AM13" s="216">
        <f t="shared" si="9"/>
        <v>22.781569965870307</v>
      </c>
    </row>
    <row r="14" spans="1:40" x14ac:dyDescent="0.25">
      <c r="A14">
        <v>-9</v>
      </c>
      <c r="B14">
        <v>3.92</v>
      </c>
      <c r="C14" s="215">
        <f t="shared" si="0"/>
        <v>3.9188243526941919</v>
      </c>
      <c r="D14">
        <v>-9.1</v>
      </c>
      <c r="E14">
        <v>3.18</v>
      </c>
      <c r="F14" s="216">
        <f t="shared" si="1"/>
        <v>3.1790462861141657</v>
      </c>
      <c r="G14" s="216"/>
      <c r="H14">
        <v>220.1</v>
      </c>
      <c r="I14">
        <v>22.78</v>
      </c>
      <c r="J14" s="218">
        <f t="shared" si="2"/>
        <v>22.739069674585746</v>
      </c>
      <c r="L14">
        <v>-21.1</v>
      </c>
      <c r="M14">
        <v>5.63</v>
      </c>
      <c r="N14" s="217">
        <f t="shared" si="3"/>
        <v>5.63</v>
      </c>
      <c r="O14" s="217"/>
      <c r="P14">
        <v>21.1</v>
      </c>
      <c r="Q14">
        <v>5.08</v>
      </c>
      <c r="R14" s="217">
        <f t="shared" si="4"/>
        <v>5.0805080508050802</v>
      </c>
      <c r="S14" s="217"/>
      <c r="T14">
        <v>6.1</v>
      </c>
      <c r="U14">
        <v>3.32</v>
      </c>
      <c r="V14" s="217">
        <f t="shared" si="5"/>
        <v>3.323656021623786</v>
      </c>
      <c r="W14" s="217"/>
      <c r="X14">
        <v>6</v>
      </c>
      <c r="Y14">
        <v>2.2799999999999998</v>
      </c>
      <c r="Z14" s="217">
        <f t="shared" si="6"/>
        <v>2.2781774580335727</v>
      </c>
      <c r="AA14">
        <f t="shared" si="10"/>
        <v>-9.0000000000000036</v>
      </c>
      <c r="AB14">
        <v>-9</v>
      </c>
      <c r="AC14">
        <v>9.0399999999999991</v>
      </c>
      <c r="AD14" s="218">
        <f t="shared" si="7"/>
        <v>9.0390960903909594</v>
      </c>
      <c r="AG14">
        <v>9</v>
      </c>
      <c r="AH14">
        <v>6.95</v>
      </c>
      <c r="AI14" s="218">
        <f t="shared" si="8"/>
        <v>6.9479156253124064</v>
      </c>
      <c r="AK14">
        <v>220</v>
      </c>
      <c r="AL14">
        <v>46.27</v>
      </c>
      <c r="AM14" s="216">
        <f t="shared" si="9"/>
        <v>23.223248343706086</v>
      </c>
    </row>
    <row r="15" spans="1:40" x14ac:dyDescent="0.25">
      <c r="A15">
        <v>-8.9</v>
      </c>
      <c r="B15">
        <v>4.1100000000000003</v>
      </c>
      <c r="C15" s="215">
        <f t="shared" si="0"/>
        <v>4.1087673697890637</v>
      </c>
      <c r="D15">
        <v>-9</v>
      </c>
      <c r="E15">
        <v>3.26</v>
      </c>
      <c r="F15" s="216">
        <f t="shared" si="1"/>
        <v>3.2590222933120061</v>
      </c>
      <c r="G15" s="216"/>
      <c r="H15">
        <v>217</v>
      </c>
      <c r="I15">
        <v>23.2</v>
      </c>
      <c r="J15" s="218">
        <f t="shared" si="2"/>
        <v>23.158315032940706</v>
      </c>
      <c r="L15">
        <v>-21</v>
      </c>
      <c r="M15">
        <v>5.69</v>
      </c>
      <c r="N15" s="217">
        <f t="shared" si="3"/>
        <v>5.69</v>
      </c>
      <c r="O15" s="217"/>
      <c r="P15">
        <v>20.8</v>
      </c>
      <c r="Q15">
        <v>5.27</v>
      </c>
      <c r="R15" s="217">
        <f t="shared" si="4"/>
        <v>5.2705270527052708</v>
      </c>
      <c r="S15" s="217"/>
      <c r="T15">
        <v>5.9</v>
      </c>
      <c r="U15">
        <v>3.74</v>
      </c>
      <c r="V15" s="217">
        <f t="shared" si="5"/>
        <v>3.7441185303834215</v>
      </c>
      <c r="W15" s="217"/>
      <c r="X15">
        <v>6</v>
      </c>
      <c r="Y15">
        <v>2.4300000000000002</v>
      </c>
      <c r="Z15" s="217">
        <f t="shared" si="6"/>
        <v>2.4280575539568345</v>
      </c>
      <c r="AA15">
        <f t="shared" si="10"/>
        <v>-8.9000000000000039</v>
      </c>
      <c r="AB15">
        <v>-9</v>
      </c>
      <c r="AC15">
        <v>9.24</v>
      </c>
      <c r="AD15" s="218">
        <f t="shared" si="7"/>
        <v>9.2390760923907607</v>
      </c>
      <c r="AG15">
        <v>9</v>
      </c>
      <c r="AH15">
        <v>7.16</v>
      </c>
      <c r="AI15" s="218">
        <f t="shared" si="8"/>
        <v>7.1578526442067387</v>
      </c>
      <c r="AK15">
        <v>217</v>
      </c>
      <c r="AL15">
        <v>47.18</v>
      </c>
      <c r="AM15" s="216">
        <f t="shared" si="9"/>
        <v>23.679983938968078</v>
      </c>
    </row>
    <row r="16" spans="1:40" x14ac:dyDescent="0.25">
      <c r="A16">
        <v>-8.9</v>
      </c>
      <c r="B16">
        <v>4.3</v>
      </c>
      <c r="C16" s="215">
        <f t="shared" si="0"/>
        <v>4.2987103868839345</v>
      </c>
      <c r="D16">
        <v>-8.6999999999999993</v>
      </c>
      <c r="E16">
        <v>3.66</v>
      </c>
      <c r="F16" s="216">
        <f t="shared" si="1"/>
        <v>3.6589023293012097</v>
      </c>
      <c r="G16" s="216"/>
      <c r="H16">
        <v>214</v>
      </c>
      <c r="I16">
        <v>23.69</v>
      </c>
      <c r="J16" s="218">
        <f t="shared" si="2"/>
        <v>23.647434617688162</v>
      </c>
      <c r="L16">
        <v>-20.7</v>
      </c>
      <c r="M16">
        <v>5.99</v>
      </c>
      <c r="N16" s="217">
        <f t="shared" si="3"/>
        <v>5.99</v>
      </c>
      <c r="O16" s="217"/>
      <c r="P16">
        <v>20.9</v>
      </c>
      <c r="Q16">
        <v>5.19</v>
      </c>
      <c r="R16" s="217">
        <f t="shared" si="4"/>
        <v>5.1905190519051914</v>
      </c>
      <c r="S16" s="217"/>
      <c r="T16">
        <v>5.9</v>
      </c>
      <c r="U16">
        <v>3.79</v>
      </c>
      <c r="V16" s="217">
        <f t="shared" si="5"/>
        <v>3.7941735909500451</v>
      </c>
      <c r="W16" s="217"/>
      <c r="X16">
        <v>5.9</v>
      </c>
      <c r="Y16">
        <v>2.5499999999999998</v>
      </c>
      <c r="Z16" s="217">
        <f t="shared" si="6"/>
        <v>2.5479616306954433</v>
      </c>
      <c r="AA16">
        <f t="shared" si="10"/>
        <v>-8.8000000000000043</v>
      </c>
      <c r="AB16">
        <v>-8.8000000000000007</v>
      </c>
      <c r="AC16">
        <v>10.050000000000001</v>
      </c>
      <c r="AD16" s="218">
        <f t="shared" si="7"/>
        <v>10.04899510048995</v>
      </c>
      <c r="AG16">
        <v>8.6999999999999993</v>
      </c>
      <c r="AH16">
        <v>8.1</v>
      </c>
      <c r="AI16" s="218">
        <f t="shared" si="8"/>
        <v>8.0975707287813652</v>
      </c>
      <c r="AK16">
        <v>214</v>
      </c>
      <c r="AL16">
        <v>48.15</v>
      </c>
      <c r="AM16" s="216">
        <f t="shared" si="9"/>
        <v>24.166833969082514</v>
      </c>
    </row>
    <row r="17" spans="1:39" x14ac:dyDescent="0.25">
      <c r="A17">
        <v>-8.8000000000000007</v>
      </c>
      <c r="B17">
        <v>4.41</v>
      </c>
      <c r="C17" s="215">
        <f t="shared" si="0"/>
        <v>4.4086773967809654</v>
      </c>
      <c r="D17">
        <v>-8.6999999999999993</v>
      </c>
      <c r="E17">
        <v>3.67</v>
      </c>
      <c r="F17" s="216">
        <f t="shared" si="1"/>
        <v>3.6688993302009392</v>
      </c>
      <c r="G17" s="216"/>
      <c r="H17">
        <v>211.1</v>
      </c>
      <c r="I17">
        <v>24.18</v>
      </c>
      <c r="J17" s="218">
        <f t="shared" si="2"/>
        <v>24.136554202435615</v>
      </c>
      <c r="L17">
        <v>-20.7</v>
      </c>
      <c r="M17">
        <v>5.93</v>
      </c>
      <c r="N17" s="217">
        <f t="shared" si="3"/>
        <v>5.93</v>
      </c>
      <c r="O17" s="217"/>
      <c r="P17">
        <v>20.7</v>
      </c>
      <c r="Q17">
        <v>5.28</v>
      </c>
      <c r="R17" s="217">
        <f t="shared" si="4"/>
        <v>5.2805280528052814</v>
      </c>
      <c r="S17" s="217"/>
      <c r="T17">
        <v>5.6</v>
      </c>
      <c r="U17">
        <v>4.34</v>
      </c>
      <c r="V17" s="217">
        <f t="shared" si="5"/>
        <v>4.3447792571829016</v>
      </c>
      <c r="W17" s="217"/>
      <c r="X17">
        <v>5.7</v>
      </c>
      <c r="Y17">
        <v>2.7</v>
      </c>
      <c r="Z17" s="217">
        <f t="shared" si="6"/>
        <v>2.6978417266187051</v>
      </c>
      <c r="AA17">
        <f t="shared" si="10"/>
        <v>-8.7000000000000046</v>
      </c>
      <c r="AB17">
        <v>-8.6999999999999993</v>
      </c>
      <c r="AC17">
        <v>10.57</v>
      </c>
      <c r="AD17" s="218">
        <f t="shared" si="7"/>
        <v>10.568943105689431</v>
      </c>
      <c r="AG17">
        <v>8.6999999999999993</v>
      </c>
      <c r="AH17">
        <v>8.1300000000000008</v>
      </c>
      <c r="AI17" s="218">
        <f t="shared" si="8"/>
        <v>8.1275617314805562</v>
      </c>
      <c r="AK17">
        <v>211</v>
      </c>
      <c r="AL17">
        <v>49.1</v>
      </c>
      <c r="AM17" s="216">
        <f t="shared" si="9"/>
        <v>24.643645854246135</v>
      </c>
    </row>
    <row r="18" spans="1:39" x14ac:dyDescent="0.25">
      <c r="A18">
        <v>-8.6</v>
      </c>
      <c r="B18">
        <v>4.75</v>
      </c>
      <c r="C18" s="215">
        <f t="shared" si="0"/>
        <v>4.7485754273717884</v>
      </c>
      <c r="D18">
        <v>-8.6</v>
      </c>
      <c r="E18">
        <v>3.75</v>
      </c>
      <c r="F18" s="216">
        <f t="shared" si="1"/>
        <v>3.7488753373987804</v>
      </c>
      <c r="G18" s="216"/>
      <c r="H18">
        <v>208</v>
      </c>
      <c r="I18">
        <v>24.7</v>
      </c>
      <c r="J18" s="218">
        <f t="shared" si="2"/>
        <v>24.65561988420842</v>
      </c>
      <c r="L18">
        <v>-20.7</v>
      </c>
      <c r="M18">
        <v>5.95</v>
      </c>
      <c r="N18" s="217">
        <f t="shared" si="3"/>
        <v>5.95</v>
      </c>
      <c r="O18" s="217"/>
      <c r="P18">
        <v>20.7</v>
      </c>
      <c r="Q18">
        <v>5.33</v>
      </c>
      <c r="R18" s="217">
        <f t="shared" si="4"/>
        <v>5.3305330533053308</v>
      </c>
      <c r="S18" s="217"/>
      <c r="T18">
        <v>5.6</v>
      </c>
      <c r="U18">
        <v>4.42</v>
      </c>
      <c r="V18" s="217">
        <f t="shared" si="5"/>
        <v>4.4248673540894981</v>
      </c>
      <c r="W18" s="217"/>
      <c r="X18">
        <v>5.7</v>
      </c>
      <c r="Y18">
        <v>2.82</v>
      </c>
      <c r="Z18" s="217">
        <f t="shared" si="6"/>
        <v>2.8177458033573139</v>
      </c>
      <c r="AA18">
        <f t="shared" si="10"/>
        <v>-8.600000000000005</v>
      </c>
      <c r="AB18">
        <v>-8.5</v>
      </c>
      <c r="AC18">
        <v>11.49</v>
      </c>
      <c r="AD18" s="218">
        <f t="shared" si="7"/>
        <v>11.488851114888512</v>
      </c>
      <c r="AG18">
        <v>8.6</v>
      </c>
      <c r="AH18">
        <v>8.61</v>
      </c>
      <c r="AI18" s="218">
        <f t="shared" si="8"/>
        <v>8.6074177746675993</v>
      </c>
      <c r="AK18">
        <v>208</v>
      </c>
      <c r="AL18">
        <v>50.12</v>
      </c>
      <c r="AM18" s="216">
        <f t="shared" si="9"/>
        <v>25.1555912467376</v>
      </c>
    </row>
    <row r="19" spans="1:39" x14ac:dyDescent="0.25">
      <c r="A19">
        <v>-8.6</v>
      </c>
      <c r="B19">
        <v>4.87</v>
      </c>
      <c r="C19" s="215">
        <f t="shared" si="0"/>
        <v>4.8685394381685496</v>
      </c>
      <c r="D19">
        <v>-8.4</v>
      </c>
      <c r="E19">
        <v>4.1399999999999997</v>
      </c>
      <c r="F19" s="216">
        <f t="shared" si="1"/>
        <v>4.1387583724882537</v>
      </c>
      <c r="G19" s="216"/>
      <c r="H19">
        <v>205</v>
      </c>
      <c r="I19">
        <v>25.19</v>
      </c>
      <c r="J19" s="218">
        <f t="shared" si="2"/>
        <v>25.14473946895588</v>
      </c>
      <c r="L19">
        <v>-20.5</v>
      </c>
      <c r="M19">
        <v>6.18</v>
      </c>
      <c r="N19" s="217">
        <f t="shared" si="3"/>
        <v>6.18</v>
      </c>
      <c r="O19" s="217"/>
      <c r="P19">
        <v>20.6</v>
      </c>
      <c r="Q19">
        <v>5.37</v>
      </c>
      <c r="R19" s="217">
        <f t="shared" si="4"/>
        <v>5.3705370537053714</v>
      </c>
      <c r="S19" s="217"/>
      <c r="T19">
        <v>5.5</v>
      </c>
      <c r="U19">
        <v>4.88</v>
      </c>
      <c r="V19" s="217">
        <f t="shared" si="5"/>
        <v>4.885373911302433</v>
      </c>
      <c r="W19" s="217"/>
      <c r="X19">
        <v>5.6</v>
      </c>
      <c r="Y19">
        <v>3</v>
      </c>
      <c r="Z19" s="217">
        <f t="shared" si="6"/>
        <v>2.9976019184652278</v>
      </c>
      <c r="AA19">
        <f t="shared" si="10"/>
        <v>-8.5000000000000053</v>
      </c>
      <c r="AB19">
        <v>-8.6</v>
      </c>
      <c r="AC19">
        <v>11.48</v>
      </c>
      <c r="AD19" s="218">
        <f t="shared" si="7"/>
        <v>11.478852114788522</v>
      </c>
      <c r="AG19">
        <v>8.4</v>
      </c>
      <c r="AH19">
        <v>9.56</v>
      </c>
      <c r="AI19" s="218">
        <f t="shared" si="8"/>
        <v>9.557132860141957</v>
      </c>
      <c r="AK19">
        <v>205</v>
      </c>
      <c r="AL19">
        <v>51.13</v>
      </c>
      <c r="AM19" s="216">
        <f t="shared" si="9"/>
        <v>25.662517566753664</v>
      </c>
    </row>
    <row r="20" spans="1:39" x14ac:dyDescent="0.25">
      <c r="A20">
        <v>-8.4</v>
      </c>
      <c r="B20">
        <v>5.28</v>
      </c>
      <c r="C20" s="215">
        <f t="shared" si="0"/>
        <v>5.2784164750574822</v>
      </c>
      <c r="D20">
        <v>-8.4</v>
      </c>
      <c r="E20">
        <v>4.09</v>
      </c>
      <c r="F20" s="216">
        <f t="shared" si="1"/>
        <v>4.088773367989603</v>
      </c>
      <c r="G20" s="216"/>
      <c r="H20">
        <v>202</v>
      </c>
      <c r="I20">
        <v>25.7</v>
      </c>
      <c r="J20" s="218">
        <f t="shared" si="2"/>
        <v>25.653823118386903</v>
      </c>
      <c r="L20">
        <v>-20.5</v>
      </c>
      <c r="M20">
        <v>6.19</v>
      </c>
      <c r="N20" s="217">
        <f t="shared" si="3"/>
        <v>6.19</v>
      </c>
      <c r="O20" s="217"/>
      <c r="P20">
        <v>20.5</v>
      </c>
      <c r="Q20">
        <v>5.46</v>
      </c>
      <c r="R20" s="217">
        <f t="shared" si="4"/>
        <v>5.4605460546054605</v>
      </c>
      <c r="S20" s="217"/>
      <c r="T20">
        <v>5.5</v>
      </c>
      <c r="U20">
        <v>4.95</v>
      </c>
      <c r="V20" s="217">
        <f t="shared" si="5"/>
        <v>4.9554509960957054</v>
      </c>
      <c r="W20" s="217"/>
      <c r="X20">
        <v>5.4</v>
      </c>
      <c r="Y20">
        <v>3.37</v>
      </c>
      <c r="Z20" s="217">
        <f t="shared" si="6"/>
        <v>3.3673061550759393</v>
      </c>
      <c r="AA20">
        <f t="shared" si="10"/>
        <v>-8.4000000000000057</v>
      </c>
      <c r="AB20">
        <v>-8.4</v>
      </c>
      <c r="AC20">
        <v>12.59</v>
      </c>
      <c r="AD20" s="218">
        <f t="shared" si="7"/>
        <v>12.58874112588741</v>
      </c>
      <c r="AG20">
        <v>8.4</v>
      </c>
      <c r="AH20">
        <v>9.57</v>
      </c>
      <c r="AI20" s="218">
        <f t="shared" si="8"/>
        <v>9.5671298610416873</v>
      </c>
      <c r="AK20">
        <v>202</v>
      </c>
      <c r="AL20">
        <v>52.06</v>
      </c>
      <c r="AM20" s="216">
        <f t="shared" si="9"/>
        <v>26.129291306966472</v>
      </c>
    </row>
    <row r="21" spans="1:39" x14ac:dyDescent="0.25">
      <c r="A21">
        <v>-8.3000000000000007</v>
      </c>
      <c r="B21">
        <v>5.54</v>
      </c>
      <c r="C21" s="215">
        <f t="shared" si="0"/>
        <v>5.5383384984504644</v>
      </c>
      <c r="D21">
        <v>-8.4</v>
      </c>
      <c r="E21">
        <v>4.21</v>
      </c>
      <c r="F21" s="216">
        <f t="shared" si="1"/>
        <v>4.2087373787863642</v>
      </c>
      <c r="G21" s="216"/>
      <c r="H21">
        <v>199</v>
      </c>
      <c r="I21">
        <v>26.25</v>
      </c>
      <c r="J21" s="218">
        <f t="shared" si="2"/>
        <v>26.202834897185067</v>
      </c>
      <c r="L21">
        <v>-20.5</v>
      </c>
      <c r="M21">
        <v>6.25</v>
      </c>
      <c r="N21" s="217">
        <f t="shared" si="3"/>
        <v>6.25</v>
      </c>
      <c r="O21" s="217"/>
      <c r="P21">
        <v>20.3</v>
      </c>
      <c r="Q21">
        <v>5.58</v>
      </c>
      <c r="R21" s="217">
        <f t="shared" si="4"/>
        <v>5.5805580558055814</v>
      </c>
      <c r="S21" s="217"/>
      <c r="T21">
        <v>5.4</v>
      </c>
      <c r="U21">
        <v>5.49</v>
      </c>
      <c r="V21" s="217">
        <f t="shared" si="5"/>
        <v>5.4960456502152368</v>
      </c>
      <c r="W21" s="217"/>
      <c r="X21">
        <v>5.3</v>
      </c>
      <c r="Y21">
        <v>3.41</v>
      </c>
      <c r="Z21" s="217">
        <f t="shared" si="6"/>
        <v>3.4072741806554756</v>
      </c>
      <c r="AA21">
        <f t="shared" si="10"/>
        <v>-8.300000000000006</v>
      </c>
      <c r="AB21">
        <v>-8.3000000000000007</v>
      </c>
      <c r="AC21">
        <v>13.01</v>
      </c>
      <c r="AD21" s="218">
        <f t="shared" si="7"/>
        <v>13.00869913008699</v>
      </c>
      <c r="AG21">
        <v>8.1999999999999993</v>
      </c>
      <c r="AH21">
        <v>10.57</v>
      </c>
      <c r="AI21" s="218">
        <f t="shared" si="8"/>
        <v>10.566829951014697</v>
      </c>
      <c r="AK21">
        <v>199</v>
      </c>
      <c r="AL21">
        <v>53.11</v>
      </c>
      <c r="AM21" s="216">
        <f t="shared" si="9"/>
        <v>26.65629391688416</v>
      </c>
    </row>
    <row r="22" spans="1:39" x14ac:dyDescent="0.25">
      <c r="A22">
        <v>-8.3000000000000007</v>
      </c>
      <c r="B22">
        <v>5.69</v>
      </c>
      <c r="C22" s="215">
        <f t="shared" si="0"/>
        <v>5.6882935119464166</v>
      </c>
      <c r="D22">
        <v>-8.1999999999999993</v>
      </c>
      <c r="E22">
        <v>4.4400000000000004</v>
      </c>
      <c r="F22" s="216">
        <f t="shared" si="1"/>
        <v>4.4386683994801563</v>
      </c>
      <c r="G22" s="216"/>
      <c r="H22">
        <v>196.1</v>
      </c>
      <c r="I22">
        <v>26.8</v>
      </c>
      <c r="J22" s="218">
        <f t="shared" si="2"/>
        <v>26.751846675983227</v>
      </c>
      <c r="L22">
        <v>-20.2</v>
      </c>
      <c r="M22">
        <v>6.55</v>
      </c>
      <c r="N22" s="217">
        <f t="shared" si="3"/>
        <v>6.5500000000000007</v>
      </c>
      <c r="O22" s="217"/>
      <c r="P22">
        <v>20.2</v>
      </c>
      <c r="Q22">
        <v>5.63</v>
      </c>
      <c r="R22" s="217">
        <f t="shared" si="4"/>
        <v>5.6305630563056308</v>
      </c>
      <c r="S22" s="217"/>
      <c r="T22">
        <v>5.0999999999999996</v>
      </c>
      <c r="U22">
        <v>6.37</v>
      </c>
      <c r="V22" s="217">
        <f t="shared" si="5"/>
        <v>6.3770147161878068</v>
      </c>
      <c r="W22" s="217"/>
      <c r="X22">
        <v>5.3</v>
      </c>
      <c r="Y22">
        <v>3.5</v>
      </c>
      <c r="Z22" s="217">
        <f t="shared" si="6"/>
        <v>3.4972022382094328</v>
      </c>
      <c r="AA22">
        <f t="shared" si="10"/>
        <v>-8.2000000000000064</v>
      </c>
      <c r="AB22">
        <v>-8.1999999999999993</v>
      </c>
      <c r="AC22">
        <v>13.81</v>
      </c>
      <c r="AD22" s="218">
        <f t="shared" si="7"/>
        <v>13.808619138086192</v>
      </c>
      <c r="AG22">
        <v>8.1999999999999993</v>
      </c>
      <c r="AH22">
        <v>10.55</v>
      </c>
      <c r="AI22" s="218">
        <f t="shared" si="8"/>
        <v>10.546835949215236</v>
      </c>
      <c r="AK22">
        <v>196</v>
      </c>
      <c r="AL22">
        <v>54.16</v>
      </c>
      <c r="AM22" s="216">
        <f t="shared" si="9"/>
        <v>27.183296526801843</v>
      </c>
    </row>
    <row r="23" spans="1:39" x14ac:dyDescent="0.25">
      <c r="A23">
        <v>-8.1999999999999993</v>
      </c>
      <c r="B23">
        <v>6.02</v>
      </c>
      <c r="C23" s="215">
        <f t="shared" si="0"/>
        <v>6.0181945416375084</v>
      </c>
      <c r="D23">
        <v>-8.1</v>
      </c>
      <c r="E23">
        <v>4.66</v>
      </c>
      <c r="F23" s="216">
        <f t="shared" si="1"/>
        <v>4.6586024192742181</v>
      </c>
      <c r="G23" s="216"/>
      <c r="H23">
        <v>193.1</v>
      </c>
      <c r="I23">
        <v>27.36</v>
      </c>
      <c r="J23" s="218">
        <f t="shared" si="2"/>
        <v>27.31084048712318</v>
      </c>
      <c r="L23">
        <v>-20.2</v>
      </c>
      <c r="M23">
        <v>6.53</v>
      </c>
      <c r="N23" s="217">
        <f t="shared" si="3"/>
        <v>6.5299999999999994</v>
      </c>
      <c r="O23" s="217"/>
      <c r="P23">
        <v>20.2</v>
      </c>
      <c r="Q23">
        <v>5.66</v>
      </c>
      <c r="R23" s="217">
        <f t="shared" si="4"/>
        <v>5.6605660566056617</v>
      </c>
      <c r="S23" s="217"/>
      <c r="T23">
        <v>5.2</v>
      </c>
      <c r="U23">
        <v>6.36</v>
      </c>
      <c r="V23" s="217">
        <f t="shared" si="5"/>
        <v>6.3670037040744827</v>
      </c>
      <c r="W23" s="217"/>
      <c r="X23">
        <v>5.2</v>
      </c>
      <c r="Y23">
        <v>3.81</v>
      </c>
      <c r="Z23" s="217">
        <f t="shared" si="6"/>
        <v>3.8069544364508392</v>
      </c>
      <c r="AA23">
        <f t="shared" si="10"/>
        <v>-8.1000000000000068</v>
      </c>
      <c r="AB23">
        <v>-8</v>
      </c>
      <c r="AC23">
        <v>15.6</v>
      </c>
      <c r="AD23" s="218">
        <f t="shared" si="7"/>
        <v>15.598440155984401</v>
      </c>
      <c r="AG23">
        <v>8.1999999999999993</v>
      </c>
      <c r="AH23">
        <v>11.15</v>
      </c>
      <c r="AI23" s="218">
        <f t="shared" si="8"/>
        <v>11.146656003199041</v>
      </c>
      <c r="AK23">
        <v>193</v>
      </c>
      <c r="AL23">
        <v>55.28</v>
      </c>
      <c r="AM23" s="216">
        <f t="shared" si="9"/>
        <v>27.74543264404738</v>
      </c>
    </row>
    <row r="24" spans="1:39" x14ac:dyDescent="0.25">
      <c r="A24">
        <v>-8</v>
      </c>
      <c r="B24">
        <v>6.52</v>
      </c>
      <c r="C24" s="215">
        <f t="shared" si="0"/>
        <v>6.5180445866240122</v>
      </c>
      <c r="D24">
        <v>-8</v>
      </c>
      <c r="E24">
        <v>4.9800000000000004</v>
      </c>
      <c r="F24" s="216">
        <f t="shared" si="1"/>
        <v>4.9785064480655805</v>
      </c>
      <c r="G24" s="216"/>
      <c r="H24">
        <v>190.1</v>
      </c>
      <c r="I24">
        <v>27.87</v>
      </c>
      <c r="J24" s="218">
        <f t="shared" si="2"/>
        <v>27.819924136554203</v>
      </c>
      <c r="L24">
        <v>-20.100000000000001</v>
      </c>
      <c r="M24">
        <v>6.53</v>
      </c>
      <c r="N24" s="217">
        <f t="shared" si="3"/>
        <v>6.5299999999999994</v>
      </c>
      <c r="O24" s="217"/>
      <c r="P24">
        <v>20</v>
      </c>
      <c r="Q24">
        <v>5.8</v>
      </c>
      <c r="R24" s="217">
        <f t="shared" si="4"/>
        <v>5.8005800580058002</v>
      </c>
      <c r="S24" s="217"/>
      <c r="T24">
        <v>5.0999999999999996</v>
      </c>
      <c r="U24">
        <v>6.87</v>
      </c>
      <c r="V24" s="217">
        <f t="shared" si="5"/>
        <v>6.87756532185404</v>
      </c>
      <c r="W24" s="217"/>
      <c r="X24">
        <v>5</v>
      </c>
      <c r="Y24">
        <v>4.08</v>
      </c>
      <c r="Z24" s="217">
        <f t="shared" si="6"/>
        <v>4.0767386091127102</v>
      </c>
      <c r="AA24">
        <f t="shared" si="10"/>
        <v>-8.0000000000000071</v>
      </c>
      <c r="AB24">
        <v>-8</v>
      </c>
      <c r="AC24">
        <v>15.64</v>
      </c>
      <c r="AD24" s="218">
        <f t="shared" si="7"/>
        <v>15.638436156384362</v>
      </c>
      <c r="AG24">
        <v>8</v>
      </c>
      <c r="AH24">
        <v>12.48</v>
      </c>
      <c r="AI24" s="218">
        <f t="shared" si="8"/>
        <v>12.47625712286314</v>
      </c>
      <c r="AK24">
        <v>190</v>
      </c>
      <c r="AL24">
        <v>56.35</v>
      </c>
      <c r="AM24" s="216">
        <f t="shared" si="9"/>
        <v>28.282473398915879</v>
      </c>
    </row>
    <row r="25" spans="1:39" x14ac:dyDescent="0.25">
      <c r="A25">
        <v>-7.8</v>
      </c>
      <c r="B25">
        <v>7.33</v>
      </c>
      <c r="C25" s="215">
        <f t="shared" si="0"/>
        <v>7.3278016595021489</v>
      </c>
      <c r="D25">
        <v>-7.9</v>
      </c>
      <c r="E25">
        <v>5.16</v>
      </c>
      <c r="F25" s="216">
        <f t="shared" si="1"/>
        <v>5.1584524642607219</v>
      </c>
      <c r="G25" s="216"/>
      <c r="H25">
        <v>187</v>
      </c>
      <c r="I25">
        <v>28.51</v>
      </c>
      <c r="J25" s="218">
        <f t="shared" si="2"/>
        <v>28.458774206428426</v>
      </c>
      <c r="L25">
        <v>-19.8</v>
      </c>
      <c r="M25">
        <v>6.92</v>
      </c>
      <c r="N25" s="217">
        <f t="shared" si="3"/>
        <v>6.92</v>
      </c>
      <c r="O25" s="217"/>
      <c r="P25">
        <v>20</v>
      </c>
      <c r="Q25">
        <v>5.81</v>
      </c>
      <c r="R25" s="217">
        <f t="shared" si="4"/>
        <v>5.8105810581058108</v>
      </c>
      <c r="S25" s="217"/>
      <c r="T25">
        <v>4.9000000000000004</v>
      </c>
      <c r="U25">
        <v>7.72</v>
      </c>
      <c r="V25" s="217">
        <f t="shared" si="5"/>
        <v>7.7285013514866341</v>
      </c>
      <c r="W25" s="217"/>
      <c r="X25">
        <v>5</v>
      </c>
      <c r="Y25">
        <v>4.32</v>
      </c>
      <c r="Z25" s="217">
        <f t="shared" si="6"/>
        <v>4.3165467625899279</v>
      </c>
      <c r="AA25">
        <f t="shared" si="10"/>
        <v>-7.9000000000000075</v>
      </c>
      <c r="AB25">
        <v>-7.9</v>
      </c>
      <c r="AC25">
        <v>16.54</v>
      </c>
      <c r="AD25" s="218">
        <f t="shared" si="7"/>
        <v>16.538346165383462</v>
      </c>
      <c r="AG25">
        <v>8</v>
      </c>
      <c r="AH25">
        <v>12.46</v>
      </c>
      <c r="AI25" s="218">
        <f t="shared" si="8"/>
        <v>12.456263121063682</v>
      </c>
      <c r="AK25">
        <v>187</v>
      </c>
      <c r="AL25">
        <v>57.52</v>
      </c>
      <c r="AM25" s="216">
        <f t="shared" si="9"/>
        <v>28.869704878538442</v>
      </c>
    </row>
    <row r="26" spans="1:39" x14ac:dyDescent="0.25">
      <c r="A26">
        <v>-7.8</v>
      </c>
      <c r="B26">
        <v>7.32</v>
      </c>
      <c r="C26" s="215">
        <f t="shared" si="0"/>
        <v>7.3178046586024195</v>
      </c>
      <c r="D26">
        <v>-7.8</v>
      </c>
      <c r="E26">
        <v>5.35</v>
      </c>
      <c r="F26" s="216">
        <f t="shared" si="1"/>
        <v>5.3483954813555927</v>
      </c>
      <c r="G26" s="216"/>
      <c r="H26">
        <v>184</v>
      </c>
      <c r="I26">
        <v>29.09</v>
      </c>
      <c r="J26" s="218">
        <f t="shared" si="2"/>
        <v>29.037732082251942</v>
      </c>
      <c r="L26">
        <v>-19.8</v>
      </c>
      <c r="M26">
        <v>6.91</v>
      </c>
      <c r="N26" s="217">
        <f t="shared" si="3"/>
        <v>6.9099999999999993</v>
      </c>
      <c r="O26" s="217"/>
      <c r="P26">
        <v>19.899999999999999</v>
      </c>
      <c r="Q26">
        <v>5.87</v>
      </c>
      <c r="R26" s="217">
        <f t="shared" si="4"/>
        <v>5.8705870587058708</v>
      </c>
      <c r="S26" s="217"/>
      <c r="T26">
        <v>4.8</v>
      </c>
      <c r="U26">
        <v>8.6300000000000008</v>
      </c>
      <c r="V26" s="217">
        <f t="shared" si="5"/>
        <v>8.6395034537991791</v>
      </c>
      <c r="W26" s="217"/>
      <c r="X26">
        <v>4.8</v>
      </c>
      <c r="Y26">
        <v>4.8</v>
      </c>
      <c r="Z26" s="217">
        <f t="shared" si="6"/>
        <v>4.7961630695443649</v>
      </c>
      <c r="AA26">
        <f t="shared" si="10"/>
        <v>-7.8000000000000078</v>
      </c>
      <c r="AB26">
        <v>-7.8</v>
      </c>
      <c r="AC26">
        <v>18.25</v>
      </c>
      <c r="AD26" s="218">
        <f t="shared" si="7"/>
        <v>18.248175182481752</v>
      </c>
      <c r="AG26">
        <v>7.8</v>
      </c>
      <c r="AH26">
        <v>14.06</v>
      </c>
      <c r="AI26" s="218">
        <f t="shared" si="8"/>
        <v>14.055783265020494</v>
      </c>
      <c r="AK26">
        <v>184</v>
      </c>
      <c r="AL26">
        <v>58.67</v>
      </c>
      <c r="AM26" s="216">
        <f t="shared" si="9"/>
        <v>29.446898213210197</v>
      </c>
    </row>
    <row r="27" spans="1:39" x14ac:dyDescent="0.25">
      <c r="A27">
        <v>-7.8</v>
      </c>
      <c r="B27">
        <v>7.46</v>
      </c>
      <c r="C27" s="215">
        <f t="shared" si="0"/>
        <v>7.4577626711986404</v>
      </c>
      <c r="D27">
        <v>-7.7</v>
      </c>
      <c r="E27">
        <v>5.56</v>
      </c>
      <c r="F27" s="216">
        <f t="shared" si="1"/>
        <v>5.5583325002499251</v>
      </c>
      <c r="G27" s="216"/>
      <c r="H27">
        <v>181</v>
      </c>
      <c r="I27">
        <v>29.7</v>
      </c>
      <c r="J27" s="218">
        <f t="shared" si="2"/>
        <v>29.646636055100817</v>
      </c>
      <c r="L27">
        <v>-19.8</v>
      </c>
      <c r="M27">
        <v>6.9</v>
      </c>
      <c r="N27" s="217">
        <f t="shared" si="3"/>
        <v>6.9</v>
      </c>
      <c r="O27" s="217"/>
      <c r="P27">
        <v>19.8</v>
      </c>
      <c r="Q27">
        <v>5.96</v>
      </c>
      <c r="R27" s="217">
        <f t="shared" si="4"/>
        <v>5.9605960596059608</v>
      </c>
      <c r="S27" s="217"/>
      <c r="T27">
        <v>4.7</v>
      </c>
      <c r="U27">
        <v>9.0399999999999991</v>
      </c>
      <c r="V27" s="217">
        <f t="shared" si="5"/>
        <v>9.049954950445489</v>
      </c>
      <c r="W27" s="217"/>
      <c r="X27">
        <v>4.8</v>
      </c>
      <c r="Y27">
        <v>4.8899999999999997</v>
      </c>
      <c r="Z27" s="217">
        <f t="shared" si="6"/>
        <v>4.8860911270983207</v>
      </c>
      <c r="AA27">
        <f t="shared" si="10"/>
        <v>-7.7000000000000082</v>
      </c>
      <c r="AB27">
        <v>-7.8</v>
      </c>
      <c r="AC27">
        <v>18.190000000000001</v>
      </c>
      <c r="AD27" s="218">
        <f t="shared" si="7"/>
        <v>18.188181181881813</v>
      </c>
      <c r="AG27">
        <v>7.8</v>
      </c>
      <c r="AH27">
        <v>14.07</v>
      </c>
      <c r="AI27" s="218">
        <f t="shared" si="8"/>
        <v>14.065780265920225</v>
      </c>
      <c r="AK27">
        <v>181</v>
      </c>
      <c r="AL27">
        <v>59.91</v>
      </c>
      <c r="AM27" s="216">
        <f t="shared" si="9"/>
        <v>30.069263200160606</v>
      </c>
    </row>
    <row r="28" spans="1:39" x14ac:dyDescent="0.25">
      <c r="A28">
        <v>-7.6</v>
      </c>
      <c r="B28">
        <v>8.58</v>
      </c>
      <c r="C28" s="215">
        <f t="shared" si="0"/>
        <v>8.5774267719684083</v>
      </c>
      <c r="D28">
        <v>-7.5</v>
      </c>
      <c r="E28">
        <v>6.37</v>
      </c>
      <c r="F28" s="216">
        <f t="shared" si="1"/>
        <v>6.3680895731280618</v>
      </c>
      <c r="G28" s="216"/>
      <c r="H28">
        <v>178</v>
      </c>
      <c r="I28">
        <v>30.3</v>
      </c>
      <c r="J28" s="218">
        <f t="shared" si="2"/>
        <v>30.245557995607903</v>
      </c>
      <c r="L28">
        <v>-19.600000000000001</v>
      </c>
      <c r="M28">
        <v>7.2</v>
      </c>
      <c r="N28" s="217">
        <f t="shared" si="3"/>
        <v>7.2000000000000011</v>
      </c>
      <c r="O28" s="217"/>
      <c r="P28">
        <v>19.600000000000001</v>
      </c>
      <c r="Q28">
        <v>6.1</v>
      </c>
      <c r="R28" s="217">
        <f t="shared" si="4"/>
        <v>6.1006100610061003</v>
      </c>
      <c r="S28" s="217"/>
      <c r="T28">
        <v>4.4000000000000004</v>
      </c>
      <c r="U28">
        <v>12.73</v>
      </c>
      <c r="V28" s="217">
        <f t="shared" si="5"/>
        <v>12.744018420262289</v>
      </c>
      <c r="W28" s="217"/>
      <c r="X28">
        <v>4.5999999999999996</v>
      </c>
      <c r="Y28">
        <v>5.38</v>
      </c>
      <c r="Z28" s="217">
        <f t="shared" si="6"/>
        <v>5.3756994404476419</v>
      </c>
      <c r="AA28">
        <f t="shared" si="10"/>
        <v>-7.6000000000000085</v>
      </c>
      <c r="AB28">
        <v>-7.6</v>
      </c>
      <c r="AC28">
        <v>20.11</v>
      </c>
      <c r="AD28" s="218">
        <f t="shared" si="7"/>
        <v>20.107989201079889</v>
      </c>
      <c r="AG28">
        <v>7.5</v>
      </c>
      <c r="AH28">
        <v>16.25</v>
      </c>
      <c r="AI28" s="218">
        <f t="shared" si="8"/>
        <v>16.245126462061382</v>
      </c>
      <c r="AK28">
        <v>178</v>
      </c>
      <c r="AL28">
        <v>61.14</v>
      </c>
      <c r="AM28" s="216">
        <f t="shared" si="9"/>
        <v>30.686609114635615</v>
      </c>
    </row>
    <row r="29" spans="1:39" x14ac:dyDescent="0.25">
      <c r="A29">
        <v>-7.5</v>
      </c>
      <c r="B29">
        <v>8.51</v>
      </c>
      <c r="C29" s="215">
        <f t="shared" si="0"/>
        <v>8.5074477656702978</v>
      </c>
      <c r="D29">
        <v>-7.5</v>
      </c>
      <c r="E29">
        <v>6.08</v>
      </c>
      <c r="F29" s="216">
        <f t="shared" si="1"/>
        <v>6.0781765470358895</v>
      </c>
      <c r="G29" s="216"/>
      <c r="H29">
        <v>175</v>
      </c>
      <c r="I29">
        <v>30.94</v>
      </c>
      <c r="J29" s="218">
        <f t="shared" si="2"/>
        <v>30.884408065482134</v>
      </c>
      <c r="L29">
        <v>-19.600000000000001</v>
      </c>
      <c r="M29">
        <v>7.21</v>
      </c>
      <c r="N29" s="217">
        <f t="shared" si="3"/>
        <v>7.21</v>
      </c>
      <c r="O29" s="217"/>
      <c r="P29">
        <v>19.5</v>
      </c>
      <c r="Q29">
        <v>6.21</v>
      </c>
      <c r="R29" s="217">
        <f t="shared" si="4"/>
        <v>6.2106210621062106</v>
      </c>
      <c r="S29" s="217"/>
      <c r="T29">
        <v>4.5</v>
      </c>
      <c r="U29">
        <v>11.92</v>
      </c>
      <c r="V29" s="217">
        <f t="shared" si="5"/>
        <v>11.933126439082992</v>
      </c>
      <c r="W29" s="217"/>
      <c r="X29">
        <v>4.5999999999999996</v>
      </c>
      <c r="Y29">
        <v>5.57</v>
      </c>
      <c r="Z29" s="217">
        <f t="shared" si="6"/>
        <v>5.5655475619504404</v>
      </c>
      <c r="AA29">
        <f t="shared" si="10"/>
        <v>-7.5000000000000089</v>
      </c>
      <c r="AB29">
        <v>-7.5</v>
      </c>
      <c r="AC29">
        <v>20.11</v>
      </c>
      <c r="AD29" s="218">
        <f t="shared" si="7"/>
        <v>20.107989201079889</v>
      </c>
      <c r="AG29">
        <v>7.5</v>
      </c>
      <c r="AH29">
        <v>16.260000000000002</v>
      </c>
      <c r="AI29" s="218">
        <f t="shared" si="8"/>
        <v>16.255123462961112</v>
      </c>
      <c r="AK29">
        <v>175</v>
      </c>
      <c r="AL29">
        <v>62.33</v>
      </c>
      <c r="AM29" s="216">
        <f t="shared" si="9"/>
        <v>31.283878739208994</v>
      </c>
    </row>
    <row r="30" spans="1:39" x14ac:dyDescent="0.25">
      <c r="A30">
        <v>-7.5</v>
      </c>
      <c r="B30">
        <v>9.32</v>
      </c>
      <c r="C30" s="215">
        <f t="shared" si="0"/>
        <v>9.3172048385484363</v>
      </c>
      <c r="D30">
        <v>-7.4</v>
      </c>
      <c r="E30">
        <v>6.64</v>
      </c>
      <c r="F30" s="216">
        <f t="shared" si="1"/>
        <v>6.6380085974207734</v>
      </c>
      <c r="G30" s="216"/>
      <c r="H30">
        <v>172</v>
      </c>
      <c r="I30">
        <v>31.62</v>
      </c>
      <c r="J30" s="218">
        <f t="shared" si="2"/>
        <v>31.563186264723498</v>
      </c>
      <c r="L30">
        <v>-19.399999999999999</v>
      </c>
      <c r="M30">
        <v>7.46</v>
      </c>
      <c r="N30" s="217">
        <f t="shared" si="3"/>
        <v>7.46</v>
      </c>
      <c r="O30" s="217"/>
      <c r="P30">
        <v>19.5</v>
      </c>
      <c r="Q30">
        <v>6.22</v>
      </c>
      <c r="R30" s="217">
        <f t="shared" si="4"/>
        <v>6.2206220622062203</v>
      </c>
      <c r="S30" s="217"/>
      <c r="T30">
        <v>4.4000000000000004</v>
      </c>
      <c r="U30">
        <v>11.88</v>
      </c>
      <c r="V30" s="217">
        <f t="shared" si="5"/>
        <v>11.893082390629694</v>
      </c>
      <c r="W30" s="217"/>
      <c r="X30">
        <v>4.5</v>
      </c>
      <c r="Y30">
        <v>5.94</v>
      </c>
      <c r="Z30" s="217">
        <f t="shared" si="6"/>
        <v>5.9352517985611515</v>
      </c>
      <c r="AA30">
        <f t="shared" si="10"/>
        <v>-7.4000000000000092</v>
      </c>
      <c r="AB30">
        <v>-7.4</v>
      </c>
      <c r="AC30">
        <v>22.34</v>
      </c>
      <c r="AD30" s="218">
        <f t="shared" si="7"/>
        <v>22.33776622337766</v>
      </c>
      <c r="AG30">
        <v>7.4</v>
      </c>
      <c r="AH30">
        <v>17.3</v>
      </c>
      <c r="AI30" s="218">
        <f t="shared" si="8"/>
        <v>17.294811556533041</v>
      </c>
      <c r="AK30">
        <v>172</v>
      </c>
      <c r="AL30">
        <v>63.63</v>
      </c>
      <c r="AM30" s="216">
        <f t="shared" si="9"/>
        <v>31.936358161011846</v>
      </c>
    </row>
    <row r="31" spans="1:39" x14ac:dyDescent="0.25">
      <c r="A31">
        <v>-7.3</v>
      </c>
      <c r="B31">
        <v>9.83</v>
      </c>
      <c r="C31" s="215">
        <f t="shared" si="0"/>
        <v>9.8270518844346686</v>
      </c>
      <c r="D31">
        <v>-7.4</v>
      </c>
      <c r="E31">
        <v>6.78</v>
      </c>
      <c r="F31" s="216">
        <f t="shared" si="1"/>
        <v>6.7779666100169944</v>
      </c>
      <c r="G31" s="216"/>
      <c r="H31">
        <v>169</v>
      </c>
      <c r="I31">
        <v>32.24</v>
      </c>
      <c r="J31" s="218">
        <f t="shared" si="2"/>
        <v>32.182072269914151</v>
      </c>
      <c r="L31">
        <v>-19.399999999999999</v>
      </c>
      <c r="M31">
        <v>7.59</v>
      </c>
      <c r="N31" s="217">
        <f t="shared" si="3"/>
        <v>7.59</v>
      </c>
      <c r="O31" s="217"/>
      <c r="P31">
        <v>19.3</v>
      </c>
      <c r="Q31">
        <v>6.46</v>
      </c>
      <c r="R31" s="217">
        <f t="shared" si="4"/>
        <v>6.4606460646064612</v>
      </c>
      <c r="S31" s="217"/>
      <c r="T31">
        <v>4.2</v>
      </c>
      <c r="U31">
        <v>14.95</v>
      </c>
      <c r="V31" s="217">
        <f t="shared" si="5"/>
        <v>14.966463109420362</v>
      </c>
      <c r="W31" s="217"/>
      <c r="X31">
        <v>4.3</v>
      </c>
      <c r="Y31">
        <v>6.64</v>
      </c>
      <c r="Z31" s="217">
        <f t="shared" si="6"/>
        <v>6.6346922462030378</v>
      </c>
      <c r="AA31">
        <f t="shared" si="10"/>
        <v>-7.3000000000000096</v>
      </c>
      <c r="AB31">
        <v>-7.4</v>
      </c>
      <c r="AC31">
        <v>22.33</v>
      </c>
      <c r="AD31" s="218">
        <f t="shared" si="7"/>
        <v>22.327767223277668</v>
      </c>
      <c r="AG31">
        <v>7.3</v>
      </c>
      <c r="AH31">
        <v>18.309999999999999</v>
      </c>
      <c r="AI31" s="218">
        <f t="shared" si="8"/>
        <v>18.304508647405775</v>
      </c>
      <c r="AK31">
        <v>169</v>
      </c>
      <c r="AL31">
        <v>64.94</v>
      </c>
      <c r="AM31" s="216">
        <f t="shared" si="9"/>
        <v>32.593856655290097</v>
      </c>
    </row>
    <row r="32" spans="1:39" x14ac:dyDescent="0.25">
      <c r="A32">
        <v>-7.2</v>
      </c>
      <c r="B32">
        <v>11.15</v>
      </c>
      <c r="C32" s="215">
        <f t="shared" si="0"/>
        <v>11.146656003199041</v>
      </c>
      <c r="D32">
        <v>-7.1</v>
      </c>
      <c r="E32">
        <v>7.74</v>
      </c>
      <c r="F32" s="216">
        <f t="shared" si="1"/>
        <v>7.7376786963910833</v>
      </c>
      <c r="G32" s="216"/>
      <c r="H32">
        <v>166.1</v>
      </c>
      <c r="I32">
        <v>32.9</v>
      </c>
      <c r="J32" s="218">
        <f t="shared" si="2"/>
        <v>32.840886404471945</v>
      </c>
      <c r="L32">
        <v>-19.2</v>
      </c>
      <c r="M32">
        <v>7.8</v>
      </c>
      <c r="N32" s="217">
        <f t="shared" si="3"/>
        <v>7.8</v>
      </c>
      <c r="O32" s="217"/>
      <c r="P32">
        <v>19.3</v>
      </c>
      <c r="Q32">
        <v>6.48</v>
      </c>
      <c r="R32" s="217">
        <f t="shared" si="4"/>
        <v>6.4806480648064806</v>
      </c>
      <c r="S32" s="217"/>
      <c r="T32">
        <v>4.2</v>
      </c>
      <c r="U32">
        <v>15.01</v>
      </c>
      <c r="V32" s="217">
        <f t="shared" si="5"/>
        <v>15.02652918210031</v>
      </c>
      <c r="W32" s="217"/>
      <c r="X32">
        <v>4.3</v>
      </c>
      <c r="Y32">
        <v>6.86</v>
      </c>
      <c r="Z32" s="217">
        <f t="shared" si="6"/>
        <v>6.8545163868904888</v>
      </c>
      <c r="AA32">
        <f t="shared" si="10"/>
        <v>-7.2000000000000099</v>
      </c>
      <c r="AB32">
        <v>-7.2</v>
      </c>
      <c r="AC32">
        <v>24.24</v>
      </c>
      <c r="AD32" s="218">
        <f t="shared" si="7"/>
        <v>24.237576242375759</v>
      </c>
      <c r="AG32">
        <v>7.1</v>
      </c>
      <c r="AH32">
        <v>20.52</v>
      </c>
      <c r="AI32" s="218">
        <f t="shared" si="8"/>
        <v>20.513845846246127</v>
      </c>
      <c r="AK32">
        <v>166</v>
      </c>
      <c r="AL32">
        <v>66.290000000000006</v>
      </c>
      <c r="AM32" s="216">
        <f t="shared" si="9"/>
        <v>33.271431439469993</v>
      </c>
    </row>
    <row r="33" spans="1:39" x14ac:dyDescent="0.25">
      <c r="A33">
        <v>-7.2</v>
      </c>
      <c r="B33">
        <v>11.1</v>
      </c>
      <c r="C33" s="215">
        <f t="shared" si="0"/>
        <v>11.09667099870039</v>
      </c>
      <c r="D33">
        <v>-7.1</v>
      </c>
      <c r="E33">
        <v>7.79</v>
      </c>
      <c r="F33" s="216">
        <f t="shared" si="1"/>
        <v>7.7876637008897323</v>
      </c>
      <c r="G33" s="216"/>
      <c r="H33">
        <v>163</v>
      </c>
      <c r="I33">
        <v>33.68</v>
      </c>
      <c r="J33" s="218">
        <f t="shared" si="2"/>
        <v>33.619484927131161</v>
      </c>
      <c r="L33">
        <v>-19.2</v>
      </c>
      <c r="M33">
        <v>7.82</v>
      </c>
      <c r="N33" s="217">
        <f t="shared" si="3"/>
        <v>7.82</v>
      </c>
      <c r="O33" s="217"/>
      <c r="P33">
        <v>19.100000000000001</v>
      </c>
      <c r="Q33">
        <v>6.61</v>
      </c>
      <c r="R33" s="217">
        <f t="shared" si="4"/>
        <v>6.6106610661066112</v>
      </c>
      <c r="S33" s="217"/>
      <c r="T33">
        <v>4.0999999999999996</v>
      </c>
      <c r="U33">
        <v>16.34</v>
      </c>
      <c r="V33" s="217">
        <f t="shared" si="5"/>
        <v>16.35799379317249</v>
      </c>
      <c r="W33" s="217"/>
      <c r="X33">
        <v>4.0999999999999996</v>
      </c>
      <c r="Y33">
        <v>7.54</v>
      </c>
      <c r="Z33" s="217">
        <f t="shared" si="6"/>
        <v>7.5339728217426059</v>
      </c>
      <c r="AA33">
        <f t="shared" si="10"/>
        <v>-7.1000000000000103</v>
      </c>
      <c r="AB33">
        <v>-7.2</v>
      </c>
      <c r="AC33">
        <v>25.2</v>
      </c>
      <c r="AD33" s="218">
        <f t="shared" si="7"/>
        <v>25.197480251974802</v>
      </c>
      <c r="AG33">
        <v>7.1</v>
      </c>
      <c r="AH33">
        <v>20.45</v>
      </c>
      <c r="AI33" s="218">
        <f t="shared" si="8"/>
        <v>20.443866839948015</v>
      </c>
      <c r="AK33">
        <v>163</v>
      </c>
      <c r="AL33">
        <v>67.64</v>
      </c>
      <c r="AM33" s="216">
        <f t="shared" si="9"/>
        <v>33.949006223649867</v>
      </c>
    </row>
    <row r="34" spans="1:39" x14ac:dyDescent="0.25">
      <c r="A34">
        <v>-7.1</v>
      </c>
      <c r="B34">
        <v>11.97</v>
      </c>
      <c r="C34" s="215">
        <f t="shared" si="0"/>
        <v>11.966410076976908</v>
      </c>
      <c r="D34">
        <v>-7.1</v>
      </c>
      <c r="E34">
        <v>7.98</v>
      </c>
      <c r="F34" s="216">
        <f t="shared" si="1"/>
        <v>7.9776067179846049</v>
      </c>
      <c r="G34" s="216"/>
      <c r="H34">
        <v>160</v>
      </c>
      <c r="I34">
        <v>34.32</v>
      </c>
      <c r="J34" s="218">
        <f t="shared" si="2"/>
        <v>34.258334997005392</v>
      </c>
      <c r="L34">
        <v>-19</v>
      </c>
      <c r="M34">
        <v>8.19</v>
      </c>
      <c r="N34" s="217">
        <f t="shared" si="3"/>
        <v>8.19</v>
      </c>
      <c r="O34" s="217"/>
      <c r="P34">
        <v>19.100000000000001</v>
      </c>
      <c r="Q34">
        <v>6.63</v>
      </c>
      <c r="R34" s="217">
        <f t="shared" si="4"/>
        <v>6.6306630663066315</v>
      </c>
      <c r="S34" s="217"/>
      <c r="T34">
        <v>4.0999999999999996</v>
      </c>
      <c r="U34">
        <v>17.100000000000001</v>
      </c>
      <c r="V34" s="217">
        <f t="shared" si="5"/>
        <v>17.118830713785165</v>
      </c>
      <c r="W34" s="217"/>
      <c r="X34">
        <v>4</v>
      </c>
      <c r="Y34">
        <v>8.4600000000000009</v>
      </c>
      <c r="Z34" s="217">
        <f t="shared" si="6"/>
        <v>8.4532374100719441</v>
      </c>
      <c r="AA34">
        <f t="shared" si="10"/>
        <v>-7.0000000000000107</v>
      </c>
      <c r="AB34">
        <v>-6.9</v>
      </c>
      <c r="AC34">
        <v>28.19</v>
      </c>
      <c r="AD34" s="218">
        <f t="shared" si="7"/>
        <v>28.187181281871815</v>
      </c>
      <c r="AG34">
        <v>7</v>
      </c>
      <c r="AH34">
        <v>21.74</v>
      </c>
      <c r="AI34" s="218">
        <f t="shared" si="8"/>
        <v>21.733479956013195</v>
      </c>
      <c r="AK34">
        <v>160</v>
      </c>
      <c r="AL34">
        <v>69.09</v>
      </c>
      <c r="AM34" s="216">
        <f t="shared" si="9"/>
        <v>34.676771732583816</v>
      </c>
    </row>
    <row r="35" spans="1:39" x14ac:dyDescent="0.25">
      <c r="A35">
        <v>-6.9</v>
      </c>
      <c r="B35">
        <v>13.34</v>
      </c>
      <c r="C35" s="215">
        <f t="shared" si="0"/>
        <v>13.335999200239929</v>
      </c>
      <c r="D35">
        <v>-6.9</v>
      </c>
      <c r="E35">
        <v>8.75</v>
      </c>
      <c r="F35" s="216">
        <f t="shared" si="1"/>
        <v>8.7473757872638203</v>
      </c>
      <c r="G35" s="216"/>
      <c r="H35">
        <v>157</v>
      </c>
      <c r="I35">
        <v>35.11</v>
      </c>
      <c r="J35" s="218">
        <f t="shared" si="2"/>
        <v>35.046915552006382</v>
      </c>
      <c r="L35">
        <v>-19</v>
      </c>
      <c r="M35">
        <v>8.2100000000000009</v>
      </c>
      <c r="N35" s="217">
        <f t="shared" si="3"/>
        <v>8.2100000000000009</v>
      </c>
      <c r="O35" s="217"/>
      <c r="P35">
        <v>19</v>
      </c>
      <c r="Q35">
        <v>6.77</v>
      </c>
      <c r="R35" s="217">
        <f t="shared" si="4"/>
        <v>6.7706770677067709</v>
      </c>
      <c r="S35" s="217"/>
      <c r="T35">
        <v>3.8</v>
      </c>
      <c r="U35">
        <v>22.43</v>
      </c>
      <c r="V35" s="217">
        <f t="shared" si="5"/>
        <v>22.454700170187206</v>
      </c>
      <c r="W35" s="217"/>
      <c r="X35">
        <v>4</v>
      </c>
      <c r="Y35">
        <v>8.75</v>
      </c>
      <c r="Z35" s="217">
        <f t="shared" si="6"/>
        <v>8.7430055955235808</v>
      </c>
      <c r="AA35">
        <f t="shared" si="10"/>
        <v>-6.900000000000011</v>
      </c>
      <c r="AB35">
        <v>-7</v>
      </c>
      <c r="AC35">
        <v>27.83</v>
      </c>
      <c r="AD35" s="218">
        <f t="shared" si="7"/>
        <v>27.827217278272169</v>
      </c>
      <c r="AG35">
        <v>6.8</v>
      </c>
      <c r="AH35">
        <v>24.29</v>
      </c>
      <c r="AI35" s="218">
        <f t="shared" si="8"/>
        <v>24.282715185444363</v>
      </c>
      <c r="AK35">
        <v>157.1</v>
      </c>
      <c r="AL35">
        <v>70.41</v>
      </c>
      <c r="AM35" s="216">
        <f t="shared" si="9"/>
        <v>35.33928929933748</v>
      </c>
    </row>
    <row r="36" spans="1:39" x14ac:dyDescent="0.25">
      <c r="A36">
        <v>-6.8</v>
      </c>
      <c r="B36">
        <v>13.89</v>
      </c>
      <c r="C36" s="215">
        <f t="shared" si="0"/>
        <v>13.885834249725082</v>
      </c>
      <c r="D36">
        <v>-6.9</v>
      </c>
      <c r="E36">
        <v>9.1300000000000008</v>
      </c>
      <c r="F36" s="216">
        <f t="shared" si="1"/>
        <v>9.1272618214535655</v>
      </c>
      <c r="G36" s="216"/>
      <c r="H36">
        <v>154</v>
      </c>
      <c r="I36">
        <v>35.840000000000003</v>
      </c>
      <c r="J36" s="218">
        <f t="shared" si="2"/>
        <v>35.775603912956676</v>
      </c>
      <c r="L36">
        <v>-18.899999999999999</v>
      </c>
      <c r="M36">
        <v>8.41</v>
      </c>
      <c r="N36" s="217">
        <f t="shared" si="3"/>
        <v>8.41</v>
      </c>
      <c r="O36" s="217"/>
      <c r="P36">
        <v>18.8</v>
      </c>
      <c r="Q36">
        <v>6.99</v>
      </c>
      <c r="R36" s="217">
        <f t="shared" si="4"/>
        <v>6.9906990699069915</v>
      </c>
      <c r="S36" s="217"/>
      <c r="T36">
        <v>3.8</v>
      </c>
      <c r="U36">
        <v>22.09</v>
      </c>
      <c r="V36" s="217">
        <f t="shared" si="5"/>
        <v>22.114325758334168</v>
      </c>
      <c r="W36" s="217"/>
      <c r="X36">
        <v>3.8</v>
      </c>
      <c r="Y36">
        <v>10.33</v>
      </c>
      <c r="Z36" s="217">
        <f t="shared" si="6"/>
        <v>10.321742605915269</v>
      </c>
      <c r="AA36">
        <f t="shared" si="10"/>
        <v>-6.8000000000000114</v>
      </c>
      <c r="AB36">
        <v>-6.7</v>
      </c>
      <c r="AC36">
        <v>31.08</v>
      </c>
      <c r="AD36" s="218">
        <f t="shared" si="7"/>
        <v>31.076892310768923</v>
      </c>
      <c r="AG36">
        <v>6.8</v>
      </c>
      <c r="AH36">
        <v>24.28</v>
      </c>
      <c r="AI36" s="218">
        <f t="shared" si="8"/>
        <v>24.272718184544637</v>
      </c>
      <c r="AK36">
        <v>154</v>
      </c>
      <c r="AL36">
        <v>71.92</v>
      </c>
      <c r="AM36" s="216">
        <f t="shared" si="9"/>
        <v>36.097169243123872</v>
      </c>
    </row>
    <row r="37" spans="1:39" x14ac:dyDescent="0.25">
      <c r="A37">
        <v>-6.7</v>
      </c>
      <c r="B37">
        <v>15.54</v>
      </c>
      <c r="C37" s="215">
        <f t="shared" si="0"/>
        <v>15.535339398180545</v>
      </c>
      <c r="D37">
        <v>-6.7</v>
      </c>
      <c r="E37">
        <v>10.4</v>
      </c>
      <c r="F37" s="216">
        <f t="shared" si="1"/>
        <v>10.396880935719285</v>
      </c>
      <c r="G37" s="216"/>
      <c r="H37">
        <v>151</v>
      </c>
      <c r="I37">
        <v>36.590000000000003</v>
      </c>
      <c r="J37" s="218">
        <f t="shared" si="2"/>
        <v>36.52425633859054</v>
      </c>
      <c r="L37">
        <v>-18.8</v>
      </c>
      <c r="M37">
        <v>8.59</v>
      </c>
      <c r="N37" s="217">
        <f t="shared" si="3"/>
        <v>8.59</v>
      </c>
      <c r="O37" s="217"/>
      <c r="P37">
        <v>18.8</v>
      </c>
      <c r="Q37">
        <v>6.99</v>
      </c>
      <c r="R37" s="217">
        <f t="shared" si="4"/>
        <v>6.9906990699069915</v>
      </c>
      <c r="S37" s="217"/>
      <c r="T37">
        <v>3.6</v>
      </c>
      <c r="U37">
        <v>25.27</v>
      </c>
      <c r="V37" s="217">
        <f t="shared" si="5"/>
        <v>25.29782761037141</v>
      </c>
      <c r="W37" s="217"/>
      <c r="X37">
        <v>3.8</v>
      </c>
      <c r="Y37">
        <v>10.42</v>
      </c>
      <c r="Z37" s="217">
        <f t="shared" si="6"/>
        <v>10.411670663469225</v>
      </c>
      <c r="AA37">
        <f t="shared" si="10"/>
        <v>-6.7000000000000117</v>
      </c>
      <c r="AB37">
        <v>-6.7</v>
      </c>
      <c r="AC37">
        <v>31.02</v>
      </c>
      <c r="AD37" s="218">
        <f t="shared" si="7"/>
        <v>31.016898310168983</v>
      </c>
      <c r="AG37">
        <v>6.8</v>
      </c>
      <c r="AH37">
        <v>25.02</v>
      </c>
      <c r="AI37" s="218">
        <f t="shared" si="8"/>
        <v>25.012496251124659</v>
      </c>
      <c r="AK37">
        <v>151</v>
      </c>
      <c r="AL37">
        <v>73.459999999999994</v>
      </c>
      <c r="AM37" s="216">
        <f t="shared" si="9"/>
        <v>36.870106404336475</v>
      </c>
    </row>
    <row r="38" spans="1:39" x14ac:dyDescent="0.25">
      <c r="A38">
        <v>-6.7</v>
      </c>
      <c r="B38">
        <v>16.690000000000001</v>
      </c>
      <c r="C38" s="215">
        <f t="shared" si="0"/>
        <v>16.684994501649506</v>
      </c>
      <c r="D38">
        <v>-6.6</v>
      </c>
      <c r="E38">
        <v>10.57</v>
      </c>
      <c r="F38" s="216">
        <f t="shared" si="1"/>
        <v>10.566829951014697</v>
      </c>
      <c r="G38" s="216"/>
      <c r="H38">
        <v>148.1</v>
      </c>
      <c r="I38">
        <v>37.43</v>
      </c>
      <c r="J38" s="218">
        <f t="shared" si="2"/>
        <v>37.362747055300453</v>
      </c>
      <c r="L38">
        <v>-18.7</v>
      </c>
      <c r="M38">
        <v>8.89</v>
      </c>
      <c r="N38" s="217">
        <f t="shared" si="3"/>
        <v>8.89</v>
      </c>
      <c r="O38" s="217"/>
      <c r="P38">
        <v>18.7</v>
      </c>
      <c r="Q38">
        <v>7.14</v>
      </c>
      <c r="R38" s="217">
        <f t="shared" si="4"/>
        <v>7.1407140714071407</v>
      </c>
      <c r="S38" s="217"/>
      <c r="T38">
        <v>3.7</v>
      </c>
      <c r="U38">
        <v>25.87</v>
      </c>
      <c r="V38" s="217">
        <f t="shared" si="5"/>
        <v>25.898488337170889</v>
      </c>
      <c r="W38" s="217"/>
      <c r="X38">
        <v>3.6</v>
      </c>
      <c r="Y38">
        <v>11.66</v>
      </c>
      <c r="Z38" s="217">
        <f t="shared" si="6"/>
        <v>11.650679456434853</v>
      </c>
      <c r="AA38">
        <f t="shared" si="10"/>
        <v>-6.6000000000000121</v>
      </c>
      <c r="AB38">
        <v>-6.6</v>
      </c>
      <c r="AC38">
        <v>32.659999999999997</v>
      </c>
      <c r="AD38" s="218">
        <f t="shared" si="7"/>
        <v>32.656734326567339</v>
      </c>
      <c r="AG38">
        <v>6.6</v>
      </c>
      <c r="AH38">
        <v>27.61</v>
      </c>
      <c r="AI38" s="218">
        <f t="shared" si="8"/>
        <v>27.601719484154753</v>
      </c>
      <c r="AK38">
        <v>148</v>
      </c>
      <c r="AL38">
        <v>75.02</v>
      </c>
      <c r="AM38" s="216">
        <f t="shared" si="9"/>
        <v>37.653081710499897</v>
      </c>
    </row>
    <row r="39" spans="1:39" x14ac:dyDescent="0.25">
      <c r="A39">
        <v>-6.6</v>
      </c>
      <c r="B39">
        <v>18.329999999999998</v>
      </c>
      <c r="C39" s="215">
        <f t="shared" si="0"/>
        <v>18.324502649205236</v>
      </c>
      <c r="D39">
        <v>-6.5</v>
      </c>
      <c r="E39">
        <v>12.04</v>
      </c>
      <c r="F39" s="216">
        <f t="shared" si="1"/>
        <v>12.036389083275017</v>
      </c>
      <c r="G39" s="216"/>
      <c r="H39">
        <v>145</v>
      </c>
      <c r="I39">
        <v>38.28</v>
      </c>
      <c r="J39" s="218">
        <f t="shared" si="2"/>
        <v>38.211219804352162</v>
      </c>
      <c r="L39">
        <v>-18.5</v>
      </c>
      <c r="M39">
        <v>9.36</v>
      </c>
      <c r="N39" s="217">
        <f t="shared" si="3"/>
        <v>9.36</v>
      </c>
      <c r="O39" s="217"/>
      <c r="P39">
        <v>18.600000000000001</v>
      </c>
      <c r="Q39">
        <v>7.22</v>
      </c>
      <c r="R39" s="217">
        <f t="shared" si="4"/>
        <v>7.220722072207221</v>
      </c>
      <c r="S39" s="217"/>
      <c r="T39">
        <v>3.5</v>
      </c>
      <c r="U39">
        <v>30.54</v>
      </c>
      <c r="V39" s="217">
        <f t="shared" si="5"/>
        <v>30.573630994093502</v>
      </c>
      <c r="W39" s="217"/>
      <c r="X39">
        <v>3.5</v>
      </c>
      <c r="Y39">
        <v>12.79</v>
      </c>
      <c r="Z39" s="217">
        <f t="shared" si="6"/>
        <v>12.779776179056753</v>
      </c>
      <c r="AA39">
        <f t="shared" si="10"/>
        <v>-6.5000000000000124</v>
      </c>
      <c r="AB39">
        <v>-6.6</v>
      </c>
      <c r="AC39">
        <v>32.85</v>
      </c>
      <c r="AD39" s="218">
        <f t="shared" si="7"/>
        <v>32.846715328467155</v>
      </c>
      <c r="AG39">
        <v>6.6</v>
      </c>
      <c r="AH39">
        <v>27.58</v>
      </c>
      <c r="AI39" s="218">
        <f t="shared" si="8"/>
        <v>27.571728481455558</v>
      </c>
      <c r="AK39">
        <v>145</v>
      </c>
      <c r="AL39">
        <v>76.61</v>
      </c>
      <c r="AM39" s="216">
        <f t="shared" si="9"/>
        <v>38.451114234089538</v>
      </c>
    </row>
    <row r="40" spans="1:39" x14ac:dyDescent="0.25">
      <c r="A40">
        <v>-6.4</v>
      </c>
      <c r="B40">
        <v>19.46</v>
      </c>
      <c r="C40" s="215">
        <f t="shared" si="0"/>
        <v>19.454163750874738</v>
      </c>
      <c r="D40">
        <v>-6.4</v>
      </c>
      <c r="E40">
        <v>12.27</v>
      </c>
      <c r="F40" s="216">
        <f t="shared" si="1"/>
        <v>12.266320103968809</v>
      </c>
      <c r="G40" s="216"/>
      <c r="H40">
        <v>142</v>
      </c>
      <c r="I40">
        <v>39.01</v>
      </c>
      <c r="J40" s="218">
        <f t="shared" si="2"/>
        <v>38.939908165302448</v>
      </c>
      <c r="L40">
        <v>-18.5</v>
      </c>
      <c r="M40">
        <v>9.32</v>
      </c>
      <c r="N40" s="217">
        <f t="shared" si="3"/>
        <v>9.32</v>
      </c>
      <c r="O40" s="217"/>
      <c r="P40">
        <v>18.399999999999999</v>
      </c>
      <c r="Q40">
        <v>7.59</v>
      </c>
      <c r="R40" s="217">
        <f t="shared" si="4"/>
        <v>7.5907590759075907</v>
      </c>
      <c r="S40" s="217"/>
      <c r="T40">
        <v>3.4</v>
      </c>
      <c r="U40">
        <v>34.020000000000003</v>
      </c>
      <c r="V40" s="217">
        <f t="shared" si="5"/>
        <v>34.057463209530489</v>
      </c>
      <c r="W40" s="217"/>
      <c r="X40">
        <v>3.4</v>
      </c>
      <c r="Y40">
        <v>13.93</v>
      </c>
      <c r="Z40" s="217">
        <f t="shared" si="6"/>
        <v>13.918864908073541</v>
      </c>
      <c r="AA40">
        <f t="shared" si="10"/>
        <v>-6.4000000000000128</v>
      </c>
      <c r="AB40">
        <v>-6.4</v>
      </c>
      <c r="AC40">
        <v>34.979999999999997</v>
      </c>
      <c r="AD40" s="218">
        <f t="shared" si="7"/>
        <v>34.97650234976502</v>
      </c>
      <c r="AG40">
        <v>6.4</v>
      </c>
      <c r="AH40">
        <v>30.37</v>
      </c>
      <c r="AI40" s="218">
        <f t="shared" si="8"/>
        <v>30.360891732480255</v>
      </c>
      <c r="AK40">
        <v>142</v>
      </c>
      <c r="AL40">
        <v>78.22</v>
      </c>
      <c r="AM40" s="216">
        <f t="shared" si="9"/>
        <v>39.25918490262999</v>
      </c>
    </row>
    <row r="41" spans="1:39" x14ac:dyDescent="0.25">
      <c r="A41">
        <v>-6.3</v>
      </c>
      <c r="B41">
        <v>21.85</v>
      </c>
      <c r="C41" s="215">
        <f t="shared" si="0"/>
        <v>21.843446965910228</v>
      </c>
      <c r="D41">
        <v>-6.4</v>
      </c>
      <c r="E41">
        <v>13</v>
      </c>
      <c r="F41" s="216">
        <f t="shared" si="1"/>
        <v>12.996101169649105</v>
      </c>
      <c r="G41" s="216"/>
      <c r="H41">
        <v>139.1</v>
      </c>
      <c r="I41">
        <v>39.89</v>
      </c>
      <c r="J41" s="218">
        <f t="shared" si="2"/>
        <v>39.818327011379516</v>
      </c>
      <c r="L41">
        <v>-18.3</v>
      </c>
      <c r="M41">
        <v>9.81</v>
      </c>
      <c r="N41" s="217">
        <f t="shared" si="3"/>
        <v>9.81</v>
      </c>
      <c r="O41" s="217"/>
      <c r="P41">
        <v>18.399999999999999</v>
      </c>
      <c r="Q41">
        <v>7.56</v>
      </c>
      <c r="R41" s="217">
        <f t="shared" si="4"/>
        <v>7.5607560756075607</v>
      </c>
      <c r="S41" s="217"/>
      <c r="T41">
        <v>3.4</v>
      </c>
      <c r="U41">
        <v>35.22</v>
      </c>
      <c r="V41" s="217">
        <f t="shared" si="5"/>
        <v>35.25878466312944</v>
      </c>
      <c r="W41" s="217"/>
      <c r="X41">
        <v>3.3</v>
      </c>
      <c r="Y41">
        <v>15.9</v>
      </c>
      <c r="Z41" s="217">
        <f t="shared" si="6"/>
        <v>15.887290167865709</v>
      </c>
      <c r="AA41">
        <f t="shared" si="10"/>
        <v>-6.3000000000000131</v>
      </c>
      <c r="AB41">
        <v>-6.4</v>
      </c>
      <c r="AC41">
        <v>36.51</v>
      </c>
      <c r="AD41" s="218">
        <f t="shared" si="7"/>
        <v>36.506349365063492</v>
      </c>
      <c r="AG41">
        <v>6.4</v>
      </c>
      <c r="AH41">
        <v>30.32</v>
      </c>
      <c r="AI41" s="218">
        <f t="shared" si="8"/>
        <v>30.310906727981607</v>
      </c>
      <c r="AK41">
        <v>139</v>
      </c>
      <c r="AL41">
        <v>79.83</v>
      </c>
      <c r="AM41" s="216">
        <f t="shared" si="9"/>
        <v>40.067255571170449</v>
      </c>
    </row>
    <row r="42" spans="1:39" x14ac:dyDescent="0.25">
      <c r="A42">
        <v>-6.3</v>
      </c>
      <c r="B42">
        <v>22.24</v>
      </c>
      <c r="C42" s="215">
        <f t="shared" si="0"/>
        <v>22.2333300009997</v>
      </c>
      <c r="D42">
        <v>-6.3</v>
      </c>
      <c r="E42">
        <v>14.09</v>
      </c>
      <c r="F42" s="216">
        <f t="shared" si="1"/>
        <v>14.085774267719684</v>
      </c>
      <c r="G42" s="216"/>
      <c r="H42">
        <v>136</v>
      </c>
      <c r="I42">
        <v>40.75</v>
      </c>
      <c r="J42" s="218">
        <f t="shared" si="2"/>
        <v>40.676781792773006</v>
      </c>
      <c r="L42">
        <v>-18.3</v>
      </c>
      <c r="M42">
        <v>9.86</v>
      </c>
      <c r="N42" s="217">
        <f t="shared" si="3"/>
        <v>9.86</v>
      </c>
      <c r="O42" s="217"/>
      <c r="P42">
        <v>18.3</v>
      </c>
      <c r="Q42">
        <v>7.71</v>
      </c>
      <c r="R42" s="217">
        <f t="shared" si="4"/>
        <v>7.7107710771077116</v>
      </c>
      <c r="S42" s="217"/>
      <c r="T42">
        <v>3.2</v>
      </c>
      <c r="U42">
        <v>40.15</v>
      </c>
      <c r="V42" s="217">
        <f t="shared" si="5"/>
        <v>40.194213634998498</v>
      </c>
      <c r="W42" s="217"/>
      <c r="X42">
        <v>3.3</v>
      </c>
      <c r="Y42">
        <v>16.3</v>
      </c>
      <c r="Z42" s="217">
        <f t="shared" si="6"/>
        <v>16.286970423661074</v>
      </c>
      <c r="AA42">
        <f t="shared" si="10"/>
        <v>-6.2000000000000135</v>
      </c>
      <c r="AB42">
        <v>-6.3</v>
      </c>
      <c r="AC42">
        <v>37.11</v>
      </c>
      <c r="AD42" s="218">
        <f t="shared" si="7"/>
        <v>37.106289371062893</v>
      </c>
      <c r="AG42">
        <v>6.2</v>
      </c>
      <c r="AH42">
        <v>31.72</v>
      </c>
      <c r="AI42" s="218">
        <f t="shared" si="8"/>
        <v>31.710486853943813</v>
      </c>
      <c r="AK42">
        <v>136</v>
      </c>
      <c r="AL42">
        <v>81.489999999999995</v>
      </c>
      <c r="AM42" s="216">
        <f t="shared" si="9"/>
        <v>40.900421602087924</v>
      </c>
    </row>
    <row r="43" spans="1:39" x14ac:dyDescent="0.25">
      <c r="A43">
        <v>-6.1</v>
      </c>
      <c r="B43">
        <v>26.29</v>
      </c>
      <c r="C43" s="215">
        <f t="shared" si="0"/>
        <v>26.282115365390379</v>
      </c>
      <c r="D43">
        <v>-6.2</v>
      </c>
      <c r="E43">
        <v>15.31</v>
      </c>
      <c r="F43" s="216">
        <f t="shared" si="1"/>
        <v>15.305408377486755</v>
      </c>
      <c r="G43" s="216"/>
      <c r="H43">
        <v>133</v>
      </c>
      <c r="I43">
        <v>41.63</v>
      </c>
      <c r="J43" s="218">
        <f t="shared" si="2"/>
        <v>41.555200638850067</v>
      </c>
      <c r="L43">
        <v>-18.100000000000001</v>
      </c>
      <c r="M43">
        <v>10.51</v>
      </c>
      <c r="N43" s="217">
        <f t="shared" si="3"/>
        <v>10.51</v>
      </c>
      <c r="O43" s="217"/>
      <c r="P43">
        <v>18.100000000000001</v>
      </c>
      <c r="Q43">
        <v>8.07</v>
      </c>
      <c r="R43" s="217">
        <f t="shared" si="4"/>
        <v>8.0708070807080716</v>
      </c>
      <c r="S43" s="217"/>
      <c r="T43">
        <v>3.2</v>
      </c>
      <c r="U43">
        <v>41.61</v>
      </c>
      <c r="V43" s="217">
        <f t="shared" si="5"/>
        <v>41.655821403543897</v>
      </c>
      <c r="W43" s="217"/>
      <c r="X43">
        <v>3.1</v>
      </c>
      <c r="Y43">
        <v>19.41</v>
      </c>
      <c r="Z43" s="217">
        <f t="shared" si="6"/>
        <v>19.394484412470025</v>
      </c>
      <c r="AA43">
        <f t="shared" si="10"/>
        <v>-6.1000000000000139</v>
      </c>
      <c r="AB43">
        <v>-6</v>
      </c>
      <c r="AC43">
        <v>41.3</v>
      </c>
      <c r="AD43" s="218">
        <f t="shared" si="7"/>
        <v>41.295870412958699</v>
      </c>
      <c r="AG43">
        <v>6.1</v>
      </c>
      <c r="AH43">
        <v>33.520000000000003</v>
      </c>
      <c r="AI43" s="218">
        <f t="shared" si="8"/>
        <v>33.509947015895236</v>
      </c>
      <c r="AK43">
        <v>133</v>
      </c>
      <c r="AL43">
        <v>83.35</v>
      </c>
      <c r="AM43" s="216">
        <f t="shared" si="9"/>
        <v>41.833969082513548</v>
      </c>
    </row>
    <row r="44" spans="1:39" x14ac:dyDescent="0.25">
      <c r="A44">
        <v>-6.1</v>
      </c>
      <c r="B44">
        <v>26.72</v>
      </c>
      <c r="C44" s="215">
        <f t="shared" si="0"/>
        <v>26.711986404078775</v>
      </c>
      <c r="D44">
        <v>-6</v>
      </c>
      <c r="E44">
        <v>17.239999999999998</v>
      </c>
      <c r="F44" s="216">
        <f t="shared" si="1"/>
        <v>17.234829551134659</v>
      </c>
      <c r="G44" s="216"/>
      <c r="H44">
        <v>130</v>
      </c>
      <c r="I44">
        <v>42.61</v>
      </c>
      <c r="J44" s="218">
        <f t="shared" si="2"/>
        <v>42.533439808344973</v>
      </c>
      <c r="L44">
        <v>-18.100000000000001</v>
      </c>
      <c r="M44">
        <v>10.57</v>
      </c>
      <c r="N44" s="217">
        <f t="shared" si="3"/>
        <v>10.57</v>
      </c>
      <c r="O44" s="217"/>
      <c r="P44">
        <v>18</v>
      </c>
      <c r="Q44">
        <v>8.14</v>
      </c>
      <c r="R44" s="217">
        <f t="shared" si="4"/>
        <v>8.1408140814081413</v>
      </c>
      <c r="S44" s="217"/>
      <c r="T44">
        <v>3</v>
      </c>
      <c r="U44">
        <v>49.49</v>
      </c>
      <c r="V44" s="217">
        <f t="shared" si="5"/>
        <v>49.544498948843732</v>
      </c>
      <c r="W44" s="217"/>
      <c r="X44">
        <v>3.1</v>
      </c>
      <c r="Y44">
        <v>20.22</v>
      </c>
      <c r="Z44" s="217">
        <f t="shared" si="6"/>
        <v>20.203836930455633</v>
      </c>
      <c r="AA44">
        <f t="shared" si="10"/>
        <v>-6.0000000000000142</v>
      </c>
      <c r="AB44">
        <v>-6</v>
      </c>
      <c r="AC44">
        <v>41.29</v>
      </c>
      <c r="AD44" s="218">
        <f t="shared" si="7"/>
        <v>41.285871412858711</v>
      </c>
      <c r="AG44">
        <v>6</v>
      </c>
      <c r="AH44">
        <v>35.340000000000003</v>
      </c>
      <c r="AI44" s="218">
        <f t="shared" si="8"/>
        <v>35.329401179646105</v>
      </c>
      <c r="AK44">
        <v>130.1</v>
      </c>
      <c r="AL44">
        <v>85.04</v>
      </c>
      <c r="AM44" s="216">
        <f t="shared" si="9"/>
        <v>42.682192330857262</v>
      </c>
    </row>
    <row r="45" spans="1:39" x14ac:dyDescent="0.25">
      <c r="A45">
        <v>-5.9</v>
      </c>
      <c r="B45">
        <v>31.06</v>
      </c>
      <c r="C45" s="215">
        <f t="shared" si="0"/>
        <v>31.050684794561629</v>
      </c>
      <c r="D45">
        <v>-6</v>
      </c>
      <c r="E45">
        <v>18.02</v>
      </c>
      <c r="F45" s="216">
        <f t="shared" si="1"/>
        <v>18.014595621313607</v>
      </c>
      <c r="G45" s="216"/>
      <c r="H45">
        <v>127</v>
      </c>
      <c r="I45">
        <v>43.47</v>
      </c>
      <c r="J45" s="218">
        <f t="shared" si="2"/>
        <v>43.39189458973847</v>
      </c>
      <c r="L45">
        <v>-17.899999999999999</v>
      </c>
      <c r="M45">
        <v>11.28</v>
      </c>
      <c r="N45" s="217">
        <f t="shared" si="3"/>
        <v>11.28</v>
      </c>
      <c r="O45" s="217"/>
      <c r="P45">
        <v>18</v>
      </c>
      <c r="Q45">
        <v>8.18</v>
      </c>
      <c r="R45" s="217">
        <f t="shared" si="4"/>
        <v>8.1808180818081802</v>
      </c>
      <c r="S45" s="217"/>
      <c r="T45">
        <v>3</v>
      </c>
      <c r="U45">
        <v>49.82</v>
      </c>
      <c r="V45" s="217">
        <f t="shared" si="5"/>
        <v>49.874862348583441</v>
      </c>
      <c r="W45" s="217"/>
      <c r="X45">
        <v>3</v>
      </c>
      <c r="Y45">
        <v>22.96</v>
      </c>
      <c r="Z45" s="217">
        <f t="shared" si="6"/>
        <v>22.941646682653879</v>
      </c>
      <c r="AA45">
        <f t="shared" si="10"/>
        <v>-5.9000000000000146</v>
      </c>
      <c r="AB45">
        <v>-5.9</v>
      </c>
      <c r="AC45">
        <v>41.78</v>
      </c>
      <c r="AD45" s="218">
        <f t="shared" si="7"/>
        <v>41.775822417758221</v>
      </c>
      <c r="AG45">
        <v>6</v>
      </c>
      <c r="AH45">
        <v>35.9</v>
      </c>
      <c r="AI45" s="218">
        <f t="shared" si="8"/>
        <v>35.889233230030989</v>
      </c>
      <c r="AK45">
        <v>127</v>
      </c>
      <c r="AL45">
        <v>86.84</v>
      </c>
      <c r="AM45" s="216">
        <f t="shared" si="9"/>
        <v>43.585625376430436</v>
      </c>
    </row>
    <row r="46" spans="1:39" x14ac:dyDescent="0.25">
      <c r="A46">
        <v>-5.9</v>
      </c>
      <c r="B46">
        <v>30.91</v>
      </c>
      <c r="C46" s="215">
        <f t="shared" si="0"/>
        <v>30.900729781065678</v>
      </c>
      <c r="D46">
        <v>-5.7</v>
      </c>
      <c r="E46">
        <v>22.95</v>
      </c>
      <c r="F46" s="216">
        <f t="shared" si="1"/>
        <v>22.943117064880536</v>
      </c>
      <c r="G46" s="216"/>
      <c r="H46">
        <v>124.1</v>
      </c>
      <c r="I46">
        <v>44.47</v>
      </c>
      <c r="J46" s="218">
        <f t="shared" si="2"/>
        <v>44.390097823916946</v>
      </c>
      <c r="L46">
        <v>-17.899999999999999</v>
      </c>
      <c r="M46">
        <v>11.24</v>
      </c>
      <c r="N46" s="217">
        <f t="shared" si="3"/>
        <v>11.24</v>
      </c>
      <c r="O46" s="217"/>
      <c r="P46">
        <v>17.8</v>
      </c>
      <c r="Q46">
        <v>8.65</v>
      </c>
      <c r="R46" s="217">
        <f t="shared" si="4"/>
        <v>8.6508650865086523</v>
      </c>
      <c r="S46" s="217"/>
      <c r="T46">
        <v>2.9</v>
      </c>
      <c r="U46">
        <v>53.87</v>
      </c>
      <c r="V46" s="217">
        <f t="shared" si="5"/>
        <v>53.929322254479928</v>
      </c>
      <c r="W46" s="217"/>
      <c r="X46">
        <v>2.9</v>
      </c>
      <c r="Y46">
        <v>25.23</v>
      </c>
      <c r="Z46" s="217">
        <f t="shared" si="6"/>
        <v>25.209832134292565</v>
      </c>
      <c r="AA46">
        <f t="shared" si="10"/>
        <v>-5.8000000000000149</v>
      </c>
      <c r="AB46">
        <v>-5.8</v>
      </c>
      <c r="AC46">
        <v>44.89</v>
      </c>
      <c r="AD46" s="218">
        <f t="shared" si="7"/>
        <v>44.885511448855112</v>
      </c>
      <c r="AG46">
        <v>5.8</v>
      </c>
      <c r="AH46">
        <v>38.200000000000003</v>
      </c>
      <c r="AI46" s="218">
        <f t="shared" si="8"/>
        <v>38.188543436968914</v>
      </c>
      <c r="AK46">
        <v>124.1</v>
      </c>
      <c r="AL46">
        <v>88.7</v>
      </c>
      <c r="AM46" s="216">
        <f t="shared" si="9"/>
        <v>44.519172856856052</v>
      </c>
    </row>
    <row r="47" spans="1:39" x14ac:dyDescent="0.25">
      <c r="A47">
        <v>-5.8</v>
      </c>
      <c r="B47">
        <v>33.61</v>
      </c>
      <c r="C47" s="215">
        <f t="shared" si="0"/>
        <v>33.599920023992802</v>
      </c>
      <c r="D47">
        <v>-5.7</v>
      </c>
      <c r="E47">
        <v>22.97</v>
      </c>
      <c r="F47" s="216">
        <f t="shared" si="1"/>
        <v>22.963111066679996</v>
      </c>
      <c r="G47" s="216"/>
      <c r="H47">
        <v>121</v>
      </c>
      <c r="I47">
        <v>45.43</v>
      </c>
      <c r="J47" s="218">
        <f t="shared" si="2"/>
        <v>45.348372928728288</v>
      </c>
      <c r="L47">
        <v>-17.600000000000001</v>
      </c>
      <c r="M47">
        <v>12.68</v>
      </c>
      <c r="N47" s="217">
        <f t="shared" si="3"/>
        <v>12.68</v>
      </c>
      <c r="O47" s="217"/>
      <c r="P47">
        <v>17.8</v>
      </c>
      <c r="Q47">
        <v>8.75</v>
      </c>
      <c r="R47" s="217">
        <f t="shared" si="4"/>
        <v>8.7508750875087511</v>
      </c>
      <c r="S47" s="217"/>
      <c r="T47">
        <v>2.8</v>
      </c>
      <c r="U47">
        <v>59.66</v>
      </c>
      <c r="V47" s="217">
        <f t="shared" si="5"/>
        <v>59.725698268094895</v>
      </c>
      <c r="W47" s="217"/>
      <c r="X47">
        <v>2.7</v>
      </c>
      <c r="Y47">
        <v>29.45</v>
      </c>
      <c r="Z47" s="217">
        <f t="shared" si="6"/>
        <v>29.426458832933655</v>
      </c>
      <c r="AA47">
        <f t="shared" si="10"/>
        <v>-5.7000000000000153</v>
      </c>
      <c r="AB47">
        <v>-5.8</v>
      </c>
      <c r="AC47">
        <v>44.79</v>
      </c>
      <c r="AD47" s="218">
        <f t="shared" si="7"/>
        <v>44.78552144785521</v>
      </c>
      <c r="AG47">
        <v>5.7</v>
      </c>
      <c r="AH47">
        <v>39</v>
      </c>
      <c r="AI47" s="218">
        <f t="shared" si="8"/>
        <v>38.988303508947311</v>
      </c>
      <c r="AK47">
        <v>121</v>
      </c>
      <c r="AL47">
        <v>90.51</v>
      </c>
      <c r="AM47" s="216">
        <f t="shared" si="9"/>
        <v>45.427624974904639</v>
      </c>
    </row>
    <row r="48" spans="1:39" x14ac:dyDescent="0.25">
      <c r="A48">
        <v>-5.6</v>
      </c>
      <c r="B48">
        <v>39.89</v>
      </c>
      <c r="C48" s="215">
        <f t="shared" si="0"/>
        <v>39.878036589023289</v>
      </c>
      <c r="D48">
        <v>-5.6</v>
      </c>
      <c r="E48">
        <v>25.4</v>
      </c>
      <c r="F48" s="216">
        <f t="shared" si="1"/>
        <v>25.392382285314401</v>
      </c>
      <c r="G48" s="216"/>
      <c r="H48">
        <v>118</v>
      </c>
      <c r="I48">
        <v>46.41</v>
      </c>
      <c r="J48" s="218">
        <f t="shared" si="2"/>
        <v>46.326612098223194</v>
      </c>
      <c r="L48">
        <v>-17.600000000000001</v>
      </c>
      <c r="M48">
        <v>12.55</v>
      </c>
      <c r="N48" s="217">
        <f t="shared" si="3"/>
        <v>12.55</v>
      </c>
      <c r="O48" s="217"/>
      <c r="P48">
        <v>17.7</v>
      </c>
      <c r="Q48">
        <v>8.7899999999999991</v>
      </c>
      <c r="R48" s="217">
        <f t="shared" si="4"/>
        <v>8.7908790879087899</v>
      </c>
      <c r="S48" s="217"/>
      <c r="T48">
        <v>2.6</v>
      </c>
      <c r="U48">
        <v>63.4</v>
      </c>
      <c r="V48" s="217">
        <f t="shared" si="5"/>
        <v>63.469816798478327</v>
      </c>
      <c r="W48" s="217"/>
      <c r="X48">
        <v>2.6</v>
      </c>
      <c r="Y48">
        <v>32.19</v>
      </c>
      <c r="Z48" s="217">
        <f t="shared" si="6"/>
        <v>32.164268585131893</v>
      </c>
      <c r="AA48">
        <f t="shared" si="10"/>
        <v>-5.6000000000000156</v>
      </c>
      <c r="AB48">
        <v>-5.5</v>
      </c>
      <c r="AC48">
        <v>48.62</v>
      </c>
      <c r="AD48" s="218">
        <f t="shared" si="7"/>
        <v>48.61513848615138</v>
      </c>
      <c r="AG48">
        <v>5.6</v>
      </c>
      <c r="AH48">
        <v>41.29</v>
      </c>
      <c r="AI48" s="218">
        <f t="shared" si="8"/>
        <v>41.277616714985506</v>
      </c>
      <c r="AK48">
        <v>118</v>
      </c>
      <c r="AL48">
        <v>92.43</v>
      </c>
      <c r="AM48" s="216">
        <f t="shared" si="9"/>
        <v>46.391286890182698</v>
      </c>
    </row>
    <row r="49" spans="1:39" x14ac:dyDescent="0.25">
      <c r="A49">
        <v>-5.6</v>
      </c>
      <c r="B49">
        <v>39.58</v>
      </c>
      <c r="C49" s="215">
        <f t="shared" si="0"/>
        <v>39.568129561131663</v>
      </c>
      <c r="D49">
        <v>-5.6</v>
      </c>
      <c r="E49">
        <v>25.96</v>
      </c>
      <c r="F49" s="216">
        <f t="shared" si="1"/>
        <v>25.952214335699292</v>
      </c>
      <c r="G49" s="216"/>
      <c r="H49">
        <v>115.1</v>
      </c>
      <c r="I49">
        <v>47.45</v>
      </c>
      <c r="J49" s="218">
        <f t="shared" si="2"/>
        <v>47.364743461768818</v>
      </c>
      <c r="L49">
        <v>-17.600000000000001</v>
      </c>
      <c r="M49">
        <v>12.55</v>
      </c>
      <c r="N49" s="217">
        <f t="shared" si="3"/>
        <v>12.55</v>
      </c>
      <c r="O49" s="217"/>
      <c r="P49">
        <v>17.600000000000001</v>
      </c>
      <c r="Q49">
        <v>9.15</v>
      </c>
      <c r="R49" s="217">
        <f t="shared" si="4"/>
        <v>9.1509150915091517</v>
      </c>
      <c r="S49" s="217"/>
      <c r="T49">
        <v>2.4</v>
      </c>
      <c r="U49">
        <v>69.930000000000007</v>
      </c>
      <c r="V49" s="217">
        <f t="shared" si="5"/>
        <v>70.007007708479335</v>
      </c>
      <c r="W49" s="217"/>
      <c r="X49">
        <v>2.5</v>
      </c>
      <c r="Y49">
        <v>35.72</v>
      </c>
      <c r="Z49" s="217">
        <f t="shared" si="6"/>
        <v>35.691446842525984</v>
      </c>
      <c r="AA49">
        <f t="shared" si="10"/>
        <v>-5.500000000000016</v>
      </c>
      <c r="AB49">
        <v>-5.5</v>
      </c>
      <c r="AC49">
        <v>48.18</v>
      </c>
      <c r="AD49" s="218">
        <f t="shared" si="7"/>
        <v>48.175182481751818</v>
      </c>
      <c r="AG49">
        <v>5.6</v>
      </c>
      <c r="AH49">
        <v>41.5</v>
      </c>
      <c r="AI49" s="218">
        <f t="shared" si="8"/>
        <v>41.487553733879835</v>
      </c>
      <c r="AK49">
        <v>115</v>
      </c>
      <c r="AL49">
        <v>94.48</v>
      </c>
      <c r="AM49" s="216">
        <f t="shared" si="9"/>
        <v>47.420196747641036</v>
      </c>
    </row>
    <row r="50" spans="1:39" x14ac:dyDescent="0.25">
      <c r="A50">
        <v>-5.4</v>
      </c>
      <c r="B50">
        <v>45.73</v>
      </c>
      <c r="C50" s="215">
        <f t="shared" si="0"/>
        <v>45.716285114465656</v>
      </c>
      <c r="D50">
        <v>-5.3</v>
      </c>
      <c r="E50">
        <v>33.18</v>
      </c>
      <c r="F50" s="216">
        <f t="shared" si="1"/>
        <v>33.170048985304405</v>
      </c>
      <c r="G50" s="216"/>
      <c r="H50">
        <v>112</v>
      </c>
      <c r="I50">
        <v>48.55</v>
      </c>
      <c r="J50" s="218">
        <f t="shared" si="2"/>
        <v>48.462767019365138</v>
      </c>
      <c r="L50">
        <v>-17.5</v>
      </c>
      <c r="M50">
        <v>13.42</v>
      </c>
      <c r="N50" s="217">
        <f t="shared" si="3"/>
        <v>13.419999999999998</v>
      </c>
      <c r="O50" s="217"/>
      <c r="P50">
        <v>17.399999999999999</v>
      </c>
      <c r="Q50">
        <v>9.6199999999999992</v>
      </c>
      <c r="R50" s="217">
        <f t="shared" si="4"/>
        <v>9.6209620962096203</v>
      </c>
      <c r="S50" s="217"/>
      <c r="T50">
        <v>2.4</v>
      </c>
      <c r="U50">
        <v>70.069999999999993</v>
      </c>
      <c r="V50" s="217">
        <f t="shared" si="5"/>
        <v>70.147161878065873</v>
      </c>
      <c r="W50" s="217"/>
      <c r="X50">
        <v>2.4</v>
      </c>
      <c r="Y50">
        <v>41.41</v>
      </c>
      <c r="Z50" s="217">
        <f t="shared" si="6"/>
        <v>41.376898481215022</v>
      </c>
      <c r="AA50">
        <f t="shared" si="10"/>
        <v>-5.4000000000000163</v>
      </c>
      <c r="AB50">
        <v>-5.5</v>
      </c>
      <c r="AC50">
        <v>49.26</v>
      </c>
      <c r="AD50" s="218">
        <f t="shared" si="7"/>
        <v>49.25507449255074</v>
      </c>
      <c r="AG50">
        <v>5.3</v>
      </c>
      <c r="AH50">
        <v>45</v>
      </c>
      <c r="AI50" s="218">
        <f t="shared" si="8"/>
        <v>44.986504048785363</v>
      </c>
      <c r="AK50">
        <v>112</v>
      </c>
      <c r="AL50">
        <v>96.52</v>
      </c>
      <c r="AM50" s="216">
        <f t="shared" si="9"/>
        <v>48.444087532623968</v>
      </c>
    </row>
    <row r="51" spans="1:39" x14ac:dyDescent="0.25">
      <c r="A51">
        <v>-5.4</v>
      </c>
      <c r="B51">
        <v>46.18</v>
      </c>
      <c r="C51" s="215">
        <f t="shared" si="0"/>
        <v>46.166150154953513</v>
      </c>
      <c r="D51">
        <v>-5.3</v>
      </c>
      <c r="E51">
        <v>31.29</v>
      </c>
      <c r="F51" s="216">
        <f t="shared" si="1"/>
        <v>31.280615815255423</v>
      </c>
      <c r="G51" s="216"/>
      <c r="H51">
        <v>109</v>
      </c>
      <c r="I51">
        <v>49.64</v>
      </c>
      <c r="J51" s="218">
        <f t="shared" si="2"/>
        <v>49.550808544619684</v>
      </c>
      <c r="L51">
        <v>-17.399999999999999</v>
      </c>
      <c r="M51">
        <v>13.68</v>
      </c>
      <c r="N51" s="217">
        <f t="shared" si="3"/>
        <v>13.68</v>
      </c>
      <c r="O51" s="217"/>
      <c r="P51">
        <v>17.3</v>
      </c>
      <c r="Q51">
        <v>9.68</v>
      </c>
      <c r="R51" s="217">
        <f t="shared" si="4"/>
        <v>9.6809680968096803</v>
      </c>
      <c r="S51" s="217"/>
      <c r="T51">
        <v>2.4</v>
      </c>
      <c r="U51">
        <v>73.11</v>
      </c>
      <c r="V51" s="217">
        <f t="shared" si="5"/>
        <v>73.190509560516574</v>
      </c>
      <c r="W51" s="217"/>
      <c r="X51">
        <v>2.2999999999999998</v>
      </c>
      <c r="Y51">
        <v>44.32</v>
      </c>
      <c r="Z51" s="217">
        <f t="shared" si="6"/>
        <v>44.284572342126296</v>
      </c>
      <c r="AA51">
        <f t="shared" si="10"/>
        <v>-5.3000000000000167</v>
      </c>
      <c r="AB51">
        <v>-5.3</v>
      </c>
      <c r="AC51">
        <v>52.5</v>
      </c>
      <c r="AD51" s="218">
        <f t="shared" si="7"/>
        <v>52.494750524947499</v>
      </c>
      <c r="AG51">
        <v>5.3</v>
      </c>
      <c r="AH51">
        <v>44.96</v>
      </c>
      <c r="AI51" s="218">
        <f t="shared" si="8"/>
        <v>44.946516045186449</v>
      </c>
      <c r="AK51">
        <v>109.1</v>
      </c>
      <c r="AL51">
        <v>98.57</v>
      </c>
      <c r="AM51" s="216">
        <f t="shared" si="9"/>
        <v>49.472997390082305</v>
      </c>
    </row>
    <row r="52" spans="1:39" x14ac:dyDescent="0.25">
      <c r="A52">
        <v>-5.3</v>
      </c>
      <c r="B52">
        <v>50.25</v>
      </c>
      <c r="C52" s="215">
        <f t="shared" si="0"/>
        <v>50.234929521143656</v>
      </c>
      <c r="D52">
        <v>-5.2</v>
      </c>
      <c r="E52">
        <v>35.14</v>
      </c>
      <c r="F52" s="216">
        <f t="shared" si="1"/>
        <v>35.129461161651506</v>
      </c>
      <c r="G52" s="216"/>
      <c r="H52">
        <v>106.1</v>
      </c>
      <c r="I52">
        <v>50.7</v>
      </c>
      <c r="J52" s="218">
        <f t="shared" si="2"/>
        <v>50.608903972848871</v>
      </c>
      <c r="L52">
        <v>-17.2</v>
      </c>
      <c r="M52">
        <v>15.26</v>
      </c>
      <c r="N52" s="217">
        <f t="shared" si="3"/>
        <v>15.259999999999998</v>
      </c>
      <c r="O52" s="217"/>
      <c r="P52">
        <v>17.3</v>
      </c>
      <c r="Q52">
        <v>9.77</v>
      </c>
      <c r="R52" s="217">
        <f t="shared" si="4"/>
        <v>9.7709770977097712</v>
      </c>
      <c r="S52" s="217"/>
      <c r="T52">
        <v>2.2000000000000002</v>
      </c>
      <c r="U52">
        <v>75.69</v>
      </c>
      <c r="V52" s="217">
        <f t="shared" si="5"/>
        <v>75.773350685754323</v>
      </c>
      <c r="W52" s="217"/>
      <c r="X52">
        <v>2.2000000000000002</v>
      </c>
      <c r="Y52">
        <v>48.57</v>
      </c>
      <c r="Z52" s="217">
        <f t="shared" si="6"/>
        <v>48.531175059952041</v>
      </c>
      <c r="AA52">
        <f t="shared" si="10"/>
        <v>-5.2000000000000171</v>
      </c>
      <c r="AB52">
        <v>-5.3</v>
      </c>
      <c r="AC52">
        <v>52.44</v>
      </c>
      <c r="AD52" s="218">
        <f t="shared" si="7"/>
        <v>52.434756524347556</v>
      </c>
      <c r="AG52">
        <v>5.2</v>
      </c>
      <c r="AH52">
        <v>46.83</v>
      </c>
      <c r="AI52" s="218">
        <f t="shared" si="8"/>
        <v>46.81595521343597</v>
      </c>
      <c r="AK52">
        <v>106</v>
      </c>
      <c r="AL52">
        <v>100.81</v>
      </c>
      <c r="AM52" s="216">
        <f t="shared" si="9"/>
        <v>50.597269624573386</v>
      </c>
    </row>
    <row r="53" spans="1:39" x14ac:dyDescent="0.25">
      <c r="A53">
        <v>-5.0999999999999996</v>
      </c>
      <c r="B53">
        <v>55.36</v>
      </c>
      <c r="C53" s="215">
        <f t="shared" si="0"/>
        <v>55.343396980905723</v>
      </c>
      <c r="D53">
        <v>-5.2</v>
      </c>
      <c r="E53">
        <v>36.97</v>
      </c>
      <c r="F53" s="216">
        <f t="shared" si="1"/>
        <v>36.958912326302105</v>
      </c>
      <c r="G53" s="216"/>
      <c r="H53">
        <v>103</v>
      </c>
      <c r="I53">
        <v>51.92</v>
      </c>
      <c r="J53" s="218">
        <f t="shared" si="2"/>
        <v>51.826711918546621</v>
      </c>
      <c r="L53">
        <v>-17.2</v>
      </c>
      <c r="M53">
        <v>15.2</v>
      </c>
      <c r="N53" s="217">
        <f t="shared" si="3"/>
        <v>15.2</v>
      </c>
      <c r="O53" s="217"/>
      <c r="P53">
        <v>17.100000000000001</v>
      </c>
      <c r="Q53">
        <v>10.36</v>
      </c>
      <c r="R53" s="217">
        <f t="shared" si="4"/>
        <v>10.36103610361036</v>
      </c>
      <c r="S53" s="217"/>
      <c r="T53">
        <v>2.1</v>
      </c>
      <c r="U53">
        <v>80.010000000000005</v>
      </c>
      <c r="V53" s="217">
        <f t="shared" si="5"/>
        <v>80.098107918710582</v>
      </c>
      <c r="W53" s="217"/>
      <c r="X53">
        <v>2.1</v>
      </c>
      <c r="Y53">
        <v>53.65</v>
      </c>
      <c r="Z53" s="217">
        <f t="shared" si="6"/>
        <v>53.607114308553165</v>
      </c>
      <c r="AA53">
        <f t="shared" si="10"/>
        <v>-5.1000000000000174</v>
      </c>
      <c r="AB53">
        <v>-5.0999999999999996</v>
      </c>
      <c r="AC53">
        <v>55.23</v>
      </c>
      <c r="AD53" s="218">
        <f t="shared" si="7"/>
        <v>55.224477552244764</v>
      </c>
      <c r="AG53">
        <v>5</v>
      </c>
      <c r="AH53">
        <v>49.96</v>
      </c>
      <c r="AI53" s="218">
        <f t="shared" si="8"/>
        <v>49.945016495051483</v>
      </c>
      <c r="AK53">
        <v>103.1</v>
      </c>
      <c r="AL53">
        <v>102.98</v>
      </c>
      <c r="AM53" s="216">
        <f t="shared" si="9"/>
        <v>51.686408351736603</v>
      </c>
    </row>
    <row r="54" spans="1:39" x14ac:dyDescent="0.25">
      <c r="A54">
        <v>-5.0999999999999996</v>
      </c>
      <c r="B54">
        <v>56.25</v>
      </c>
      <c r="C54" s="215">
        <f t="shared" si="0"/>
        <v>56.233130060981708</v>
      </c>
      <c r="D54">
        <v>-5</v>
      </c>
      <c r="E54">
        <v>41.67</v>
      </c>
      <c r="F54" s="216">
        <f t="shared" si="1"/>
        <v>41.657502749175251</v>
      </c>
      <c r="G54" s="216"/>
      <c r="H54">
        <v>100</v>
      </c>
      <c r="I54">
        <v>53.09</v>
      </c>
      <c r="J54" s="218">
        <f t="shared" si="2"/>
        <v>52.994609702535435</v>
      </c>
      <c r="L54">
        <v>-17.100000000000001</v>
      </c>
      <c r="M54">
        <v>15.68</v>
      </c>
      <c r="N54" s="217">
        <f t="shared" si="3"/>
        <v>15.68</v>
      </c>
      <c r="O54" s="217"/>
      <c r="P54">
        <v>17.100000000000001</v>
      </c>
      <c r="Q54">
        <v>10.39</v>
      </c>
      <c r="R54" s="217">
        <f t="shared" si="4"/>
        <v>10.391039103910392</v>
      </c>
      <c r="S54" s="217"/>
      <c r="T54">
        <v>2.1</v>
      </c>
      <c r="U54">
        <v>80.17</v>
      </c>
      <c r="V54" s="217">
        <f t="shared" si="5"/>
        <v>80.258284112523782</v>
      </c>
      <c r="W54" s="217"/>
      <c r="X54">
        <v>2</v>
      </c>
      <c r="Y54">
        <v>57.89</v>
      </c>
      <c r="Z54" s="217">
        <f t="shared" si="6"/>
        <v>57.843725019984014</v>
      </c>
      <c r="AA54">
        <f t="shared" si="10"/>
        <v>-5.0000000000000178</v>
      </c>
      <c r="AB54">
        <v>-5.0999999999999996</v>
      </c>
      <c r="AC54">
        <v>55.15</v>
      </c>
      <c r="AD54" s="218">
        <f t="shared" si="7"/>
        <v>55.144485551444852</v>
      </c>
      <c r="AG54">
        <v>5</v>
      </c>
      <c r="AH54">
        <v>49.91</v>
      </c>
      <c r="AI54" s="218">
        <f t="shared" si="8"/>
        <v>49.895031490552832</v>
      </c>
      <c r="AK54">
        <v>100</v>
      </c>
      <c r="AL54">
        <v>105.17</v>
      </c>
      <c r="AM54" s="216">
        <f t="shared" si="9"/>
        <v>52.785585223850632</v>
      </c>
    </row>
    <row r="55" spans="1:39" x14ac:dyDescent="0.25">
      <c r="A55">
        <v>-5</v>
      </c>
      <c r="B55">
        <v>61.23</v>
      </c>
      <c r="C55" s="215">
        <f t="shared" si="0"/>
        <v>61.211636509047281</v>
      </c>
      <c r="D55">
        <v>-4.8</v>
      </c>
      <c r="E55">
        <v>48.02</v>
      </c>
      <c r="F55" s="216">
        <f t="shared" si="1"/>
        <v>48.00559832050385</v>
      </c>
      <c r="G55" s="216"/>
      <c r="H55">
        <v>97.1</v>
      </c>
      <c r="I55">
        <v>54.18</v>
      </c>
      <c r="J55" s="218">
        <f t="shared" si="2"/>
        <v>54.082651227789981</v>
      </c>
      <c r="L55">
        <v>-16.8</v>
      </c>
      <c r="M55">
        <v>18.010000000000002</v>
      </c>
      <c r="N55" s="217">
        <f t="shared" si="3"/>
        <v>18.010000000000002</v>
      </c>
      <c r="O55" s="217"/>
      <c r="P55">
        <v>16.899999999999999</v>
      </c>
      <c r="Q55">
        <v>11.07</v>
      </c>
      <c r="R55" s="217">
        <f t="shared" si="4"/>
        <v>11.071107110711072</v>
      </c>
      <c r="S55" s="217"/>
      <c r="T55">
        <v>1.9</v>
      </c>
      <c r="U55">
        <v>84.64</v>
      </c>
      <c r="V55" s="217">
        <f t="shared" si="5"/>
        <v>84.733206527179888</v>
      </c>
      <c r="W55" s="217"/>
      <c r="X55">
        <v>2</v>
      </c>
      <c r="Y55">
        <v>61.39</v>
      </c>
      <c r="Z55" s="217">
        <f t="shared" si="6"/>
        <v>61.340927258193446</v>
      </c>
      <c r="AA55">
        <f t="shared" si="10"/>
        <v>-4.9000000000000181</v>
      </c>
      <c r="AB55">
        <v>-4.9000000000000004</v>
      </c>
      <c r="AC55">
        <v>57.58</v>
      </c>
      <c r="AD55" s="218">
        <f t="shared" si="7"/>
        <v>57.574242575742417</v>
      </c>
      <c r="AG55">
        <v>4.9000000000000004</v>
      </c>
      <c r="AH55">
        <v>51.5</v>
      </c>
      <c r="AI55" s="218">
        <f t="shared" si="8"/>
        <v>51.48455463360991</v>
      </c>
      <c r="AK55">
        <v>97</v>
      </c>
      <c r="AL55">
        <v>107.51</v>
      </c>
      <c r="AM55" s="216">
        <f t="shared" si="9"/>
        <v>53.960048183095765</v>
      </c>
    </row>
    <row r="56" spans="1:39" x14ac:dyDescent="0.25">
      <c r="A56">
        <v>-4.9000000000000004</v>
      </c>
      <c r="B56">
        <v>63.66</v>
      </c>
      <c r="C56" s="215">
        <f t="shared" si="0"/>
        <v>63.640907727681693</v>
      </c>
      <c r="D56">
        <v>-4.8</v>
      </c>
      <c r="E56">
        <v>48.58</v>
      </c>
      <c r="F56" s="216">
        <f t="shared" si="1"/>
        <v>48.565430370888727</v>
      </c>
      <c r="G56" s="216"/>
      <c r="H56">
        <v>94.1</v>
      </c>
      <c r="I56">
        <v>55.52</v>
      </c>
      <c r="J56" s="218">
        <f t="shared" si="2"/>
        <v>55.420243561589146</v>
      </c>
      <c r="L56">
        <v>-16.899999999999999</v>
      </c>
      <c r="M56">
        <v>18.03</v>
      </c>
      <c r="N56" s="217">
        <f t="shared" si="3"/>
        <v>18.03</v>
      </c>
      <c r="O56" s="217"/>
      <c r="P56">
        <v>16.899999999999999</v>
      </c>
      <c r="Q56">
        <v>11.11</v>
      </c>
      <c r="R56" s="217">
        <f t="shared" si="4"/>
        <v>11.111111111111111</v>
      </c>
      <c r="S56" s="217"/>
      <c r="T56">
        <v>1.9</v>
      </c>
      <c r="U56">
        <v>84.95</v>
      </c>
      <c r="V56" s="217">
        <f t="shared" si="5"/>
        <v>85.043547902692964</v>
      </c>
      <c r="W56" s="217"/>
      <c r="X56">
        <v>1.8</v>
      </c>
      <c r="Y56">
        <v>65.91</v>
      </c>
      <c r="Z56" s="217">
        <f t="shared" si="6"/>
        <v>65.857314148681056</v>
      </c>
      <c r="AA56">
        <f t="shared" si="10"/>
        <v>-4.8000000000000185</v>
      </c>
      <c r="AB56">
        <v>-4.8</v>
      </c>
      <c r="AC56">
        <v>59.93</v>
      </c>
      <c r="AD56" s="218">
        <f t="shared" si="7"/>
        <v>59.92400759924007</v>
      </c>
      <c r="AG56">
        <v>4.8</v>
      </c>
      <c r="AH56">
        <v>54.31</v>
      </c>
      <c r="AI56" s="218">
        <f t="shared" si="8"/>
        <v>54.293711886434068</v>
      </c>
      <c r="AK56">
        <v>94.1</v>
      </c>
      <c r="AL56">
        <v>109.86</v>
      </c>
      <c r="AM56" s="216">
        <f t="shared" si="9"/>
        <v>55.139530214816304</v>
      </c>
    </row>
    <row r="57" spans="1:39" x14ac:dyDescent="0.25">
      <c r="A57">
        <v>-4.7</v>
      </c>
      <c r="B57">
        <v>67.69</v>
      </c>
      <c r="C57" s="215">
        <f t="shared" si="0"/>
        <v>67.669699090272914</v>
      </c>
      <c r="D57">
        <v>-4.7</v>
      </c>
      <c r="E57">
        <v>55.93</v>
      </c>
      <c r="F57" s="216">
        <f t="shared" si="1"/>
        <v>55.913226032190344</v>
      </c>
      <c r="G57" s="216"/>
      <c r="H57">
        <v>91</v>
      </c>
      <c r="I57">
        <v>56.73</v>
      </c>
      <c r="J57" s="218">
        <f t="shared" si="2"/>
        <v>56.628069474945086</v>
      </c>
      <c r="L57">
        <v>-16.8</v>
      </c>
      <c r="M57">
        <v>18.05</v>
      </c>
      <c r="N57" s="217">
        <f t="shared" si="3"/>
        <v>18.05</v>
      </c>
      <c r="O57" s="217"/>
      <c r="P57">
        <v>16.8</v>
      </c>
      <c r="Q57">
        <v>11.68</v>
      </c>
      <c r="R57" s="217">
        <f t="shared" si="4"/>
        <v>11.681168116811682</v>
      </c>
      <c r="S57" s="217"/>
      <c r="T57">
        <v>1.7</v>
      </c>
      <c r="U57">
        <v>88.88</v>
      </c>
      <c r="V57" s="217">
        <f t="shared" si="5"/>
        <v>88.97787566322954</v>
      </c>
      <c r="W57" s="217"/>
      <c r="X57">
        <v>1.7</v>
      </c>
      <c r="Y57">
        <v>73.290000000000006</v>
      </c>
      <c r="Z57" s="217">
        <f t="shared" si="6"/>
        <v>73.231414868105531</v>
      </c>
      <c r="AA57">
        <f t="shared" si="10"/>
        <v>-4.7000000000000188</v>
      </c>
      <c r="AB57">
        <v>-4.7</v>
      </c>
      <c r="AC57">
        <v>60.08</v>
      </c>
      <c r="AD57" s="218">
        <f t="shared" si="7"/>
        <v>60.073992600739921</v>
      </c>
      <c r="AG57">
        <v>4.8</v>
      </c>
      <c r="AH57">
        <v>54.26</v>
      </c>
      <c r="AI57" s="218">
        <f t="shared" si="8"/>
        <v>54.243726881935416</v>
      </c>
      <c r="AK57">
        <v>91</v>
      </c>
      <c r="AL57">
        <v>112.32</v>
      </c>
      <c r="AM57" s="216">
        <f t="shared" si="9"/>
        <v>56.374222043766309</v>
      </c>
    </row>
    <row r="58" spans="1:39" x14ac:dyDescent="0.25">
      <c r="A58">
        <v>-4.5999999999999996</v>
      </c>
      <c r="B58">
        <v>71.69</v>
      </c>
      <c r="C58" s="215">
        <f t="shared" si="0"/>
        <v>71.668499450164944</v>
      </c>
      <c r="D58">
        <v>-4.5999999999999996</v>
      </c>
      <c r="E58">
        <v>56.78</v>
      </c>
      <c r="F58" s="216">
        <f t="shared" si="1"/>
        <v>56.762971108667401</v>
      </c>
      <c r="G58" s="216"/>
      <c r="H58">
        <v>88</v>
      </c>
      <c r="I58">
        <v>58.04</v>
      </c>
      <c r="J58" s="218">
        <f t="shared" si="2"/>
        <v>57.935715711718906</v>
      </c>
      <c r="L58">
        <v>-16.600000000000001</v>
      </c>
      <c r="M58">
        <v>20.49</v>
      </c>
      <c r="N58" s="217">
        <f t="shared" si="3"/>
        <v>20.49</v>
      </c>
      <c r="O58" s="217"/>
      <c r="P58">
        <v>16.600000000000001</v>
      </c>
      <c r="Q58">
        <v>12.55</v>
      </c>
      <c r="R58" s="217">
        <f t="shared" si="4"/>
        <v>12.551255125512553</v>
      </c>
      <c r="S58" s="217"/>
      <c r="T58">
        <v>1.7</v>
      </c>
      <c r="U58">
        <v>88.96</v>
      </c>
      <c r="V58" s="217">
        <f t="shared" si="5"/>
        <v>89.057963760136133</v>
      </c>
      <c r="W58" s="217"/>
      <c r="X58">
        <v>1.7</v>
      </c>
      <c r="Y58">
        <v>73.64</v>
      </c>
      <c r="Z58" s="217">
        <f t="shared" si="6"/>
        <v>73.58113509192647</v>
      </c>
      <c r="AA58">
        <f t="shared" si="10"/>
        <v>-4.6000000000000192</v>
      </c>
      <c r="AB58">
        <v>-4.5999999999999996</v>
      </c>
      <c r="AC58">
        <v>62.78</v>
      </c>
      <c r="AD58" s="218">
        <f t="shared" si="7"/>
        <v>62.773722627737229</v>
      </c>
      <c r="AG58">
        <v>4.5999999999999996</v>
      </c>
      <c r="AH58">
        <v>56.24</v>
      </c>
      <c r="AI58" s="218">
        <f t="shared" si="8"/>
        <v>56.223133060081977</v>
      </c>
      <c r="AK58">
        <v>88</v>
      </c>
      <c r="AL58">
        <v>114.86</v>
      </c>
      <c r="AM58" s="216">
        <f t="shared" si="9"/>
        <v>57.64906645251957</v>
      </c>
    </row>
    <row r="59" spans="1:39" x14ac:dyDescent="0.25">
      <c r="A59">
        <v>-4.5999999999999996</v>
      </c>
      <c r="B59">
        <v>72.63</v>
      </c>
      <c r="C59" s="215">
        <f t="shared" si="0"/>
        <v>72.608217534739566</v>
      </c>
      <c r="D59">
        <v>-4.5999999999999996</v>
      </c>
      <c r="E59">
        <v>59.49</v>
      </c>
      <c r="F59" s="216">
        <f t="shared" si="1"/>
        <v>59.472158352494255</v>
      </c>
      <c r="G59" s="216"/>
      <c r="H59">
        <v>85</v>
      </c>
      <c r="I59">
        <v>59.31</v>
      </c>
      <c r="J59" s="218">
        <f t="shared" si="2"/>
        <v>59.203433819125571</v>
      </c>
      <c r="L59">
        <v>-16.600000000000001</v>
      </c>
      <c r="M59">
        <v>20.67</v>
      </c>
      <c r="N59" s="217">
        <f t="shared" si="3"/>
        <v>20.67</v>
      </c>
      <c r="O59" s="217"/>
      <c r="P59">
        <v>16.600000000000001</v>
      </c>
      <c r="Q59">
        <v>12.57</v>
      </c>
      <c r="R59" s="217">
        <f t="shared" si="4"/>
        <v>12.571257125712574</v>
      </c>
      <c r="S59" s="217"/>
      <c r="T59">
        <v>1.4</v>
      </c>
      <c r="U59">
        <v>92.67</v>
      </c>
      <c r="V59" s="217">
        <f t="shared" si="5"/>
        <v>92.772049254179606</v>
      </c>
      <c r="W59" s="217"/>
      <c r="X59">
        <v>1.6</v>
      </c>
      <c r="Y59">
        <v>77.150000000000006</v>
      </c>
      <c r="Z59" s="217">
        <f t="shared" si="6"/>
        <v>77.088329336530776</v>
      </c>
      <c r="AA59">
        <f t="shared" si="10"/>
        <v>-4.5000000000000195</v>
      </c>
      <c r="AB59">
        <v>-4.5999999999999996</v>
      </c>
      <c r="AC59">
        <v>63.11</v>
      </c>
      <c r="AD59" s="218">
        <f t="shared" si="7"/>
        <v>63.1036896310369</v>
      </c>
      <c r="AG59">
        <v>4.5</v>
      </c>
      <c r="AH59">
        <v>58.33</v>
      </c>
      <c r="AI59" s="218">
        <f t="shared" si="8"/>
        <v>58.312506248125558</v>
      </c>
      <c r="AK59">
        <v>85</v>
      </c>
      <c r="AL59">
        <v>117.28</v>
      </c>
      <c r="AM59" s="216">
        <f t="shared" si="9"/>
        <v>58.863681991567951</v>
      </c>
    </row>
    <row r="60" spans="1:39" x14ac:dyDescent="0.25">
      <c r="A60">
        <v>-4.4000000000000004</v>
      </c>
      <c r="B60">
        <v>76.48</v>
      </c>
      <c r="C60" s="215">
        <f t="shared" si="0"/>
        <v>76.457062881135656</v>
      </c>
      <c r="D60">
        <v>-4.5</v>
      </c>
      <c r="E60">
        <v>62.88</v>
      </c>
      <c r="F60" s="216">
        <f t="shared" si="1"/>
        <v>62.861141657502749</v>
      </c>
      <c r="G60" s="216"/>
      <c r="H60">
        <v>82</v>
      </c>
      <c r="I60">
        <v>60.79</v>
      </c>
      <c r="J60" s="218">
        <f t="shared" si="2"/>
        <v>60.680774605709722</v>
      </c>
      <c r="L60">
        <v>-16.5</v>
      </c>
      <c r="M60">
        <v>21.67</v>
      </c>
      <c r="N60" s="217">
        <f t="shared" si="3"/>
        <v>21.67</v>
      </c>
      <c r="O60" s="217"/>
      <c r="P60">
        <v>16.5</v>
      </c>
      <c r="Q60">
        <v>13.13</v>
      </c>
      <c r="R60" s="217">
        <f t="shared" si="4"/>
        <v>13.131313131313133</v>
      </c>
      <c r="S60" s="217"/>
      <c r="T60">
        <v>1.5</v>
      </c>
      <c r="U60">
        <v>92.72</v>
      </c>
      <c r="V60" s="217">
        <f t="shared" si="5"/>
        <v>92.822104314746227</v>
      </c>
      <c r="W60" s="217"/>
      <c r="X60">
        <v>1.4</v>
      </c>
      <c r="Y60">
        <v>81.69</v>
      </c>
      <c r="Z60" s="217">
        <f t="shared" si="6"/>
        <v>81.624700239808163</v>
      </c>
      <c r="AA60">
        <f t="shared" si="10"/>
        <v>-4.4000000000000199</v>
      </c>
      <c r="AB60">
        <v>-4.3</v>
      </c>
      <c r="AC60">
        <v>66.78</v>
      </c>
      <c r="AD60" s="218">
        <f t="shared" si="7"/>
        <v>66.773322667733225</v>
      </c>
      <c r="AG60">
        <v>4.5</v>
      </c>
      <c r="AH60">
        <v>59.06</v>
      </c>
      <c r="AI60" s="218">
        <f t="shared" si="8"/>
        <v>59.042287313805865</v>
      </c>
      <c r="AK60">
        <v>82</v>
      </c>
      <c r="AL60">
        <v>119.92</v>
      </c>
      <c r="AM60" s="216">
        <f t="shared" si="9"/>
        <v>60.188717125075286</v>
      </c>
    </row>
    <row r="61" spans="1:39" x14ac:dyDescent="0.25">
      <c r="A61">
        <v>-4.3</v>
      </c>
      <c r="B61">
        <v>78.92</v>
      </c>
      <c r="C61" s="215">
        <f t="shared" si="0"/>
        <v>78.896331100669798</v>
      </c>
      <c r="D61">
        <v>-4.3</v>
      </c>
      <c r="E61">
        <v>67.56</v>
      </c>
      <c r="F61" s="216">
        <f t="shared" si="1"/>
        <v>67.539738078576434</v>
      </c>
      <c r="G61" s="216"/>
      <c r="H61">
        <v>79</v>
      </c>
      <c r="I61">
        <v>62.07</v>
      </c>
      <c r="J61" s="218">
        <f t="shared" si="2"/>
        <v>61.958474745458169</v>
      </c>
      <c r="L61">
        <v>-16.3</v>
      </c>
      <c r="M61">
        <v>25.4</v>
      </c>
      <c r="N61" s="217">
        <f t="shared" si="3"/>
        <v>25.4</v>
      </c>
      <c r="O61" s="217"/>
      <c r="P61">
        <v>16.3</v>
      </c>
      <c r="Q61">
        <v>14.02</v>
      </c>
      <c r="R61" s="217">
        <f t="shared" si="4"/>
        <v>14.02140214021402</v>
      </c>
      <c r="S61" s="217"/>
      <c r="T61">
        <v>1.3</v>
      </c>
      <c r="U61">
        <v>93.73</v>
      </c>
      <c r="V61" s="217">
        <f t="shared" si="5"/>
        <v>93.833216538192005</v>
      </c>
      <c r="W61" s="217"/>
      <c r="X61">
        <v>1.4</v>
      </c>
      <c r="Y61">
        <v>83.39</v>
      </c>
      <c r="Z61" s="217">
        <f t="shared" si="6"/>
        <v>83.323341326938447</v>
      </c>
      <c r="AA61">
        <f t="shared" si="10"/>
        <v>-4.3000000000000203</v>
      </c>
      <c r="AB61">
        <v>-4.4000000000000004</v>
      </c>
      <c r="AC61">
        <v>66.69</v>
      </c>
      <c r="AD61" s="218">
        <f t="shared" si="7"/>
        <v>66.683331666833311</v>
      </c>
      <c r="AG61">
        <v>4.3</v>
      </c>
      <c r="AH61">
        <v>61.95</v>
      </c>
      <c r="AI61" s="218">
        <f t="shared" si="8"/>
        <v>61.931420573827857</v>
      </c>
      <c r="AK61">
        <v>79</v>
      </c>
      <c r="AL61">
        <v>122.58</v>
      </c>
      <c r="AM61" s="216">
        <f t="shared" si="9"/>
        <v>61.523790403533418</v>
      </c>
    </row>
    <row r="62" spans="1:39" x14ac:dyDescent="0.25">
      <c r="A62">
        <v>-4.2</v>
      </c>
      <c r="B62">
        <v>82.32</v>
      </c>
      <c r="C62" s="215">
        <f t="shared" si="0"/>
        <v>82.295311406578023</v>
      </c>
      <c r="D62">
        <v>-4.2</v>
      </c>
      <c r="E62">
        <v>71.52</v>
      </c>
      <c r="F62" s="216">
        <f t="shared" si="1"/>
        <v>71.498550434869529</v>
      </c>
      <c r="G62" s="216"/>
      <c r="H62">
        <v>76</v>
      </c>
      <c r="I62">
        <v>63.6</v>
      </c>
      <c r="J62" s="218">
        <f t="shared" si="2"/>
        <v>63.485725693751249</v>
      </c>
      <c r="L62">
        <v>-16.3</v>
      </c>
      <c r="M62">
        <v>25.39</v>
      </c>
      <c r="N62" s="217">
        <f t="shared" si="3"/>
        <v>25.39</v>
      </c>
      <c r="O62" s="217"/>
      <c r="P62">
        <v>16.3</v>
      </c>
      <c r="Q62">
        <v>14.04</v>
      </c>
      <c r="R62" s="217">
        <f t="shared" si="4"/>
        <v>14.041404140414041</v>
      </c>
      <c r="S62" s="217"/>
      <c r="T62">
        <v>1.2</v>
      </c>
      <c r="U62">
        <v>94.71</v>
      </c>
      <c r="V62" s="217">
        <f t="shared" si="5"/>
        <v>94.814295725297825</v>
      </c>
      <c r="W62" s="217"/>
      <c r="X62">
        <v>1.2</v>
      </c>
      <c r="Y62">
        <v>86.98</v>
      </c>
      <c r="Z62" s="217">
        <f t="shared" si="6"/>
        <v>86.910471622701849</v>
      </c>
      <c r="AA62">
        <f t="shared" si="10"/>
        <v>-4.2000000000000206</v>
      </c>
      <c r="AB62">
        <v>-4.3</v>
      </c>
      <c r="AC62">
        <v>67.72</v>
      </c>
      <c r="AD62" s="218">
        <f t="shared" si="7"/>
        <v>67.713228677132292</v>
      </c>
      <c r="AG62">
        <v>4.3</v>
      </c>
      <c r="AH62">
        <v>61.99</v>
      </c>
      <c r="AI62" s="218">
        <f t="shared" si="8"/>
        <v>61.971408577426779</v>
      </c>
      <c r="AK62">
        <v>76</v>
      </c>
      <c r="AL62">
        <v>125.31</v>
      </c>
      <c r="AM62" s="216">
        <f t="shared" si="9"/>
        <v>62.893997189319414</v>
      </c>
    </row>
    <row r="63" spans="1:39" x14ac:dyDescent="0.25">
      <c r="A63">
        <v>-4.0999999999999996</v>
      </c>
      <c r="B63">
        <v>83.89</v>
      </c>
      <c r="C63" s="215">
        <f t="shared" si="0"/>
        <v>83.864840547835655</v>
      </c>
      <c r="D63">
        <v>-4.0999999999999996</v>
      </c>
      <c r="E63">
        <v>75.239999999999995</v>
      </c>
      <c r="F63" s="216">
        <f t="shared" si="1"/>
        <v>75.217434769569124</v>
      </c>
      <c r="G63" s="216"/>
      <c r="H63">
        <v>73</v>
      </c>
      <c r="I63">
        <v>65.08</v>
      </c>
      <c r="J63" s="218">
        <f t="shared" si="2"/>
        <v>64.963066480335385</v>
      </c>
      <c r="L63">
        <v>-16.2</v>
      </c>
      <c r="M63">
        <v>27.42</v>
      </c>
      <c r="N63" s="217">
        <f t="shared" si="3"/>
        <v>27.42</v>
      </c>
      <c r="O63" s="217"/>
      <c r="P63">
        <v>16.2</v>
      </c>
      <c r="Q63">
        <v>14.97</v>
      </c>
      <c r="R63" s="217">
        <f t="shared" si="4"/>
        <v>14.971497149714974</v>
      </c>
      <c r="S63" s="217"/>
      <c r="T63">
        <v>1.2</v>
      </c>
      <c r="U63">
        <v>95.24</v>
      </c>
      <c r="V63" s="217">
        <f t="shared" si="5"/>
        <v>95.344879367304031</v>
      </c>
      <c r="W63" s="217"/>
      <c r="X63">
        <v>1.2</v>
      </c>
      <c r="Y63">
        <v>88.58</v>
      </c>
      <c r="Z63" s="217">
        <f t="shared" si="6"/>
        <v>88.509192645883289</v>
      </c>
      <c r="AA63">
        <f t="shared" si="10"/>
        <v>-4.100000000000021</v>
      </c>
      <c r="AB63">
        <v>-4.0999999999999996</v>
      </c>
      <c r="AC63">
        <v>70.05</v>
      </c>
      <c r="AD63" s="218">
        <f t="shared" si="7"/>
        <v>70.042995700429955</v>
      </c>
      <c r="AG63">
        <v>4.0999999999999996</v>
      </c>
      <c r="AH63">
        <v>64.150000000000006</v>
      </c>
      <c r="AI63" s="218">
        <f t="shared" si="8"/>
        <v>64.130760771768465</v>
      </c>
      <c r="AK63">
        <v>73</v>
      </c>
      <c r="AL63">
        <v>128.06</v>
      </c>
      <c r="AM63" s="216">
        <f t="shared" si="9"/>
        <v>64.274242120056215</v>
      </c>
    </row>
    <row r="64" spans="1:39" x14ac:dyDescent="0.25">
      <c r="A64">
        <v>-4</v>
      </c>
      <c r="B64">
        <v>86.3</v>
      </c>
      <c r="C64" s="215">
        <f t="shared" si="0"/>
        <v>86.274117764670592</v>
      </c>
      <c r="D64">
        <v>-4</v>
      </c>
      <c r="E64">
        <v>76.64</v>
      </c>
      <c r="F64" s="216">
        <f t="shared" si="1"/>
        <v>76.617014895531341</v>
      </c>
      <c r="G64" s="216"/>
      <c r="H64">
        <v>70</v>
      </c>
      <c r="I64">
        <v>66.599999999999994</v>
      </c>
      <c r="J64" s="218">
        <f t="shared" si="2"/>
        <v>66.480335396286677</v>
      </c>
      <c r="L64">
        <v>-16.100000000000001</v>
      </c>
      <c r="M64">
        <v>27.7</v>
      </c>
      <c r="N64" s="217">
        <f t="shared" si="3"/>
        <v>27.699999999999996</v>
      </c>
      <c r="O64" s="217"/>
      <c r="P64">
        <v>15.9</v>
      </c>
      <c r="Q64">
        <v>17.170000000000002</v>
      </c>
      <c r="R64" s="217">
        <f t="shared" si="4"/>
        <v>17.171717171717173</v>
      </c>
      <c r="S64" s="217"/>
      <c r="T64">
        <v>1</v>
      </c>
      <c r="U64">
        <v>96.25</v>
      </c>
      <c r="V64" s="217">
        <f t="shared" si="5"/>
        <v>96.355991590749824</v>
      </c>
      <c r="W64" s="217"/>
      <c r="X64">
        <v>1</v>
      </c>
      <c r="Y64">
        <v>90.99</v>
      </c>
      <c r="Z64" s="217">
        <f t="shared" si="6"/>
        <v>90.917266187050359</v>
      </c>
      <c r="AA64">
        <f t="shared" si="10"/>
        <v>-4.0000000000000213</v>
      </c>
      <c r="AB64">
        <v>-3.9</v>
      </c>
      <c r="AC64">
        <v>72.459999999999994</v>
      </c>
      <c r="AD64" s="218">
        <f t="shared" si="7"/>
        <v>72.452754724527537</v>
      </c>
      <c r="AG64">
        <v>4</v>
      </c>
      <c r="AH64">
        <v>65.55</v>
      </c>
      <c r="AI64" s="218">
        <f t="shared" si="8"/>
        <v>65.530340897730682</v>
      </c>
      <c r="AK64">
        <v>70</v>
      </c>
      <c r="AL64">
        <v>130.87</v>
      </c>
      <c r="AM64" s="216">
        <f t="shared" si="9"/>
        <v>65.684601485645459</v>
      </c>
    </row>
    <row r="65" spans="1:39" x14ac:dyDescent="0.25">
      <c r="A65">
        <v>-4</v>
      </c>
      <c r="B65">
        <v>86.76</v>
      </c>
      <c r="C65" s="215">
        <f t="shared" si="0"/>
        <v>86.733979806058187</v>
      </c>
      <c r="D65">
        <v>-3.8</v>
      </c>
      <c r="E65">
        <v>81.790000000000006</v>
      </c>
      <c r="F65" s="216">
        <f t="shared" si="1"/>
        <v>81.76547035889233</v>
      </c>
      <c r="G65" s="216"/>
      <c r="H65">
        <v>67</v>
      </c>
      <c r="I65">
        <v>68.16</v>
      </c>
      <c r="J65" s="218">
        <f t="shared" si="2"/>
        <v>68.037532441605094</v>
      </c>
      <c r="L65">
        <v>-16</v>
      </c>
      <c r="M65">
        <v>30.35</v>
      </c>
      <c r="N65" s="217">
        <f t="shared" si="3"/>
        <v>30.349999999999998</v>
      </c>
      <c r="O65" s="217"/>
      <c r="P65">
        <v>15.9</v>
      </c>
      <c r="Q65">
        <v>17.079999999999998</v>
      </c>
      <c r="R65" s="217">
        <f t="shared" si="4"/>
        <v>17.08170817081708</v>
      </c>
      <c r="S65" s="217"/>
      <c r="T65">
        <v>0.9</v>
      </c>
      <c r="U65">
        <v>96.74</v>
      </c>
      <c r="V65" s="217">
        <f t="shared" si="5"/>
        <v>96.846531184302734</v>
      </c>
      <c r="W65" s="217"/>
      <c r="X65">
        <v>0.9</v>
      </c>
      <c r="Y65">
        <v>93.38</v>
      </c>
      <c r="Z65" s="217">
        <f t="shared" si="6"/>
        <v>93.305355715427652</v>
      </c>
      <c r="AA65">
        <f t="shared" si="10"/>
        <v>-3.9000000000000212</v>
      </c>
      <c r="AB65">
        <v>-3.9</v>
      </c>
      <c r="AC65">
        <v>72.510000000000005</v>
      </c>
      <c r="AD65" s="218">
        <f t="shared" si="7"/>
        <v>72.502749725027499</v>
      </c>
      <c r="AG65">
        <v>3.9</v>
      </c>
      <c r="AH65">
        <v>68.47</v>
      </c>
      <c r="AI65" s="218">
        <f t="shared" si="8"/>
        <v>68.449465160451865</v>
      </c>
      <c r="AK65">
        <v>67</v>
      </c>
      <c r="AL65">
        <v>133.88999999999999</v>
      </c>
      <c r="AM65" s="216">
        <f t="shared" si="9"/>
        <v>67.200361373218215</v>
      </c>
    </row>
    <row r="66" spans="1:39" x14ac:dyDescent="0.25">
      <c r="A66">
        <v>-3.8</v>
      </c>
      <c r="B66">
        <v>89.04</v>
      </c>
      <c r="C66" s="215">
        <f t="shared" si="0"/>
        <v>89.013296011196644</v>
      </c>
      <c r="D66">
        <v>-3.8</v>
      </c>
      <c r="E66">
        <v>81.8</v>
      </c>
      <c r="F66" s="216">
        <f t="shared" si="1"/>
        <v>81.77546735979206</v>
      </c>
      <c r="G66" s="216"/>
      <c r="H66">
        <v>64</v>
      </c>
      <c r="I66">
        <v>69.63</v>
      </c>
      <c r="J66" s="218">
        <f t="shared" si="2"/>
        <v>69.504891195847463</v>
      </c>
      <c r="L66">
        <v>-15.8</v>
      </c>
      <c r="M66">
        <v>34.42</v>
      </c>
      <c r="N66" s="217">
        <f t="shared" si="3"/>
        <v>34.42</v>
      </c>
      <c r="O66" s="217"/>
      <c r="P66">
        <v>15.9</v>
      </c>
      <c r="Q66">
        <v>17.05</v>
      </c>
      <c r="R66" s="217">
        <f t="shared" si="4"/>
        <v>17.051705170517053</v>
      </c>
      <c r="S66" s="217"/>
      <c r="T66">
        <v>0.7</v>
      </c>
      <c r="U66">
        <v>98.44</v>
      </c>
      <c r="V66" s="217">
        <f t="shared" si="5"/>
        <v>98.548403243567918</v>
      </c>
      <c r="W66" s="217"/>
      <c r="X66">
        <v>0.8</v>
      </c>
      <c r="Y66">
        <v>94.35</v>
      </c>
      <c r="Z66" s="217">
        <f t="shared" si="6"/>
        <v>94.2745803357314</v>
      </c>
      <c r="AA66">
        <f t="shared" si="10"/>
        <v>-3.8000000000000211</v>
      </c>
      <c r="AB66">
        <v>-3.8</v>
      </c>
      <c r="AC66">
        <v>74.59</v>
      </c>
      <c r="AD66" s="218">
        <f t="shared" si="7"/>
        <v>74.582541745825409</v>
      </c>
      <c r="AG66">
        <v>3.9</v>
      </c>
      <c r="AH66">
        <v>68.400000000000006</v>
      </c>
      <c r="AI66" s="218">
        <f t="shared" si="8"/>
        <v>68.379486154153753</v>
      </c>
      <c r="AK66">
        <v>64</v>
      </c>
      <c r="AL66">
        <v>136.94999999999999</v>
      </c>
      <c r="AM66" s="216">
        <f t="shared" si="9"/>
        <v>68.736197550692623</v>
      </c>
    </row>
    <row r="67" spans="1:39" x14ac:dyDescent="0.25">
      <c r="A67">
        <v>-3.8</v>
      </c>
      <c r="B67">
        <v>90.05</v>
      </c>
      <c r="C67" s="215">
        <f t="shared" si="0"/>
        <v>90.022993102069364</v>
      </c>
      <c r="D67">
        <v>-3.7</v>
      </c>
      <c r="E67">
        <v>84.87</v>
      </c>
      <c r="F67" s="216">
        <f t="shared" si="1"/>
        <v>84.844546636009198</v>
      </c>
      <c r="G67" s="216"/>
      <c r="H67">
        <v>61</v>
      </c>
      <c r="I67">
        <v>71.319999999999993</v>
      </c>
      <c r="J67" s="218">
        <f t="shared" si="2"/>
        <v>71.191854661609085</v>
      </c>
      <c r="L67">
        <v>-15.8</v>
      </c>
      <c r="M67">
        <v>34.369999999999997</v>
      </c>
      <c r="N67" s="217">
        <f t="shared" si="3"/>
        <v>34.369999999999997</v>
      </c>
      <c r="O67" s="217"/>
      <c r="P67">
        <v>15.7</v>
      </c>
      <c r="Q67">
        <v>19.21</v>
      </c>
      <c r="R67" s="217">
        <f t="shared" si="4"/>
        <v>19.211921192119213</v>
      </c>
      <c r="S67" s="217"/>
      <c r="T67">
        <v>0.6</v>
      </c>
      <c r="U67">
        <v>98.44</v>
      </c>
      <c r="V67" s="217">
        <f t="shared" si="5"/>
        <v>98.548403243567918</v>
      </c>
      <c r="W67" s="217"/>
      <c r="X67">
        <v>0.7</v>
      </c>
      <c r="Y67">
        <v>95.53</v>
      </c>
      <c r="Z67" s="217">
        <f t="shared" si="6"/>
        <v>95.453637090327732</v>
      </c>
      <c r="AA67">
        <f t="shared" si="10"/>
        <v>-3.700000000000021</v>
      </c>
      <c r="AB67">
        <v>-3.8</v>
      </c>
      <c r="AC67">
        <v>74.55</v>
      </c>
      <c r="AD67" s="218">
        <f t="shared" si="7"/>
        <v>74.542545745425443</v>
      </c>
      <c r="AG67">
        <v>3.6</v>
      </c>
      <c r="AH67">
        <v>72</v>
      </c>
      <c r="AI67" s="218">
        <f t="shared" si="8"/>
        <v>71.978406478056584</v>
      </c>
      <c r="AK67">
        <v>61</v>
      </c>
      <c r="AL67">
        <v>140.11000000000001</v>
      </c>
      <c r="AM67" s="216">
        <f t="shared" si="9"/>
        <v>70.322224452921105</v>
      </c>
    </row>
    <row r="68" spans="1:39" x14ac:dyDescent="0.25">
      <c r="A68">
        <v>-3.6</v>
      </c>
      <c r="B68">
        <v>91.16</v>
      </c>
      <c r="C68" s="215">
        <f t="shared" si="0"/>
        <v>91.132660201939402</v>
      </c>
      <c r="D68">
        <v>-3.7</v>
      </c>
      <c r="E68">
        <v>85.35</v>
      </c>
      <c r="F68" s="216">
        <f t="shared" si="1"/>
        <v>85.324402679196226</v>
      </c>
      <c r="G68" s="216"/>
      <c r="H68">
        <v>57.9</v>
      </c>
      <c r="I68">
        <v>73.02</v>
      </c>
      <c r="J68" s="218">
        <f t="shared" si="2"/>
        <v>72.888800159712503</v>
      </c>
      <c r="L68">
        <v>-15.7</v>
      </c>
      <c r="M68">
        <v>37.72</v>
      </c>
      <c r="N68" s="217">
        <f t="shared" si="3"/>
        <v>37.72</v>
      </c>
      <c r="O68" s="217"/>
      <c r="P68">
        <v>15.7</v>
      </c>
      <c r="Q68">
        <v>19.21</v>
      </c>
      <c r="R68" s="217">
        <f t="shared" si="4"/>
        <v>19.211921192119213</v>
      </c>
      <c r="S68" s="217"/>
      <c r="T68">
        <v>0.6</v>
      </c>
      <c r="U68">
        <v>98.38</v>
      </c>
      <c r="V68" s="217">
        <f t="shared" si="5"/>
        <v>98.488337170887974</v>
      </c>
      <c r="W68" s="217"/>
      <c r="X68">
        <v>0.6</v>
      </c>
      <c r="Y68">
        <v>96.79</v>
      </c>
      <c r="Z68" s="217">
        <f t="shared" si="6"/>
        <v>96.712629896083143</v>
      </c>
      <c r="AA68">
        <f t="shared" si="10"/>
        <v>-3.600000000000021</v>
      </c>
      <c r="AB68">
        <v>-3.7</v>
      </c>
      <c r="AC68">
        <v>76.45</v>
      </c>
      <c r="AD68" s="218">
        <f t="shared" si="7"/>
        <v>76.442355764423553</v>
      </c>
      <c r="AG68">
        <v>3.6</v>
      </c>
      <c r="AH68">
        <v>71.98</v>
      </c>
      <c r="AI68" s="218">
        <f t="shared" si="8"/>
        <v>71.958412476257124</v>
      </c>
      <c r="AK68">
        <v>58</v>
      </c>
      <c r="AL68">
        <v>143.19</v>
      </c>
      <c r="AM68" s="216">
        <f t="shared" si="9"/>
        <v>71.868098775346311</v>
      </c>
    </row>
    <row r="69" spans="1:39" x14ac:dyDescent="0.25">
      <c r="A69">
        <v>-3.5</v>
      </c>
      <c r="B69">
        <v>92.12</v>
      </c>
      <c r="C69" s="215">
        <f t="shared" ref="C69:C132" si="11">B69/$B$104*100</f>
        <v>92.092372288313513</v>
      </c>
      <c r="D69">
        <v>-3.5</v>
      </c>
      <c r="E69">
        <v>87.82</v>
      </c>
      <c r="F69" s="216">
        <f t="shared" ref="F69:F132" si="12">E69/$E$104*100</f>
        <v>87.793661901429559</v>
      </c>
      <c r="G69" s="216"/>
      <c r="H69">
        <v>54.9</v>
      </c>
      <c r="I69">
        <v>74.8</v>
      </c>
      <c r="J69" s="218">
        <f t="shared" ref="J69:J132" si="13">I69/$J$2*100</f>
        <v>74.665601916550202</v>
      </c>
      <c r="L69">
        <v>-15.6</v>
      </c>
      <c r="M69">
        <v>39.159999999999997</v>
      </c>
      <c r="N69" s="217">
        <f t="shared" ref="N69:N132" si="14">M69/$M$133*100</f>
        <v>39.159999999999997</v>
      </c>
      <c r="O69" s="217"/>
      <c r="P69">
        <v>15.6</v>
      </c>
      <c r="Q69">
        <v>20.91</v>
      </c>
      <c r="R69" s="217">
        <f t="shared" ref="R69:R132" si="15">Q69/$Q$133*100</f>
        <v>20.912091209120913</v>
      </c>
      <c r="S69" s="217"/>
      <c r="T69">
        <v>0.5</v>
      </c>
      <c r="U69">
        <v>99.27</v>
      </c>
      <c r="V69" s="217">
        <f t="shared" ref="V69:V132" si="16">U69/$U$75*100</f>
        <v>99.379317248973862</v>
      </c>
      <c r="W69" s="217"/>
      <c r="X69">
        <v>0.5</v>
      </c>
      <c r="Y69">
        <v>97.46</v>
      </c>
      <c r="Z69" s="217">
        <f t="shared" ref="Z69:Z132" si="17">Y69/$Y$75*100</f>
        <v>97.382094324540361</v>
      </c>
      <c r="AA69">
        <f t="shared" si="10"/>
        <v>-3.5000000000000209</v>
      </c>
      <c r="AB69">
        <v>-3.6</v>
      </c>
      <c r="AC69">
        <v>77.17</v>
      </c>
      <c r="AD69" s="218">
        <f t="shared" ref="AD69:AD132" si="18">AC69/$AC$104*100</f>
        <v>77.162283771622825</v>
      </c>
      <c r="AG69">
        <v>3.5</v>
      </c>
      <c r="AH69">
        <v>73.02</v>
      </c>
      <c r="AI69" s="218">
        <f t="shared" ref="AI69:AI132" si="19">AH69/$AH$104*100</f>
        <v>72.998100569829049</v>
      </c>
      <c r="AK69">
        <v>54.9</v>
      </c>
      <c r="AL69">
        <v>146.46</v>
      </c>
      <c r="AM69" s="216">
        <f t="shared" ref="AM69:AM132" si="20">AL69/$AM$2*100</f>
        <v>73.50933547480426</v>
      </c>
    </row>
    <row r="70" spans="1:39" x14ac:dyDescent="0.25">
      <c r="A70">
        <v>-3.5</v>
      </c>
      <c r="B70">
        <v>92.62</v>
      </c>
      <c r="C70" s="215">
        <f t="shared" si="11"/>
        <v>92.592222333300015</v>
      </c>
      <c r="D70">
        <v>-3.5</v>
      </c>
      <c r="E70">
        <v>88.41</v>
      </c>
      <c r="F70" s="216">
        <f t="shared" si="12"/>
        <v>88.383484954513648</v>
      </c>
      <c r="G70" s="216"/>
      <c r="H70">
        <v>52</v>
      </c>
      <c r="I70">
        <v>76.55</v>
      </c>
      <c r="J70" s="218">
        <f t="shared" si="13"/>
        <v>76.412457576362542</v>
      </c>
      <c r="L70">
        <v>-15.5</v>
      </c>
      <c r="M70">
        <v>43.53</v>
      </c>
      <c r="N70" s="217">
        <f t="shared" si="14"/>
        <v>43.53</v>
      </c>
      <c r="O70" s="217"/>
      <c r="P70">
        <v>15.4</v>
      </c>
      <c r="Q70">
        <v>24.15</v>
      </c>
      <c r="R70" s="217">
        <f t="shared" si="15"/>
        <v>24.152415241524153</v>
      </c>
      <c r="S70" s="217"/>
      <c r="T70">
        <v>0.5</v>
      </c>
      <c r="U70">
        <v>99.07</v>
      </c>
      <c r="V70" s="217">
        <f t="shared" si="16"/>
        <v>99.179097006707366</v>
      </c>
      <c r="W70" s="217"/>
      <c r="X70">
        <v>0.4</v>
      </c>
      <c r="Y70">
        <v>98.26</v>
      </c>
      <c r="Z70" s="217">
        <f t="shared" si="17"/>
        <v>98.181454836131095</v>
      </c>
      <c r="AA70">
        <f t="shared" ref="AA70:AA133" si="21">AA69+0.1</f>
        <v>-3.4000000000000208</v>
      </c>
      <c r="AB70">
        <v>-3.4</v>
      </c>
      <c r="AC70">
        <v>79.069999999999993</v>
      </c>
      <c r="AD70" s="218">
        <f t="shared" si="18"/>
        <v>79.062093790620921</v>
      </c>
      <c r="AG70">
        <v>3.4</v>
      </c>
      <c r="AH70">
        <v>74.78</v>
      </c>
      <c r="AI70" s="218">
        <f t="shared" si="19"/>
        <v>74.757572728181543</v>
      </c>
      <c r="AK70">
        <v>51.9</v>
      </c>
      <c r="AL70">
        <v>149.91</v>
      </c>
      <c r="AM70" s="216">
        <f t="shared" si="20"/>
        <v>75.240915478819517</v>
      </c>
    </row>
    <row r="71" spans="1:39" x14ac:dyDescent="0.25">
      <c r="A71">
        <v>-3.3</v>
      </c>
      <c r="B71">
        <v>93.81</v>
      </c>
      <c r="C71" s="215">
        <f t="shared" si="11"/>
        <v>93.781865440367895</v>
      </c>
      <c r="D71">
        <v>-3.3</v>
      </c>
      <c r="E71">
        <v>89.92</v>
      </c>
      <c r="F71" s="216">
        <f t="shared" si="12"/>
        <v>89.893032090372898</v>
      </c>
      <c r="G71" s="216"/>
      <c r="H71">
        <v>48.9</v>
      </c>
      <c r="I71">
        <v>78.36</v>
      </c>
      <c r="J71" s="218">
        <f t="shared" si="13"/>
        <v>78.219205430225585</v>
      </c>
      <c r="L71">
        <v>-15.3</v>
      </c>
      <c r="M71">
        <v>45.17</v>
      </c>
      <c r="N71" s="217">
        <f t="shared" si="14"/>
        <v>45.17</v>
      </c>
      <c r="O71" s="217"/>
      <c r="P71">
        <v>15.4</v>
      </c>
      <c r="Q71">
        <v>24.29</v>
      </c>
      <c r="R71" s="217">
        <f t="shared" si="15"/>
        <v>24.292429242924293</v>
      </c>
      <c r="S71" s="217"/>
      <c r="T71">
        <v>0.3</v>
      </c>
      <c r="U71">
        <v>99.41</v>
      </c>
      <c r="V71" s="217">
        <f t="shared" si="16"/>
        <v>99.519471418560414</v>
      </c>
      <c r="W71" s="217"/>
      <c r="X71">
        <v>0.4</v>
      </c>
      <c r="Y71">
        <v>98.63</v>
      </c>
      <c r="Z71" s="217">
        <f t="shared" si="17"/>
        <v>98.551159072741797</v>
      </c>
      <c r="AA71">
        <f t="shared" si="21"/>
        <v>-3.3000000000000207</v>
      </c>
      <c r="AB71">
        <v>-3.3</v>
      </c>
      <c r="AC71">
        <v>81.23</v>
      </c>
      <c r="AD71" s="218">
        <f t="shared" si="18"/>
        <v>81.221877812218779</v>
      </c>
      <c r="AG71">
        <v>3.3</v>
      </c>
      <c r="AH71">
        <v>75.81</v>
      </c>
      <c r="AI71" s="218">
        <f t="shared" si="19"/>
        <v>75.787263820853752</v>
      </c>
      <c r="AK71">
        <v>48.9</v>
      </c>
      <c r="AL71">
        <v>153.19999999999999</v>
      </c>
      <c r="AM71" s="216">
        <f t="shared" si="20"/>
        <v>76.892190323228263</v>
      </c>
    </row>
    <row r="72" spans="1:39" x14ac:dyDescent="0.25">
      <c r="A72">
        <v>-3.2</v>
      </c>
      <c r="B72">
        <v>94.21</v>
      </c>
      <c r="C72" s="215">
        <f t="shared" si="11"/>
        <v>94.181745476357079</v>
      </c>
      <c r="D72">
        <v>-3.3</v>
      </c>
      <c r="E72">
        <v>90.6</v>
      </c>
      <c r="F72" s="216">
        <f t="shared" si="12"/>
        <v>90.572828151554532</v>
      </c>
      <c r="G72" s="216"/>
      <c r="H72">
        <v>45.9</v>
      </c>
      <c r="I72">
        <v>80.209999999999994</v>
      </c>
      <c r="J72" s="218">
        <f t="shared" si="13"/>
        <v>80.06588141345577</v>
      </c>
      <c r="L72">
        <v>-15.3</v>
      </c>
      <c r="M72">
        <v>49.89</v>
      </c>
      <c r="N72" s="217">
        <f t="shared" si="14"/>
        <v>49.89</v>
      </c>
      <c r="O72" s="217"/>
      <c r="P72">
        <v>15.3</v>
      </c>
      <c r="Q72">
        <v>24.96</v>
      </c>
      <c r="R72" s="217">
        <f t="shared" si="15"/>
        <v>24.962496249624966</v>
      </c>
      <c r="S72" s="217"/>
      <c r="T72">
        <v>0.3</v>
      </c>
      <c r="U72">
        <v>99.77</v>
      </c>
      <c r="V72" s="217">
        <f t="shared" si="16"/>
        <v>99.879867854640096</v>
      </c>
      <c r="W72" s="217"/>
      <c r="X72">
        <v>0.1</v>
      </c>
      <c r="Y72">
        <v>99.67</v>
      </c>
      <c r="Z72" s="217">
        <f t="shared" si="17"/>
        <v>99.590327737809758</v>
      </c>
      <c r="AA72">
        <f t="shared" si="21"/>
        <v>-3.2000000000000206</v>
      </c>
      <c r="AB72">
        <v>-3.3</v>
      </c>
      <c r="AC72">
        <v>81.319999999999993</v>
      </c>
      <c r="AD72" s="218">
        <f t="shared" si="18"/>
        <v>81.311868813118679</v>
      </c>
      <c r="AG72">
        <v>3.1</v>
      </c>
      <c r="AH72">
        <v>79.13</v>
      </c>
      <c r="AI72" s="218">
        <f t="shared" si="19"/>
        <v>79.10626811956412</v>
      </c>
      <c r="AK72">
        <v>45.9</v>
      </c>
      <c r="AL72">
        <v>156.79</v>
      </c>
      <c r="AM72" s="216">
        <f t="shared" si="20"/>
        <v>78.694037341899218</v>
      </c>
    </row>
    <row r="73" spans="1:39" x14ac:dyDescent="0.25">
      <c r="A73">
        <v>-3.2</v>
      </c>
      <c r="B73">
        <v>94.96</v>
      </c>
      <c r="C73" s="215">
        <f t="shared" si="11"/>
        <v>94.931520543836839</v>
      </c>
      <c r="D73">
        <v>-3.1</v>
      </c>
      <c r="E73">
        <v>92.07</v>
      </c>
      <c r="F73" s="216">
        <f t="shared" si="12"/>
        <v>92.042387283814847</v>
      </c>
      <c r="G73" s="216"/>
      <c r="H73">
        <v>42.9</v>
      </c>
      <c r="I73">
        <v>82.22</v>
      </c>
      <c r="J73" s="218">
        <f t="shared" si="13"/>
        <v>82.072269914154518</v>
      </c>
      <c r="L73">
        <v>-15.3</v>
      </c>
      <c r="M73">
        <v>50.05</v>
      </c>
      <c r="N73" s="217">
        <f t="shared" si="14"/>
        <v>50.05</v>
      </c>
      <c r="O73" s="217"/>
      <c r="P73">
        <v>15.2</v>
      </c>
      <c r="Q73">
        <v>28.7</v>
      </c>
      <c r="R73" s="217">
        <f t="shared" si="15"/>
        <v>28.702870287028702</v>
      </c>
      <c r="S73" s="217"/>
      <c r="T73">
        <v>0.2</v>
      </c>
      <c r="U73">
        <v>99.84</v>
      </c>
      <c r="V73" s="217">
        <f t="shared" si="16"/>
        <v>99.949944939433379</v>
      </c>
      <c r="W73" s="217"/>
      <c r="X73">
        <v>0.1</v>
      </c>
      <c r="Y73">
        <v>99.66</v>
      </c>
      <c r="Z73" s="217">
        <f t="shared" si="17"/>
        <v>99.580335731414877</v>
      </c>
      <c r="AA73">
        <f t="shared" si="21"/>
        <v>-3.1000000000000205</v>
      </c>
      <c r="AB73">
        <v>-3.1</v>
      </c>
      <c r="AC73">
        <v>83.54</v>
      </c>
      <c r="AD73" s="218">
        <f t="shared" si="18"/>
        <v>83.531646835316479</v>
      </c>
      <c r="AG73">
        <v>3.1</v>
      </c>
      <c r="AH73">
        <v>79.08</v>
      </c>
      <c r="AI73" s="218">
        <f t="shared" si="19"/>
        <v>79.056283115065469</v>
      </c>
      <c r="AK73">
        <v>42.9</v>
      </c>
      <c r="AL73">
        <v>160.35</v>
      </c>
      <c r="AM73" s="216">
        <f t="shared" si="20"/>
        <v>80.480827143143941</v>
      </c>
    </row>
    <row r="74" spans="1:39" x14ac:dyDescent="0.25">
      <c r="A74">
        <v>-3</v>
      </c>
      <c r="B74">
        <v>95.55</v>
      </c>
      <c r="C74" s="215">
        <f t="shared" si="11"/>
        <v>95.521343596920914</v>
      </c>
      <c r="D74">
        <v>-3</v>
      </c>
      <c r="E74">
        <v>92.96</v>
      </c>
      <c r="F74" s="216">
        <f t="shared" si="12"/>
        <v>92.932120363890817</v>
      </c>
      <c r="G74" s="216"/>
      <c r="H74">
        <v>39.9</v>
      </c>
      <c r="I74">
        <v>84.17</v>
      </c>
      <c r="J74" s="218">
        <f t="shared" si="13"/>
        <v>84.018766220802547</v>
      </c>
      <c r="L74">
        <v>-15.1</v>
      </c>
      <c r="M74">
        <v>53.33</v>
      </c>
      <c r="N74" s="217">
        <f t="shared" si="14"/>
        <v>53.33</v>
      </c>
      <c r="O74" s="217"/>
      <c r="P74">
        <v>15</v>
      </c>
      <c r="Q74">
        <v>30.8</v>
      </c>
      <c r="R74" s="217">
        <f t="shared" si="15"/>
        <v>30.803080308030808</v>
      </c>
      <c r="S74" s="217"/>
      <c r="T74">
        <v>-0.1</v>
      </c>
      <c r="U74">
        <v>100.04</v>
      </c>
      <c r="V74" s="217">
        <f t="shared" si="16"/>
        <v>100.15016518169988</v>
      </c>
      <c r="W74" s="217"/>
      <c r="X74">
        <v>0.1</v>
      </c>
      <c r="Y74">
        <v>99.83</v>
      </c>
      <c r="Z74" s="217">
        <f t="shared" si="17"/>
        <v>99.750199840127891</v>
      </c>
      <c r="AA74">
        <f t="shared" si="21"/>
        <v>-3.0000000000000204</v>
      </c>
      <c r="AB74">
        <v>-3.1</v>
      </c>
      <c r="AC74">
        <v>83.56</v>
      </c>
      <c r="AD74" s="218">
        <f t="shared" si="18"/>
        <v>83.551644835516441</v>
      </c>
      <c r="AG74">
        <v>3</v>
      </c>
      <c r="AH74">
        <v>79.73</v>
      </c>
      <c r="AI74" s="218">
        <f t="shared" si="19"/>
        <v>79.70608817354794</v>
      </c>
      <c r="AK74">
        <v>39.9</v>
      </c>
      <c r="AL74">
        <v>164.09</v>
      </c>
      <c r="AM74" s="216">
        <f t="shared" si="20"/>
        <v>82.357960248946</v>
      </c>
    </row>
    <row r="75" spans="1:39" x14ac:dyDescent="0.25">
      <c r="A75">
        <v>-3</v>
      </c>
      <c r="B75">
        <v>95.92</v>
      </c>
      <c r="C75" s="215">
        <f t="shared" si="11"/>
        <v>95.891232630210936</v>
      </c>
      <c r="D75">
        <v>-3</v>
      </c>
      <c r="E75">
        <v>93.26</v>
      </c>
      <c r="F75" s="216">
        <f t="shared" si="12"/>
        <v>93.232030390882741</v>
      </c>
      <c r="G75" s="216"/>
      <c r="H75">
        <v>36.9</v>
      </c>
      <c r="I75">
        <v>86.15</v>
      </c>
      <c r="J75" s="218">
        <f t="shared" si="13"/>
        <v>85.995208624475936</v>
      </c>
      <c r="L75">
        <v>-14.9</v>
      </c>
      <c r="M75">
        <v>60.55</v>
      </c>
      <c r="N75" s="217">
        <f t="shared" si="14"/>
        <v>60.54999999999999</v>
      </c>
      <c r="O75" s="217"/>
      <c r="P75">
        <v>15</v>
      </c>
      <c r="Q75">
        <v>31.39</v>
      </c>
      <c r="R75" s="217">
        <f t="shared" si="15"/>
        <v>31.393139313931396</v>
      </c>
      <c r="S75" s="217"/>
      <c r="T75">
        <v>-0.1</v>
      </c>
      <c r="U75">
        <v>99.89</v>
      </c>
      <c r="V75" s="217">
        <f t="shared" si="16"/>
        <v>100</v>
      </c>
      <c r="W75" s="217"/>
      <c r="X75">
        <v>0</v>
      </c>
      <c r="Y75">
        <v>100.08</v>
      </c>
      <c r="Z75" s="217">
        <f t="shared" si="17"/>
        <v>100</v>
      </c>
      <c r="AA75">
        <f t="shared" si="21"/>
        <v>-2.9000000000000203</v>
      </c>
      <c r="AB75">
        <v>-2.9</v>
      </c>
      <c r="AC75">
        <v>85.33</v>
      </c>
      <c r="AD75" s="218">
        <f t="shared" si="18"/>
        <v>85.321467853214671</v>
      </c>
      <c r="AG75">
        <v>2.9</v>
      </c>
      <c r="AH75">
        <v>81.53</v>
      </c>
      <c r="AI75" s="218">
        <f t="shared" si="19"/>
        <v>81.505548335499341</v>
      </c>
      <c r="AK75">
        <v>36.9</v>
      </c>
      <c r="AL75">
        <v>167.87</v>
      </c>
      <c r="AM75" s="216">
        <f t="shared" si="20"/>
        <v>84.255169644649669</v>
      </c>
    </row>
    <row r="76" spans="1:39" x14ac:dyDescent="0.25">
      <c r="A76">
        <v>-2.8</v>
      </c>
      <c r="B76">
        <v>96.64</v>
      </c>
      <c r="C76" s="215">
        <f t="shared" si="11"/>
        <v>96.611016694991505</v>
      </c>
      <c r="D76">
        <v>-2.9</v>
      </c>
      <c r="E76">
        <v>93.9</v>
      </c>
      <c r="F76" s="216">
        <f t="shared" si="12"/>
        <v>93.871838448465468</v>
      </c>
      <c r="G76" s="216"/>
      <c r="H76">
        <v>33.9</v>
      </c>
      <c r="I76">
        <v>88.23</v>
      </c>
      <c r="J76" s="218">
        <f t="shared" si="13"/>
        <v>88.071471351567183</v>
      </c>
      <c r="L76">
        <v>-14.8</v>
      </c>
      <c r="M76">
        <v>60.76</v>
      </c>
      <c r="N76" s="217">
        <f t="shared" si="14"/>
        <v>60.760000000000005</v>
      </c>
      <c r="O76" s="217"/>
      <c r="P76">
        <v>14.9</v>
      </c>
      <c r="Q76">
        <v>35.340000000000003</v>
      </c>
      <c r="R76" s="217">
        <f t="shared" si="15"/>
        <v>35.343534353435345</v>
      </c>
      <c r="S76" s="217"/>
      <c r="T76">
        <v>-0.1</v>
      </c>
      <c r="U76">
        <v>99.74</v>
      </c>
      <c r="V76" s="217">
        <f t="shared" si="16"/>
        <v>99.849834818300124</v>
      </c>
      <c r="W76" s="217"/>
      <c r="X76">
        <v>-0.2</v>
      </c>
      <c r="Y76">
        <v>100.06</v>
      </c>
      <c r="Z76" s="217">
        <f t="shared" si="17"/>
        <v>99.980015987210237</v>
      </c>
      <c r="AA76">
        <f t="shared" si="21"/>
        <v>-2.8000000000000203</v>
      </c>
      <c r="AB76">
        <v>-2.8</v>
      </c>
      <c r="AC76">
        <v>86.41</v>
      </c>
      <c r="AD76" s="218">
        <f t="shared" si="18"/>
        <v>86.4013598640136</v>
      </c>
      <c r="AG76">
        <v>2.8</v>
      </c>
      <c r="AH76">
        <v>82.75</v>
      </c>
      <c r="AI76" s="218">
        <f t="shared" si="19"/>
        <v>82.725182445266427</v>
      </c>
      <c r="AK76">
        <v>33.9</v>
      </c>
      <c r="AL76">
        <v>171.83</v>
      </c>
      <c r="AM76" s="216">
        <f t="shared" si="20"/>
        <v>86.242722344910661</v>
      </c>
    </row>
    <row r="77" spans="1:39" x14ac:dyDescent="0.25">
      <c r="A77">
        <v>-2.8</v>
      </c>
      <c r="B77">
        <v>96.64</v>
      </c>
      <c r="C77" s="215">
        <f t="shared" si="11"/>
        <v>96.611016694991505</v>
      </c>
      <c r="D77">
        <v>-2.7</v>
      </c>
      <c r="E77">
        <v>94.91</v>
      </c>
      <c r="F77" s="216">
        <f t="shared" si="12"/>
        <v>94.881535539338188</v>
      </c>
      <c r="G77" s="216"/>
      <c r="H77">
        <v>30.9</v>
      </c>
      <c r="I77">
        <v>90.28</v>
      </c>
      <c r="J77" s="218">
        <f t="shared" si="13"/>
        <v>90.117787981633057</v>
      </c>
      <c r="L77">
        <v>-14.8</v>
      </c>
      <c r="M77">
        <v>62.58</v>
      </c>
      <c r="N77" s="217">
        <f t="shared" si="14"/>
        <v>62.580000000000005</v>
      </c>
      <c r="O77" s="217"/>
      <c r="P77">
        <v>14.8</v>
      </c>
      <c r="Q77">
        <v>37.659999999999997</v>
      </c>
      <c r="R77" s="217">
        <f t="shared" si="15"/>
        <v>37.663766376637668</v>
      </c>
      <c r="S77" s="217"/>
      <c r="T77">
        <v>-0.2</v>
      </c>
      <c r="U77">
        <v>99.66</v>
      </c>
      <c r="V77" s="217">
        <f t="shared" si="16"/>
        <v>99.769746721393531</v>
      </c>
      <c r="W77" s="217"/>
      <c r="X77">
        <v>-0.4</v>
      </c>
      <c r="Y77">
        <v>100.03</v>
      </c>
      <c r="Z77" s="217">
        <f t="shared" si="17"/>
        <v>99.950039968025578</v>
      </c>
      <c r="AA77">
        <f t="shared" si="21"/>
        <v>-2.7000000000000202</v>
      </c>
      <c r="AB77">
        <v>-2.6</v>
      </c>
      <c r="AC77">
        <v>88.92</v>
      </c>
      <c r="AD77" s="218">
        <f t="shared" si="18"/>
        <v>88.911108889111091</v>
      </c>
      <c r="AG77">
        <v>2.7</v>
      </c>
      <c r="AH77">
        <v>83.66</v>
      </c>
      <c r="AI77" s="218">
        <f t="shared" si="19"/>
        <v>83.634909527141858</v>
      </c>
      <c r="AK77">
        <v>30.9</v>
      </c>
      <c r="AL77">
        <v>175.59</v>
      </c>
      <c r="AM77" s="216">
        <f t="shared" si="20"/>
        <v>88.129893595663518</v>
      </c>
    </row>
    <row r="78" spans="1:39" x14ac:dyDescent="0.25">
      <c r="A78">
        <v>-2.6</v>
      </c>
      <c r="B78">
        <v>97.23</v>
      </c>
      <c r="C78" s="215">
        <f t="shared" si="11"/>
        <v>97.20083974807558</v>
      </c>
      <c r="D78">
        <v>-2.7</v>
      </c>
      <c r="E78">
        <v>94.96</v>
      </c>
      <c r="F78" s="216">
        <f t="shared" si="12"/>
        <v>94.931520543836839</v>
      </c>
      <c r="G78" s="216"/>
      <c r="H78">
        <v>27.9</v>
      </c>
      <c r="I78">
        <v>92.49</v>
      </c>
      <c r="J78" s="218">
        <f t="shared" si="13"/>
        <v>92.32381712916748</v>
      </c>
      <c r="L78">
        <v>-14.6</v>
      </c>
      <c r="M78">
        <v>68.19</v>
      </c>
      <c r="N78" s="217">
        <f t="shared" si="14"/>
        <v>68.19</v>
      </c>
      <c r="O78" s="217"/>
      <c r="P78">
        <v>14.5</v>
      </c>
      <c r="Q78">
        <v>46.21</v>
      </c>
      <c r="R78" s="217">
        <f t="shared" si="15"/>
        <v>46.214621462146219</v>
      </c>
      <c r="S78" s="217"/>
      <c r="T78">
        <v>-0.3</v>
      </c>
      <c r="U78">
        <v>99.45</v>
      </c>
      <c r="V78" s="217">
        <f t="shared" si="16"/>
        <v>99.559515467013711</v>
      </c>
      <c r="W78" s="217"/>
      <c r="X78">
        <v>-0.3</v>
      </c>
      <c r="Y78">
        <v>99.8</v>
      </c>
      <c r="Z78" s="217">
        <f t="shared" si="17"/>
        <v>99.720223820943247</v>
      </c>
      <c r="AA78">
        <f t="shared" si="21"/>
        <v>-2.6000000000000201</v>
      </c>
      <c r="AB78">
        <v>-2.6</v>
      </c>
      <c r="AC78">
        <v>89.08</v>
      </c>
      <c r="AD78" s="218">
        <f t="shared" si="18"/>
        <v>89.071092890710929</v>
      </c>
      <c r="AG78">
        <v>2.6</v>
      </c>
      <c r="AH78">
        <v>84.96</v>
      </c>
      <c r="AI78" s="218">
        <f t="shared" si="19"/>
        <v>84.934519644106771</v>
      </c>
      <c r="AK78">
        <v>27.9</v>
      </c>
      <c r="AL78">
        <v>179.66</v>
      </c>
      <c r="AM78" s="216">
        <f t="shared" si="20"/>
        <v>90.172656093153975</v>
      </c>
    </row>
    <row r="79" spans="1:39" x14ac:dyDescent="0.25">
      <c r="A79">
        <v>-2.6</v>
      </c>
      <c r="B79">
        <v>97.3</v>
      </c>
      <c r="C79" s="215">
        <f t="shared" si="11"/>
        <v>97.270818754373693</v>
      </c>
      <c r="D79">
        <v>-2.5</v>
      </c>
      <c r="E79">
        <v>95.8</v>
      </c>
      <c r="F79" s="216">
        <f t="shared" si="12"/>
        <v>95.771268619414172</v>
      </c>
      <c r="G79" s="216"/>
      <c r="H79">
        <v>24.9</v>
      </c>
      <c r="I79">
        <v>94.54</v>
      </c>
      <c r="J79" s="218">
        <f t="shared" si="13"/>
        <v>94.370133759233383</v>
      </c>
      <c r="L79">
        <v>-14.6</v>
      </c>
      <c r="M79">
        <v>68.430000000000007</v>
      </c>
      <c r="N79" s="217">
        <f t="shared" si="14"/>
        <v>68.430000000000007</v>
      </c>
      <c r="O79" s="217"/>
      <c r="P79">
        <v>14.5</v>
      </c>
      <c r="Q79">
        <v>46.19</v>
      </c>
      <c r="R79" s="217">
        <f t="shared" si="15"/>
        <v>46.194619461946196</v>
      </c>
      <c r="S79" s="217"/>
      <c r="T79">
        <v>-0.5</v>
      </c>
      <c r="U79">
        <v>99.4</v>
      </c>
      <c r="V79" s="217">
        <f t="shared" si="16"/>
        <v>99.50946040644709</v>
      </c>
      <c r="W79" s="217"/>
      <c r="X79">
        <v>-0.6</v>
      </c>
      <c r="Y79">
        <v>98.69</v>
      </c>
      <c r="Z79" s="217">
        <f t="shared" si="17"/>
        <v>98.611111111111114</v>
      </c>
      <c r="AA79">
        <f t="shared" si="21"/>
        <v>-2.50000000000002</v>
      </c>
      <c r="AB79">
        <v>-2.6</v>
      </c>
      <c r="AC79">
        <v>89.07</v>
      </c>
      <c r="AD79" s="218">
        <f t="shared" si="18"/>
        <v>89.061093890610934</v>
      </c>
      <c r="AG79">
        <v>2.4</v>
      </c>
      <c r="AH79">
        <v>87.22</v>
      </c>
      <c r="AI79" s="218">
        <f t="shared" si="19"/>
        <v>87.193841847445768</v>
      </c>
      <c r="AK79">
        <v>24.9</v>
      </c>
      <c r="AL79">
        <v>183.91</v>
      </c>
      <c r="AM79" s="216">
        <f t="shared" si="20"/>
        <v>92.305761895201769</v>
      </c>
    </row>
    <row r="80" spans="1:39" x14ac:dyDescent="0.25">
      <c r="A80">
        <v>-2.4</v>
      </c>
      <c r="B80">
        <v>97.68</v>
      </c>
      <c r="C80" s="215">
        <f t="shared" si="11"/>
        <v>97.650704788563431</v>
      </c>
      <c r="D80">
        <v>-2.5</v>
      </c>
      <c r="E80">
        <v>96.04</v>
      </c>
      <c r="F80" s="216">
        <f t="shared" si="12"/>
        <v>96.0111966410077</v>
      </c>
      <c r="G80" s="216"/>
      <c r="H80">
        <v>21.9</v>
      </c>
      <c r="I80">
        <v>96.65</v>
      </c>
      <c r="J80" s="218">
        <f t="shared" si="13"/>
        <v>96.476342583349975</v>
      </c>
      <c r="L80">
        <v>-14.3</v>
      </c>
      <c r="M80">
        <v>76.209999999999994</v>
      </c>
      <c r="N80" s="217">
        <f t="shared" si="14"/>
        <v>76.209999999999994</v>
      </c>
      <c r="O80" s="217"/>
      <c r="P80">
        <v>14.5</v>
      </c>
      <c r="Q80">
        <v>46.22</v>
      </c>
      <c r="R80" s="217">
        <f t="shared" si="15"/>
        <v>46.224622462246224</v>
      </c>
      <c r="S80" s="217"/>
      <c r="T80">
        <v>-0.6</v>
      </c>
      <c r="U80">
        <v>98.52</v>
      </c>
      <c r="V80" s="217">
        <f t="shared" si="16"/>
        <v>98.628491340474525</v>
      </c>
      <c r="W80" s="217"/>
      <c r="X80">
        <v>-0.6</v>
      </c>
      <c r="Y80">
        <v>98.94</v>
      </c>
      <c r="Z80" s="217">
        <f t="shared" si="17"/>
        <v>98.860911270983209</v>
      </c>
      <c r="AA80">
        <f t="shared" si="21"/>
        <v>-2.4000000000000199</v>
      </c>
      <c r="AB80">
        <v>-2.4</v>
      </c>
      <c r="AC80">
        <v>91.11</v>
      </c>
      <c r="AD80" s="218">
        <f t="shared" si="18"/>
        <v>91.100889911008892</v>
      </c>
      <c r="AG80">
        <v>2.4</v>
      </c>
      <c r="AH80">
        <v>87.18</v>
      </c>
      <c r="AI80" s="218">
        <f t="shared" si="19"/>
        <v>87.153853843846846</v>
      </c>
      <c r="AK80">
        <v>21.9</v>
      </c>
      <c r="AL80">
        <v>187.96</v>
      </c>
      <c r="AM80" s="216">
        <f t="shared" si="20"/>
        <v>94.338486247741415</v>
      </c>
    </row>
    <row r="81" spans="1:39" x14ac:dyDescent="0.25">
      <c r="A81">
        <v>-2.4</v>
      </c>
      <c r="B81">
        <v>97.69</v>
      </c>
      <c r="C81" s="215">
        <f t="shared" si="11"/>
        <v>97.660701789463161</v>
      </c>
      <c r="D81">
        <v>-2.2999999999999998</v>
      </c>
      <c r="E81">
        <v>96.45</v>
      </c>
      <c r="F81" s="216">
        <f t="shared" si="12"/>
        <v>96.421073677896629</v>
      </c>
      <c r="G81" s="216"/>
      <c r="H81">
        <v>20.100000000000001</v>
      </c>
      <c r="I81">
        <v>97.75</v>
      </c>
      <c r="J81" s="218">
        <f t="shared" si="13"/>
        <v>97.574366140946296</v>
      </c>
      <c r="L81">
        <v>-14.3</v>
      </c>
      <c r="M81">
        <v>75.78</v>
      </c>
      <c r="N81" s="217">
        <f t="shared" si="14"/>
        <v>75.78</v>
      </c>
      <c r="O81" s="217"/>
      <c r="P81">
        <v>14.3</v>
      </c>
      <c r="Q81">
        <v>54.59</v>
      </c>
      <c r="R81" s="217">
        <f t="shared" si="15"/>
        <v>54.595459545954604</v>
      </c>
      <c r="S81" s="217"/>
      <c r="T81">
        <v>-0.6</v>
      </c>
      <c r="U81">
        <v>98.8</v>
      </c>
      <c r="V81" s="217">
        <f t="shared" si="16"/>
        <v>98.908799679647615</v>
      </c>
      <c r="W81" s="217"/>
      <c r="X81">
        <v>-0.7</v>
      </c>
      <c r="Y81">
        <v>97.82</v>
      </c>
      <c r="Z81" s="217">
        <f t="shared" si="17"/>
        <v>97.741806554756195</v>
      </c>
      <c r="AA81">
        <f t="shared" si="21"/>
        <v>-2.3000000000000198</v>
      </c>
      <c r="AB81">
        <v>-2.4</v>
      </c>
      <c r="AC81">
        <v>91.09</v>
      </c>
      <c r="AD81" s="218">
        <f t="shared" si="18"/>
        <v>91.080891910808916</v>
      </c>
      <c r="AG81">
        <v>2.2999999999999998</v>
      </c>
      <c r="AH81">
        <v>88.24</v>
      </c>
      <c r="AI81" s="218">
        <f t="shared" si="19"/>
        <v>88.213535939218218</v>
      </c>
      <c r="AK81">
        <v>20.100000000000001</v>
      </c>
      <c r="AL81">
        <v>190.51</v>
      </c>
      <c r="AM81" s="216">
        <f t="shared" si="20"/>
        <v>95.618349728970074</v>
      </c>
    </row>
    <row r="82" spans="1:39" x14ac:dyDescent="0.25">
      <c r="A82">
        <v>-2.2999999999999998</v>
      </c>
      <c r="B82">
        <v>98.09</v>
      </c>
      <c r="C82" s="215">
        <f t="shared" si="11"/>
        <v>98.06058182545236</v>
      </c>
      <c r="D82">
        <v>-2.2000000000000002</v>
      </c>
      <c r="E82">
        <v>97.16</v>
      </c>
      <c r="F82" s="216">
        <f t="shared" si="12"/>
        <v>97.130860741777454</v>
      </c>
      <c r="G82" s="216"/>
      <c r="H82">
        <v>19.899999999999999</v>
      </c>
      <c r="I82">
        <v>97.84</v>
      </c>
      <c r="J82" s="218">
        <f t="shared" si="13"/>
        <v>97.664204432022359</v>
      </c>
      <c r="L82">
        <v>-14.3</v>
      </c>
      <c r="M82">
        <v>75.760000000000005</v>
      </c>
      <c r="N82" s="217">
        <f t="shared" si="14"/>
        <v>75.760000000000005</v>
      </c>
      <c r="O82" s="217"/>
      <c r="P82">
        <v>14.3</v>
      </c>
      <c r="Q82">
        <v>54.67</v>
      </c>
      <c r="R82" s="217">
        <f t="shared" si="15"/>
        <v>54.675467546754675</v>
      </c>
      <c r="S82" s="217"/>
      <c r="T82">
        <v>-0.8</v>
      </c>
      <c r="U82">
        <v>97.99</v>
      </c>
      <c r="V82" s="217">
        <f t="shared" si="16"/>
        <v>98.097907698468305</v>
      </c>
      <c r="W82" s="217"/>
      <c r="X82">
        <v>-0.7</v>
      </c>
      <c r="Y82">
        <v>97.92</v>
      </c>
      <c r="Z82" s="217">
        <f t="shared" si="17"/>
        <v>97.841726618705039</v>
      </c>
      <c r="AA82">
        <f t="shared" si="21"/>
        <v>-2.2000000000000197</v>
      </c>
      <c r="AB82">
        <v>-2.2000000000000002</v>
      </c>
      <c r="AC82">
        <v>92.99</v>
      </c>
      <c r="AD82" s="218">
        <f t="shared" si="18"/>
        <v>92.980701929807012</v>
      </c>
      <c r="AG82">
        <v>2.2999999999999998</v>
      </c>
      <c r="AH82">
        <v>88.97</v>
      </c>
      <c r="AI82" s="218">
        <f t="shared" si="19"/>
        <v>88.943317004898532</v>
      </c>
      <c r="AK82">
        <v>20</v>
      </c>
      <c r="AL82">
        <v>190.41</v>
      </c>
      <c r="AM82" s="216">
        <f t="shared" si="20"/>
        <v>95.568159004216014</v>
      </c>
    </row>
    <row r="83" spans="1:39" x14ac:dyDescent="0.25">
      <c r="A83">
        <v>-2.1</v>
      </c>
      <c r="B83">
        <v>98.37</v>
      </c>
      <c r="C83" s="215">
        <f t="shared" si="11"/>
        <v>98.340497850644809</v>
      </c>
      <c r="D83">
        <v>-2.1</v>
      </c>
      <c r="E83">
        <v>97.4</v>
      </c>
      <c r="F83" s="216">
        <f t="shared" si="12"/>
        <v>97.370788763370996</v>
      </c>
      <c r="G83" s="216"/>
      <c r="H83">
        <v>19.899999999999999</v>
      </c>
      <c r="I83">
        <v>97.83</v>
      </c>
      <c r="J83" s="218">
        <f t="shared" si="13"/>
        <v>97.654222399680563</v>
      </c>
      <c r="L83">
        <v>-14.2</v>
      </c>
      <c r="M83">
        <v>78.27</v>
      </c>
      <c r="N83" s="217">
        <f t="shared" si="14"/>
        <v>78.27</v>
      </c>
      <c r="O83" s="217"/>
      <c r="P83">
        <v>14.1</v>
      </c>
      <c r="Q83">
        <v>61.18</v>
      </c>
      <c r="R83" s="217">
        <f t="shared" si="15"/>
        <v>61.186118611861183</v>
      </c>
      <c r="S83" s="217"/>
      <c r="T83">
        <v>-0.8</v>
      </c>
      <c r="U83">
        <v>97.83</v>
      </c>
      <c r="V83" s="217">
        <f t="shared" si="16"/>
        <v>97.937731504655119</v>
      </c>
      <c r="W83" s="217"/>
      <c r="X83">
        <v>-1</v>
      </c>
      <c r="Y83">
        <v>94.82</v>
      </c>
      <c r="Z83" s="217">
        <f t="shared" si="17"/>
        <v>94.744204636290959</v>
      </c>
      <c r="AA83">
        <f t="shared" si="21"/>
        <v>-2.1000000000000196</v>
      </c>
      <c r="AB83">
        <v>-2.2000000000000002</v>
      </c>
      <c r="AC83">
        <v>92.91</v>
      </c>
      <c r="AD83" s="218">
        <f t="shared" si="18"/>
        <v>92.900709929007093</v>
      </c>
      <c r="AG83">
        <v>2</v>
      </c>
      <c r="AH83">
        <v>91.5</v>
      </c>
      <c r="AI83" s="218">
        <f t="shared" si="19"/>
        <v>91.472558232530247</v>
      </c>
      <c r="AK83">
        <v>19.8</v>
      </c>
      <c r="AL83">
        <v>190.74</v>
      </c>
      <c r="AM83" s="216">
        <f t="shared" si="20"/>
        <v>95.73378839590444</v>
      </c>
    </row>
    <row r="84" spans="1:39" x14ac:dyDescent="0.25">
      <c r="A84">
        <v>-2</v>
      </c>
      <c r="B84">
        <v>98.53</v>
      </c>
      <c r="C84" s="215">
        <f t="shared" si="11"/>
        <v>98.50044986504048</v>
      </c>
      <c r="D84">
        <v>-2.1</v>
      </c>
      <c r="E84">
        <v>97.51</v>
      </c>
      <c r="F84" s="216">
        <f t="shared" si="12"/>
        <v>97.480755773268029</v>
      </c>
      <c r="G84" s="216"/>
      <c r="H84">
        <v>19.8</v>
      </c>
      <c r="I84">
        <v>97.87</v>
      </c>
      <c r="J84" s="218">
        <f t="shared" si="13"/>
        <v>97.694150529047704</v>
      </c>
      <c r="L84">
        <v>-14</v>
      </c>
      <c r="M84">
        <v>81.96</v>
      </c>
      <c r="N84" s="217">
        <f t="shared" si="14"/>
        <v>81.96</v>
      </c>
      <c r="O84" s="217"/>
      <c r="P84">
        <v>14.1</v>
      </c>
      <c r="Q84">
        <v>61.12</v>
      </c>
      <c r="R84" s="217">
        <f t="shared" si="15"/>
        <v>61.126112611261128</v>
      </c>
      <c r="S84" s="217"/>
      <c r="T84">
        <v>-1.1000000000000001</v>
      </c>
      <c r="U84">
        <v>95.35</v>
      </c>
      <c r="V84" s="217">
        <f t="shared" si="16"/>
        <v>95.455000500550597</v>
      </c>
      <c r="W84" s="217"/>
      <c r="X84">
        <v>-1</v>
      </c>
      <c r="Y84">
        <v>94.92</v>
      </c>
      <c r="Z84" s="217">
        <f t="shared" si="17"/>
        <v>94.844124700239803</v>
      </c>
      <c r="AA84">
        <f t="shared" si="21"/>
        <v>-2.0000000000000195</v>
      </c>
      <c r="AB84">
        <v>-1.9</v>
      </c>
      <c r="AC84">
        <v>94.67</v>
      </c>
      <c r="AD84" s="218">
        <f t="shared" si="18"/>
        <v>94.660533946605341</v>
      </c>
      <c r="AG84">
        <v>2</v>
      </c>
      <c r="AH84">
        <v>91.44</v>
      </c>
      <c r="AI84" s="218">
        <f t="shared" si="19"/>
        <v>91.412576227131865</v>
      </c>
      <c r="AK84">
        <v>19.8</v>
      </c>
      <c r="AL84">
        <v>190.89</v>
      </c>
      <c r="AM84" s="216">
        <f t="shared" si="20"/>
        <v>95.809074483035531</v>
      </c>
    </row>
    <row r="85" spans="1:39" x14ac:dyDescent="0.25">
      <c r="A85">
        <v>-2</v>
      </c>
      <c r="B85">
        <v>98.69</v>
      </c>
      <c r="C85" s="215">
        <f t="shared" si="11"/>
        <v>98.660401879436165</v>
      </c>
      <c r="D85">
        <v>-1.9</v>
      </c>
      <c r="E85">
        <v>97.9</v>
      </c>
      <c r="F85" s="216">
        <f t="shared" si="12"/>
        <v>97.870638808357498</v>
      </c>
      <c r="G85" s="216"/>
      <c r="H85">
        <v>19.7</v>
      </c>
      <c r="I85">
        <v>98.02</v>
      </c>
      <c r="J85" s="218">
        <f t="shared" si="13"/>
        <v>97.843881014174471</v>
      </c>
      <c r="L85">
        <v>-13.9</v>
      </c>
      <c r="M85">
        <v>81.92</v>
      </c>
      <c r="N85" s="217">
        <f t="shared" si="14"/>
        <v>81.92</v>
      </c>
      <c r="O85" s="217"/>
      <c r="P85">
        <v>14</v>
      </c>
      <c r="Q85">
        <v>63.43</v>
      </c>
      <c r="R85" s="217">
        <f t="shared" si="15"/>
        <v>63.436343634363432</v>
      </c>
      <c r="S85" s="217"/>
      <c r="T85">
        <v>-1.1000000000000001</v>
      </c>
      <c r="U85">
        <v>95.25</v>
      </c>
      <c r="V85" s="217">
        <f t="shared" si="16"/>
        <v>95.354890379417355</v>
      </c>
      <c r="W85" s="217"/>
      <c r="X85">
        <v>-1.1000000000000001</v>
      </c>
      <c r="Y85">
        <v>93.52</v>
      </c>
      <c r="Z85" s="217">
        <f t="shared" si="17"/>
        <v>93.445243804956036</v>
      </c>
      <c r="AA85">
        <f t="shared" si="21"/>
        <v>-1.9000000000000195</v>
      </c>
      <c r="AB85">
        <v>-2</v>
      </c>
      <c r="AC85">
        <v>94.79</v>
      </c>
      <c r="AD85" s="218">
        <f t="shared" si="18"/>
        <v>94.780521947805212</v>
      </c>
      <c r="AG85">
        <v>2</v>
      </c>
      <c r="AH85">
        <v>92.15</v>
      </c>
      <c r="AI85" s="218">
        <f t="shared" si="19"/>
        <v>92.122363291012704</v>
      </c>
      <c r="AK85">
        <v>19.7</v>
      </c>
      <c r="AL85">
        <v>190.91</v>
      </c>
      <c r="AM85" s="216">
        <f t="shared" si="20"/>
        <v>95.819112627986343</v>
      </c>
    </row>
    <row r="86" spans="1:39" x14ac:dyDescent="0.25">
      <c r="A86">
        <v>-1.9</v>
      </c>
      <c r="B86">
        <v>98.82</v>
      </c>
      <c r="C86" s="215">
        <f t="shared" si="11"/>
        <v>98.790362891132659</v>
      </c>
      <c r="D86">
        <v>-1.8</v>
      </c>
      <c r="E86">
        <v>98.06</v>
      </c>
      <c r="F86" s="216">
        <f t="shared" si="12"/>
        <v>98.030590822753169</v>
      </c>
      <c r="G86" s="216"/>
      <c r="H86">
        <v>19.600000000000001</v>
      </c>
      <c r="I86">
        <v>97.99</v>
      </c>
      <c r="J86" s="218">
        <f t="shared" si="13"/>
        <v>97.813934917149112</v>
      </c>
      <c r="L86">
        <v>-13.9</v>
      </c>
      <c r="M86">
        <v>83</v>
      </c>
      <c r="N86" s="217">
        <f t="shared" si="14"/>
        <v>83</v>
      </c>
      <c r="O86" s="217"/>
      <c r="P86">
        <v>13.8</v>
      </c>
      <c r="Q86">
        <v>68.44</v>
      </c>
      <c r="R86" s="217">
        <f t="shared" si="15"/>
        <v>68.446844684468445</v>
      </c>
      <c r="S86" s="217"/>
      <c r="T86">
        <v>-1.1000000000000001</v>
      </c>
      <c r="U86">
        <v>95.29</v>
      </c>
      <c r="V86" s="217">
        <f t="shared" si="16"/>
        <v>95.394934427870652</v>
      </c>
      <c r="W86" s="217"/>
      <c r="X86">
        <v>-1.2</v>
      </c>
      <c r="Y86">
        <v>92.68</v>
      </c>
      <c r="Z86" s="217">
        <f t="shared" si="17"/>
        <v>92.605915267785775</v>
      </c>
      <c r="AA86">
        <f t="shared" si="21"/>
        <v>-1.8000000000000194</v>
      </c>
      <c r="AB86">
        <v>-1.7</v>
      </c>
      <c r="AC86">
        <v>96.03</v>
      </c>
      <c r="AD86" s="218">
        <f t="shared" si="18"/>
        <v>96.020397960203979</v>
      </c>
      <c r="AG86">
        <v>1.9</v>
      </c>
      <c r="AH86">
        <v>93.16</v>
      </c>
      <c r="AI86" s="218">
        <f t="shared" si="19"/>
        <v>93.132060381885424</v>
      </c>
      <c r="AK86">
        <v>19.600000000000001</v>
      </c>
      <c r="AL86">
        <v>191.08</v>
      </c>
      <c r="AM86" s="216">
        <f t="shared" si="20"/>
        <v>95.904436860068259</v>
      </c>
    </row>
    <row r="87" spans="1:39" x14ac:dyDescent="0.25">
      <c r="A87">
        <v>-1.7</v>
      </c>
      <c r="B87">
        <v>98.99</v>
      </c>
      <c r="C87" s="215">
        <f t="shared" si="11"/>
        <v>98.960311906428061</v>
      </c>
      <c r="D87">
        <v>-1.8</v>
      </c>
      <c r="E87">
        <v>98.29</v>
      </c>
      <c r="F87" s="216">
        <f t="shared" si="12"/>
        <v>98.260521843446966</v>
      </c>
      <c r="G87" s="216"/>
      <c r="H87">
        <v>19.399999999999999</v>
      </c>
      <c r="I87">
        <v>97.99</v>
      </c>
      <c r="J87" s="218">
        <f t="shared" si="13"/>
        <v>97.813934917149112</v>
      </c>
      <c r="L87">
        <v>-13.6</v>
      </c>
      <c r="M87">
        <v>86.26</v>
      </c>
      <c r="N87" s="217">
        <f t="shared" si="14"/>
        <v>86.26</v>
      </c>
      <c r="O87" s="217"/>
      <c r="P87">
        <v>13.8</v>
      </c>
      <c r="Q87">
        <v>68.540000000000006</v>
      </c>
      <c r="R87" s="217">
        <f t="shared" si="15"/>
        <v>68.54685468546856</v>
      </c>
      <c r="S87" s="217"/>
      <c r="T87">
        <v>-1.3</v>
      </c>
      <c r="U87">
        <v>92.81</v>
      </c>
      <c r="V87" s="217">
        <f t="shared" si="16"/>
        <v>92.912203423766144</v>
      </c>
      <c r="W87" s="217"/>
      <c r="X87">
        <v>-1.2</v>
      </c>
      <c r="Y87">
        <v>91.4</v>
      </c>
      <c r="Z87" s="217">
        <f t="shared" si="17"/>
        <v>91.326938449240615</v>
      </c>
      <c r="AA87">
        <f t="shared" si="21"/>
        <v>-1.7000000000000193</v>
      </c>
      <c r="AB87">
        <v>-1.7</v>
      </c>
      <c r="AC87">
        <v>95.94</v>
      </c>
      <c r="AD87" s="218">
        <f t="shared" si="18"/>
        <v>95.930406959304065</v>
      </c>
      <c r="AG87">
        <v>1.7</v>
      </c>
      <c r="AH87">
        <v>94.18</v>
      </c>
      <c r="AI87" s="218">
        <f t="shared" si="19"/>
        <v>94.151754473657917</v>
      </c>
      <c r="AK87">
        <v>19.5</v>
      </c>
      <c r="AL87">
        <v>191.06</v>
      </c>
      <c r="AM87" s="216">
        <f t="shared" si="20"/>
        <v>95.894398715117447</v>
      </c>
    </row>
    <row r="88" spans="1:39" x14ac:dyDescent="0.25">
      <c r="A88">
        <v>-1.7</v>
      </c>
      <c r="B88">
        <v>99.13</v>
      </c>
      <c r="C88" s="215">
        <f t="shared" si="11"/>
        <v>99.100269919024285</v>
      </c>
      <c r="D88">
        <v>-1.6</v>
      </c>
      <c r="E88">
        <v>98.58</v>
      </c>
      <c r="F88" s="216">
        <f t="shared" si="12"/>
        <v>98.550434869539146</v>
      </c>
      <c r="G88" s="216"/>
      <c r="H88">
        <v>19.399999999999999</v>
      </c>
      <c r="I88">
        <v>98.12</v>
      </c>
      <c r="J88" s="218">
        <f t="shared" si="13"/>
        <v>97.94370133759233</v>
      </c>
      <c r="L88">
        <v>-13.6</v>
      </c>
      <c r="M88">
        <v>86.46</v>
      </c>
      <c r="N88" s="217">
        <f t="shared" si="14"/>
        <v>86.46</v>
      </c>
      <c r="O88" s="217"/>
      <c r="P88">
        <v>13.6</v>
      </c>
      <c r="Q88">
        <v>74.59</v>
      </c>
      <c r="R88" s="217">
        <f t="shared" si="15"/>
        <v>74.597459745974604</v>
      </c>
      <c r="S88" s="217"/>
      <c r="T88">
        <v>-1.3</v>
      </c>
      <c r="U88">
        <v>92.17</v>
      </c>
      <c r="V88" s="217">
        <f t="shared" si="16"/>
        <v>92.271498648513358</v>
      </c>
      <c r="W88" s="217"/>
      <c r="X88">
        <v>-1.5</v>
      </c>
      <c r="Y88">
        <v>86.84</v>
      </c>
      <c r="Z88" s="217">
        <f t="shared" si="17"/>
        <v>86.770583533173465</v>
      </c>
      <c r="AA88">
        <f t="shared" si="21"/>
        <v>-1.6000000000000192</v>
      </c>
      <c r="AB88">
        <v>-1.5</v>
      </c>
      <c r="AC88">
        <v>97.38</v>
      </c>
      <c r="AD88" s="218">
        <f t="shared" si="18"/>
        <v>97.370262973702609</v>
      </c>
      <c r="AG88">
        <v>1.7</v>
      </c>
      <c r="AH88">
        <v>94.6</v>
      </c>
      <c r="AI88" s="218">
        <f t="shared" si="19"/>
        <v>94.571628511446562</v>
      </c>
      <c r="AK88">
        <v>19.3</v>
      </c>
      <c r="AL88">
        <v>191.6</v>
      </c>
      <c r="AM88" s="216">
        <f t="shared" si="20"/>
        <v>96.1654286287894</v>
      </c>
    </row>
    <row r="89" spans="1:39" x14ac:dyDescent="0.25">
      <c r="A89">
        <v>-1.6</v>
      </c>
      <c r="B89">
        <v>99.23</v>
      </c>
      <c r="C89" s="215">
        <f t="shared" si="11"/>
        <v>99.200239928021588</v>
      </c>
      <c r="D89">
        <v>-1.6</v>
      </c>
      <c r="E89">
        <v>98.77</v>
      </c>
      <c r="F89" s="216">
        <f t="shared" si="12"/>
        <v>98.740377886634008</v>
      </c>
      <c r="G89" s="216"/>
      <c r="H89">
        <v>19.2</v>
      </c>
      <c r="I89">
        <v>98.15</v>
      </c>
      <c r="J89" s="218">
        <f t="shared" si="13"/>
        <v>97.973647434617689</v>
      </c>
      <c r="L89">
        <v>-13.7</v>
      </c>
      <c r="M89">
        <v>86.41</v>
      </c>
      <c r="N89" s="217">
        <f t="shared" si="14"/>
        <v>86.41</v>
      </c>
      <c r="O89" s="217"/>
      <c r="P89">
        <v>13.6</v>
      </c>
      <c r="Q89">
        <v>74.61</v>
      </c>
      <c r="R89" s="217">
        <f t="shared" si="15"/>
        <v>74.617461746174612</v>
      </c>
      <c r="S89" s="217"/>
      <c r="T89">
        <v>-1.4</v>
      </c>
      <c r="U89">
        <v>90.85</v>
      </c>
      <c r="V89" s="217">
        <f t="shared" si="16"/>
        <v>90.950045049554504</v>
      </c>
      <c r="W89" s="217"/>
      <c r="X89">
        <v>-1.4</v>
      </c>
      <c r="Y89">
        <v>86.87</v>
      </c>
      <c r="Z89" s="217">
        <f t="shared" si="17"/>
        <v>86.800559552358109</v>
      </c>
      <c r="AA89">
        <f t="shared" si="21"/>
        <v>-1.5000000000000191</v>
      </c>
      <c r="AB89">
        <v>-1.5</v>
      </c>
      <c r="AC89">
        <v>97.21</v>
      </c>
      <c r="AD89" s="218">
        <f t="shared" si="18"/>
        <v>97.200279972002789</v>
      </c>
      <c r="AG89">
        <v>1.4</v>
      </c>
      <c r="AH89">
        <v>96.1</v>
      </c>
      <c r="AI89" s="218">
        <f t="shared" si="19"/>
        <v>96.071178646406068</v>
      </c>
      <c r="AK89">
        <v>19.3</v>
      </c>
      <c r="AL89">
        <v>191.7</v>
      </c>
      <c r="AM89" s="216">
        <f t="shared" si="20"/>
        <v>96.21561935354346</v>
      </c>
    </row>
    <row r="90" spans="1:39" x14ac:dyDescent="0.25">
      <c r="A90">
        <v>-1.4</v>
      </c>
      <c r="B90">
        <v>99.28</v>
      </c>
      <c r="C90" s="215">
        <f t="shared" si="11"/>
        <v>99.250224932520254</v>
      </c>
      <c r="D90">
        <v>-1.4</v>
      </c>
      <c r="E90">
        <v>98.98</v>
      </c>
      <c r="F90" s="216">
        <f t="shared" si="12"/>
        <v>98.950314905528344</v>
      </c>
      <c r="G90" s="216"/>
      <c r="H90">
        <v>19.100000000000001</v>
      </c>
      <c r="I90">
        <v>98.26</v>
      </c>
      <c r="J90" s="218">
        <f t="shared" si="13"/>
        <v>98.083449790377315</v>
      </c>
      <c r="L90">
        <v>-13.3</v>
      </c>
      <c r="M90">
        <v>88.46</v>
      </c>
      <c r="N90" s="217">
        <f t="shared" si="14"/>
        <v>88.46</v>
      </c>
      <c r="O90" s="217"/>
      <c r="P90">
        <v>13.5</v>
      </c>
      <c r="Q90">
        <v>75.22</v>
      </c>
      <c r="R90" s="217">
        <f t="shared" si="15"/>
        <v>75.227522752275235</v>
      </c>
      <c r="S90" s="217"/>
      <c r="T90">
        <v>-1.7</v>
      </c>
      <c r="U90">
        <v>86.06</v>
      </c>
      <c r="V90" s="217">
        <f t="shared" si="16"/>
        <v>86.154770247272012</v>
      </c>
      <c r="W90" s="217"/>
      <c r="X90">
        <v>-1.5</v>
      </c>
      <c r="Y90">
        <v>84.39</v>
      </c>
      <c r="Z90" s="217">
        <f t="shared" si="17"/>
        <v>84.322541966426854</v>
      </c>
      <c r="AA90">
        <f t="shared" si="21"/>
        <v>-1.400000000000019</v>
      </c>
      <c r="AB90">
        <v>-1.4</v>
      </c>
      <c r="AC90">
        <v>97.41</v>
      </c>
      <c r="AD90" s="218">
        <f t="shared" si="18"/>
        <v>97.400259974002594</v>
      </c>
      <c r="AG90">
        <v>1.4</v>
      </c>
      <c r="AH90">
        <v>96.07</v>
      </c>
      <c r="AI90" s="218">
        <f t="shared" si="19"/>
        <v>96.041187643706877</v>
      </c>
      <c r="AK90">
        <v>19.2</v>
      </c>
      <c r="AL90">
        <v>191.74</v>
      </c>
      <c r="AM90" s="216">
        <f t="shared" si="20"/>
        <v>96.235695643445098</v>
      </c>
    </row>
    <row r="91" spans="1:39" x14ac:dyDescent="0.25">
      <c r="A91">
        <v>-1.4</v>
      </c>
      <c r="B91">
        <v>99.43</v>
      </c>
      <c r="C91" s="215">
        <f t="shared" si="11"/>
        <v>99.400179946016195</v>
      </c>
      <c r="D91">
        <v>-1.3</v>
      </c>
      <c r="E91">
        <v>99.09</v>
      </c>
      <c r="F91" s="216">
        <f t="shared" si="12"/>
        <v>99.060281915425378</v>
      </c>
      <c r="G91" s="216"/>
      <c r="H91">
        <v>19.100000000000001</v>
      </c>
      <c r="I91">
        <v>98.28</v>
      </c>
      <c r="J91" s="218">
        <f t="shared" si="13"/>
        <v>98.103413855060879</v>
      </c>
      <c r="L91">
        <v>-13.4</v>
      </c>
      <c r="M91">
        <v>88.55</v>
      </c>
      <c r="N91" s="217">
        <f t="shared" si="14"/>
        <v>88.55</v>
      </c>
      <c r="O91" s="217"/>
      <c r="P91">
        <v>13.3</v>
      </c>
      <c r="Q91">
        <v>79.44</v>
      </c>
      <c r="R91" s="217">
        <f t="shared" si="15"/>
        <v>79.447944794479454</v>
      </c>
      <c r="S91" s="217"/>
      <c r="T91">
        <v>-1.7</v>
      </c>
      <c r="U91">
        <v>86.02</v>
      </c>
      <c r="V91" s="217">
        <f t="shared" si="16"/>
        <v>86.114726198818687</v>
      </c>
      <c r="W91" s="217"/>
      <c r="X91">
        <v>-1.7</v>
      </c>
      <c r="Y91">
        <v>81.28</v>
      </c>
      <c r="Z91" s="217">
        <f t="shared" si="17"/>
        <v>81.215027977617908</v>
      </c>
      <c r="AA91">
        <f t="shared" si="21"/>
        <v>-1.3000000000000189</v>
      </c>
      <c r="AB91">
        <v>-1.4</v>
      </c>
      <c r="AC91">
        <v>97.84</v>
      </c>
      <c r="AD91" s="218">
        <f t="shared" si="18"/>
        <v>97.830216978302161</v>
      </c>
      <c r="AG91">
        <v>1.4</v>
      </c>
      <c r="AH91">
        <v>96.51</v>
      </c>
      <c r="AI91" s="218">
        <f t="shared" si="19"/>
        <v>96.481055683295011</v>
      </c>
      <c r="AK91">
        <v>19.100000000000001</v>
      </c>
      <c r="AL91">
        <v>191.76</v>
      </c>
      <c r="AM91" s="216">
        <f t="shared" si="20"/>
        <v>96.245733788395896</v>
      </c>
    </row>
    <row r="92" spans="1:39" x14ac:dyDescent="0.25">
      <c r="A92">
        <v>-1.2</v>
      </c>
      <c r="B92">
        <v>99.48</v>
      </c>
      <c r="C92" s="215">
        <f t="shared" si="11"/>
        <v>99.450164950514846</v>
      </c>
      <c r="D92">
        <v>-1.3</v>
      </c>
      <c r="E92">
        <v>99.22</v>
      </c>
      <c r="F92" s="216">
        <f t="shared" si="12"/>
        <v>99.190242927121858</v>
      </c>
      <c r="G92" s="216"/>
      <c r="H92">
        <v>19</v>
      </c>
      <c r="I92">
        <v>98.37</v>
      </c>
      <c r="J92" s="218">
        <f t="shared" si="13"/>
        <v>98.193252146136956</v>
      </c>
      <c r="L92">
        <v>-13.2</v>
      </c>
      <c r="M92">
        <v>89.6</v>
      </c>
      <c r="N92" s="217">
        <f t="shared" si="14"/>
        <v>89.6</v>
      </c>
      <c r="O92" s="217"/>
      <c r="P92">
        <v>13.3</v>
      </c>
      <c r="Q92">
        <v>79.41</v>
      </c>
      <c r="R92" s="217">
        <f t="shared" si="15"/>
        <v>79.417941794179413</v>
      </c>
      <c r="S92" s="217"/>
      <c r="T92">
        <v>-1.8</v>
      </c>
      <c r="U92">
        <v>83.96</v>
      </c>
      <c r="V92" s="217">
        <f t="shared" si="16"/>
        <v>84.05245770347382</v>
      </c>
      <c r="W92" s="217"/>
      <c r="X92">
        <v>-1.9</v>
      </c>
      <c r="Y92">
        <v>73.069999999999993</v>
      </c>
      <c r="Z92" s="217">
        <f t="shared" si="17"/>
        <v>73.011590727418067</v>
      </c>
      <c r="AA92">
        <f t="shared" si="21"/>
        <v>-1.2000000000000188</v>
      </c>
      <c r="AB92">
        <v>-1.2</v>
      </c>
      <c r="AC92">
        <v>98.5</v>
      </c>
      <c r="AD92" s="218">
        <f t="shared" si="18"/>
        <v>98.490150984901504</v>
      </c>
      <c r="AG92">
        <v>1.2</v>
      </c>
      <c r="AH92">
        <v>97.4</v>
      </c>
      <c r="AI92" s="218">
        <f t="shared" si="19"/>
        <v>97.370788763370996</v>
      </c>
      <c r="AK92">
        <v>19</v>
      </c>
      <c r="AL92">
        <v>191.95</v>
      </c>
      <c r="AM92" s="216">
        <f t="shared" si="20"/>
        <v>96.341096165428624</v>
      </c>
    </row>
    <row r="93" spans="1:39" x14ac:dyDescent="0.25">
      <c r="A93">
        <v>-1.2</v>
      </c>
      <c r="B93">
        <v>99.66</v>
      </c>
      <c r="C93" s="215">
        <f t="shared" si="11"/>
        <v>99.630110966709978</v>
      </c>
      <c r="D93">
        <v>-1.1000000000000001</v>
      </c>
      <c r="E93">
        <v>99.37</v>
      </c>
      <c r="F93" s="216">
        <f t="shared" si="12"/>
        <v>99.340197940617813</v>
      </c>
      <c r="G93" s="216"/>
      <c r="H93">
        <v>18.8</v>
      </c>
      <c r="I93">
        <v>98.37</v>
      </c>
      <c r="J93" s="218">
        <f t="shared" si="13"/>
        <v>98.193252146136956</v>
      </c>
      <c r="L93">
        <v>-13.2</v>
      </c>
      <c r="M93">
        <v>89.63</v>
      </c>
      <c r="N93" s="217">
        <f t="shared" si="14"/>
        <v>89.63</v>
      </c>
      <c r="O93" s="217"/>
      <c r="P93">
        <v>13.1</v>
      </c>
      <c r="Q93">
        <v>81.95</v>
      </c>
      <c r="R93" s="217">
        <f t="shared" si="15"/>
        <v>81.958195819581974</v>
      </c>
      <c r="S93" s="217"/>
      <c r="T93">
        <v>-1.8</v>
      </c>
      <c r="U93">
        <v>81.45</v>
      </c>
      <c r="V93" s="217">
        <f t="shared" si="16"/>
        <v>81.53969366302934</v>
      </c>
      <c r="W93" s="217"/>
      <c r="X93">
        <v>-1.9</v>
      </c>
      <c r="Y93">
        <v>75.12</v>
      </c>
      <c r="Z93" s="217">
        <f t="shared" si="17"/>
        <v>75.059952038369318</v>
      </c>
      <c r="AA93">
        <f t="shared" si="21"/>
        <v>-1.1000000000000187</v>
      </c>
      <c r="AB93">
        <v>-1.1000000000000001</v>
      </c>
      <c r="AC93">
        <v>98.44</v>
      </c>
      <c r="AD93" s="218">
        <f t="shared" si="18"/>
        <v>98.430156984301561</v>
      </c>
      <c r="AG93">
        <v>1.2</v>
      </c>
      <c r="AH93">
        <v>97.72</v>
      </c>
      <c r="AI93" s="218">
        <f t="shared" si="19"/>
        <v>97.690692792162352</v>
      </c>
      <c r="AK93">
        <v>18.899999999999999</v>
      </c>
      <c r="AL93">
        <v>192.12</v>
      </c>
      <c r="AM93" s="216">
        <f t="shared" si="20"/>
        <v>96.42642039751054</v>
      </c>
    </row>
    <row r="94" spans="1:39" x14ac:dyDescent="0.25">
      <c r="A94">
        <v>-1</v>
      </c>
      <c r="B94">
        <v>99.72</v>
      </c>
      <c r="C94" s="215">
        <f t="shared" si="11"/>
        <v>99.690092972108374</v>
      </c>
      <c r="D94">
        <v>-1.1000000000000001</v>
      </c>
      <c r="E94">
        <v>99.33</v>
      </c>
      <c r="F94" s="216">
        <f t="shared" si="12"/>
        <v>99.300209937018892</v>
      </c>
      <c r="G94" s="216"/>
      <c r="H94">
        <v>18.8</v>
      </c>
      <c r="I94">
        <v>98.46</v>
      </c>
      <c r="J94" s="218">
        <f t="shared" si="13"/>
        <v>98.283090437213005</v>
      </c>
      <c r="L94">
        <v>-13</v>
      </c>
      <c r="M94">
        <v>90.87</v>
      </c>
      <c r="N94" s="217">
        <f t="shared" si="14"/>
        <v>90.87</v>
      </c>
      <c r="O94" s="217"/>
      <c r="P94">
        <v>13.1</v>
      </c>
      <c r="Q94">
        <v>81.99</v>
      </c>
      <c r="R94" s="217">
        <f t="shared" si="15"/>
        <v>81.998199819982005</v>
      </c>
      <c r="S94" s="217"/>
      <c r="T94">
        <v>-2</v>
      </c>
      <c r="U94">
        <v>75.52</v>
      </c>
      <c r="V94" s="217">
        <f t="shared" si="16"/>
        <v>75.603163479827799</v>
      </c>
      <c r="W94" s="217"/>
      <c r="X94">
        <v>-2</v>
      </c>
      <c r="Y94">
        <v>70.66</v>
      </c>
      <c r="Z94" s="217">
        <f t="shared" si="17"/>
        <v>70.603517186250997</v>
      </c>
      <c r="AA94">
        <f t="shared" si="21"/>
        <v>-1.0000000000000187</v>
      </c>
      <c r="AB94">
        <v>-1</v>
      </c>
      <c r="AC94">
        <v>98.95</v>
      </c>
      <c r="AD94" s="218">
        <f t="shared" si="18"/>
        <v>98.940105989401061</v>
      </c>
      <c r="AG94">
        <v>1</v>
      </c>
      <c r="AH94">
        <v>98.11</v>
      </c>
      <c r="AI94" s="218">
        <f t="shared" si="19"/>
        <v>98.08057582725182</v>
      </c>
      <c r="AK94">
        <v>18.8</v>
      </c>
      <c r="AL94">
        <v>192.19</v>
      </c>
      <c r="AM94" s="216">
        <f t="shared" si="20"/>
        <v>96.461553904838382</v>
      </c>
    </row>
    <row r="95" spans="1:39" x14ac:dyDescent="0.25">
      <c r="A95">
        <v>-1</v>
      </c>
      <c r="B95">
        <v>99.67</v>
      </c>
      <c r="C95" s="215">
        <f t="shared" si="11"/>
        <v>99.640107967609708</v>
      </c>
      <c r="D95">
        <v>-1</v>
      </c>
      <c r="E95">
        <v>99.65</v>
      </c>
      <c r="F95" s="216">
        <f t="shared" si="12"/>
        <v>99.620113965810262</v>
      </c>
      <c r="G95" s="216"/>
      <c r="H95">
        <v>18.600000000000001</v>
      </c>
      <c r="I95">
        <v>98.44</v>
      </c>
      <c r="J95" s="218">
        <f t="shared" si="13"/>
        <v>98.263126372529442</v>
      </c>
      <c r="L95">
        <v>-12.9</v>
      </c>
      <c r="M95">
        <v>90.8</v>
      </c>
      <c r="N95" s="217">
        <f t="shared" si="14"/>
        <v>90.8</v>
      </c>
      <c r="O95" s="217"/>
      <c r="P95">
        <v>12.9</v>
      </c>
      <c r="Q95">
        <v>84.66</v>
      </c>
      <c r="R95" s="217">
        <f t="shared" si="15"/>
        <v>84.668466846684666</v>
      </c>
      <c r="S95" s="217"/>
      <c r="T95">
        <v>-2</v>
      </c>
      <c r="U95">
        <v>75.03</v>
      </c>
      <c r="V95" s="217">
        <f t="shared" si="16"/>
        <v>75.112623886274903</v>
      </c>
      <c r="W95" s="217"/>
      <c r="X95">
        <v>-2.1</v>
      </c>
      <c r="Y95">
        <v>63.2</v>
      </c>
      <c r="Z95" s="217">
        <f t="shared" si="17"/>
        <v>63.149480415667469</v>
      </c>
      <c r="AA95">
        <f t="shared" si="21"/>
        <v>-0.90000000000001867</v>
      </c>
      <c r="AB95">
        <v>-1</v>
      </c>
      <c r="AC95">
        <v>99</v>
      </c>
      <c r="AD95" s="218">
        <f t="shared" si="18"/>
        <v>98.990100989901009</v>
      </c>
      <c r="AG95">
        <v>0.9</v>
      </c>
      <c r="AH95">
        <v>98.54</v>
      </c>
      <c r="AI95" s="218">
        <f t="shared" si="19"/>
        <v>98.510446865940224</v>
      </c>
      <c r="AK95">
        <v>18.7</v>
      </c>
      <c r="AL95">
        <v>192.36</v>
      </c>
      <c r="AM95" s="216">
        <f t="shared" si="20"/>
        <v>96.546878136920299</v>
      </c>
    </row>
    <row r="96" spans="1:39" x14ac:dyDescent="0.25">
      <c r="A96">
        <v>-0.7</v>
      </c>
      <c r="B96">
        <v>99.88</v>
      </c>
      <c r="C96" s="215">
        <f t="shared" si="11"/>
        <v>99.850044986504045</v>
      </c>
      <c r="D96">
        <v>-0.9</v>
      </c>
      <c r="E96">
        <v>99.71</v>
      </c>
      <c r="F96" s="216">
        <f t="shared" si="12"/>
        <v>99.68009597120863</v>
      </c>
      <c r="G96" s="216"/>
      <c r="H96">
        <v>18.600000000000001</v>
      </c>
      <c r="I96">
        <v>98.51</v>
      </c>
      <c r="J96" s="218">
        <f t="shared" si="13"/>
        <v>98.333000598921942</v>
      </c>
      <c r="L96">
        <v>-12.7</v>
      </c>
      <c r="M96">
        <v>92.04</v>
      </c>
      <c r="N96" s="217">
        <f t="shared" si="14"/>
        <v>92.04</v>
      </c>
      <c r="O96" s="217"/>
      <c r="P96">
        <v>12.9</v>
      </c>
      <c r="Q96">
        <v>84.69</v>
      </c>
      <c r="R96" s="217">
        <f t="shared" si="15"/>
        <v>84.698469846984707</v>
      </c>
      <c r="S96" s="217"/>
      <c r="T96">
        <v>-2.2000000000000002</v>
      </c>
      <c r="U96">
        <v>70</v>
      </c>
      <c r="V96" s="217">
        <f t="shared" si="16"/>
        <v>70.077084793272604</v>
      </c>
      <c r="W96" s="217"/>
      <c r="X96">
        <v>-2.1</v>
      </c>
      <c r="Y96">
        <v>63.19</v>
      </c>
      <c r="Z96" s="217">
        <f t="shared" si="17"/>
        <v>63.13948840927258</v>
      </c>
      <c r="AA96">
        <f t="shared" si="21"/>
        <v>-0.8000000000000187</v>
      </c>
      <c r="AB96">
        <v>-0.7</v>
      </c>
      <c r="AC96">
        <v>99.44</v>
      </c>
      <c r="AD96" s="218">
        <f t="shared" si="18"/>
        <v>99.430056994300571</v>
      </c>
      <c r="AG96">
        <v>0.8</v>
      </c>
      <c r="AH96">
        <v>98.8</v>
      </c>
      <c r="AI96" s="218">
        <f t="shared" si="19"/>
        <v>98.770368889333199</v>
      </c>
      <c r="AK96">
        <v>18.600000000000001</v>
      </c>
      <c r="AL96">
        <v>192.4</v>
      </c>
      <c r="AM96" s="216">
        <f t="shared" si="20"/>
        <v>96.566954426821923</v>
      </c>
    </row>
    <row r="97" spans="1:39" x14ac:dyDescent="0.25">
      <c r="A97">
        <v>-0.8</v>
      </c>
      <c r="B97">
        <v>99.77</v>
      </c>
      <c r="C97" s="215">
        <f t="shared" si="11"/>
        <v>99.740077976607012</v>
      </c>
      <c r="D97">
        <v>-0.7</v>
      </c>
      <c r="E97">
        <v>99.85</v>
      </c>
      <c r="F97" s="216">
        <f t="shared" si="12"/>
        <v>99.82005398380484</v>
      </c>
      <c r="G97" s="216"/>
      <c r="H97">
        <v>18.5</v>
      </c>
      <c r="I97">
        <v>98.52</v>
      </c>
      <c r="J97" s="218">
        <f t="shared" si="13"/>
        <v>98.342982631263723</v>
      </c>
      <c r="L97">
        <v>-12.7</v>
      </c>
      <c r="M97">
        <v>91.9</v>
      </c>
      <c r="N97" s="217">
        <f t="shared" si="14"/>
        <v>91.9</v>
      </c>
      <c r="O97" s="217"/>
      <c r="P97">
        <v>12.7</v>
      </c>
      <c r="Q97">
        <v>86.77</v>
      </c>
      <c r="R97" s="217">
        <f t="shared" si="15"/>
        <v>86.778677867786783</v>
      </c>
      <c r="S97" s="217"/>
      <c r="T97">
        <v>-2.2999999999999998</v>
      </c>
      <c r="U97">
        <v>66.14</v>
      </c>
      <c r="V97" s="217">
        <f t="shared" si="16"/>
        <v>66.212834117529283</v>
      </c>
      <c r="W97" s="217"/>
      <c r="X97">
        <v>-2.4</v>
      </c>
      <c r="Y97">
        <v>53.15</v>
      </c>
      <c r="Z97" s="217">
        <f t="shared" si="17"/>
        <v>53.107513988808954</v>
      </c>
      <c r="AA97">
        <f t="shared" si="21"/>
        <v>-0.70000000000001872</v>
      </c>
      <c r="AB97">
        <v>-0.7</v>
      </c>
      <c r="AC97">
        <v>99.5</v>
      </c>
      <c r="AD97" s="218">
        <f t="shared" si="18"/>
        <v>99.4900509949005</v>
      </c>
      <c r="AG97">
        <v>0.7</v>
      </c>
      <c r="AH97">
        <v>99.18</v>
      </c>
      <c r="AI97" s="218">
        <f t="shared" si="19"/>
        <v>99.150254923522951</v>
      </c>
      <c r="AK97">
        <v>18.5</v>
      </c>
      <c r="AL97">
        <v>192.46</v>
      </c>
      <c r="AM97" s="216">
        <f t="shared" si="20"/>
        <v>96.597068861674359</v>
      </c>
    </row>
    <row r="98" spans="1:39" x14ac:dyDescent="0.25">
      <c r="A98">
        <v>-0.7</v>
      </c>
      <c r="B98">
        <v>99.9</v>
      </c>
      <c r="C98" s="215">
        <f t="shared" si="11"/>
        <v>99.870038988303506</v>
      </c>
      <c r="D98">
        <v>-0.7</v>
      </c>
      <c r="E98">
        <v>99.83</v>
      </c>
      <c r="F98" s="216">
        <f t="shared" si="12"/>
        <v>99.800059982005394</v>
      </c>
      <c r="G98" s="216"/>
      <c r="H98">
        <v>18.399999999999999</v>
      </c>
      <c r="I98">
        <v>98.58</v>
      </c>
      <c r="J98" s="218">
        <f t="shared" si="13"/>
        <v>98.402874825314427</v>
      </c>
      <c r="L98">
        <v>-12.7</v>
      </c>
      <c r="M98">
        <v>91.94</v>
      </c>
      <c r="N98" s="217">
        <f t="shared" si="14"/>
        <v>91.94</v>
      </c>
      <c r="O98" s="217"/>
      <c r="P98">
        <v>12.7</v>
      </c>
      <c r="Q98">
        <v>86.78</v>
      </c>
      <c r="R98" s="217">
        <f t="shared" si="15"/>
        <v>86.788678867886787</v>
      </c>
      <c r="S98" s="217"/>
      <c r="T98">
        <v>-2.2999999999999998</v>
      </c>
      <c r="U98">
        <v>64.25</v>
      </c>
      <c r="V98" s="217">
        <f t="shared" si="16"/>
        <v>64.320752828110912</v>
      </c>
      <c r="W98" s="217"/>
      <c r="X98">
        <v>-2.4</v>
      </c>
      <c r="Y98">
        <v>52.98</v>
      </c>
      <c r="Z98" s="217">
        <f t="shared" si="17"/>
        <v>52.937649880095918</v>
      </c>
      <c r="AA98">
        <f t="shared" si="21"/>
        <v>-0.60000000000001874</v>
      </c>
      <c r="AB98">
        <v>-0.6</v>
      </c>
      <c r="AC98">
        <v>99.7</v>
      </c>
      <c r="AD98" s="218">
        <f t="shared" si="18"/>
        <v>99.690030996900305</v>
      </c>
      <c r="AG98">
        <v>0.6</v>
      </c>
      <c r="AH98">
        <v>99.26</v>
      </c>
      <c r="AI98" s="218">
        <f t="shared" si="19"/>
        <v>99.230230930720779</v>
      </c>
      <c r="AK98">
        <v>18.3</v>
      </c>
      <c r="AL98">
        <v>192.69</v>
      </c>
      <c r="AM98" s="216">
        <f t="shared" si="20"/>
        <v>96.712507528608711</v>
      </c>
    </row>
    <row r="99" spans="1:39" x14ac:dyDescent="0.25">
      <c r="A99">
        <v>-0.5</v>
      </c>
      <c r="B99">
        <v>99.86</v>
      </c>
      <c r="C99" s="215">
        <f t="shared" si="11"/>
        <v>99.830050984704584</v>
      </c>
      <c r="D99">
        <v>-0.5</v>
      </c>
      <c r="E99">
        <v>99.83</v>
      </c>
      <c r="F99" s="216">
        <f t="shared" si="12"/>
        <v>99.800059982005394</v>
      </c>
      <c r="G99" s="216"/>
      <c r="H99">
        <v>18.3</v>
      </c>
      <c r="I99">
        <v>98.65</v>
      </c>
      <c r="J99" s="218">
        <f t="shared" si="13"/>
        <v>98.472749051706927</v>
      </c>
      <c r="L99">
        <v>-12.4</v>
      </c>
      <c r="M99">
        <v>92.85</v>
      </c>
      <c r="N99" s="217">
        <f t="shared" si="14"/>
        <v>92.85</v>
      </c>
      <c r="O99" s="217"/>
      <c r="P99">
        <v>12.6</v>
      </c>
      <c r="Q99">
        <v>87.25</v>
      </c>
      <c r="R99" s="217">
        <f t="shared" si="15"/>
        <v>87.258725872587263</v>
      </c>
      <c r="S99" s="217"/>
      <c r="T99">
        <v>-2.4</v>
      </c>
      <c r="U99">
        <v>59.84</v>
      </c>
      <c r="V99" s="217">
        <f t="shared" si="16"/>
        <v>59.905896486134743</v>
      </c>
      <c r="W99" s="217"/>
      <c r="X99">
        <v>-2.5</v>
      </c>
      <c r="Y99">
        <v>50.68</v>
      </c>
      <c r="Z99" s="217">
        <f t="shared" si="17"/>
        <v>50.63948840927258</v>
      </c>
      <c r="AA99">
        <f t="shared" si="21"/>
        <v>-0.50000000000001876</v>
      </c>
      <c r="AB99">
        <v>-0.6</v>
      </c>
      <c r="AC99">
        <v>99.78</v>
      </c>
      <c r="AD99" s="218">
        <f t="shared" si="18"/>
        <v>99.770022997700224</v>
      </c>
      <c r="AG99">
        <v>0.6</v>
      </c>
      <c r="AH99">
        <v>99.49</v>
      </c>
      <c r="AI99" s="218">
        <f t="shared" si="19"/>
        <v>99.460161951414577</v>
      </c>
      <c r="AK99">
        <v>18.3</v>
      </c>
      <c r="AL99">
        <v>192.89</v>
      </c>
      <c r="AM99" s="216">
        <f t="shared" si="20"/>
        <v>96.812888978116831</v>
      </c>
    </row>
    <row r="100" spans="1:39" x14ac:dyDescent="0.25">
      <c r="A100">
        <v>-0.5</v>
      </c>
      <c r="B100">
        <v>99.93</v>
      </c>
      <c r="C100" s="215">
        <f t="shared" si="11"/>
        <v>99.900029991002697</v>
      </c>
      <c r="D100">
        <v>-0.4</v>
      </c>
      <c r="E100">
        <v>99.97</v>
      </c>
      <c r="F100" s="216">
        <f t="shared" si="12"/>
        <v>99.940017994601618</v>
      </c>
      <c r="G100" s="216"/>
      <c r="H100">
        <v>18.2</v>
      </c>
      <c r="I100">
        <v>98.75</v>
      </c>
      <c r="J100" s="218">
        <f t="shared" si="13"/>
        <v>98.572569375124758</v>
      </c>
      <c r="L100">
        <v>-12.5</v>
      </c>
      <c r="M100">
        <v>92.75</v>
      </c>
      <c r="N100" s="217">
        <f t="shared" si="14"/>
        <v>92.75</v>
      </c>
      <c r="O100" s="217"/>
      <c r="P100">
        <v>12.4</v>
      </c>
      <c r="Q100">
        <v>89.03</v>
      </c>
      <c r="R100" s="217">
        <f t="shared" si="15"/>
        <v>89.038903890389037</v>
      </c>
      <c r="S100" s="217"/>
      <c r="T100">
        <v>-2.6</v>
      </c>
      <c r="U100">
        <v>54.3</v>
      </c>
      <c r="V100" s="217">
        <f t="shared" si="16"/>
        <v>54.359795775352879</v>
      </c>
      <c r="W100" s="217"/>
      <c r="X100">
        <v>-2.6</v>
      </c>
      <c r="Y100">
        <v>44.38</v>
      </c>
      <c r="Z100" s="217">
        <f t="shared" si="17"/>
        <v>44.344524380495606</v>
      </c>
      <c r="AA100">
        <f t="shared" si="21"/>
        <v>-0.40000000000001878</v>
      </c>
      <c r="AB100">
        <v>-0.5</v>
      </c>
      <c r="AC100">
        <v>99.77</v>
      </c>
      <c r="AD100" s="218">
        <f t="shared" si="18"/>
        <v>99.760023997600229</v>
      </c>
      <c r="AG100">
        <v>0.4</v>
      </c>
      <c r="AH100">
        <v>99.62</v>
      </c>
      <c r="AI100" s="218">
        <f t="shared" si="19"/>
        <v>99.590122963111071</v>
      </c>
      <c r="AK100">
        <v>18.2</v>
      </c>
      <c r="AL100">
        <v>192.86</v>
      </c>
      <c r="AM100" s="216">
        <f t="shared" si="20"/>
        <v>96.797831760690627</v>
      </c>
    </row>
    <row r="101" spans="1:39" x14ac:dyDescent="0.25">
      <c r="A101">
        <v>-0.2</v>
      </c>
      <c r="B101">
        <v>99.91</v>
      </c>
      <c r="C101" s="215">
        <f t="shared" si="11"/>
        <v>99.880035989203236</v>
      </c>
      <c r="D101">
        <v>-0.3</v>
      </c>
      <c r="E101">
        <v>99.96</v>
      </c>
      <c r="F101" s="216">
        <f t="shared" si="12"/>
        <v>99.930020993701888</v>
      </c>
      <c r="G101" s="216"/>
      <c r="H101">
        <v>18.100000000000001</v>
      </c>
      <c r="I101">
        <v>98.77</v>
      </c>
      <c r="J101" s="218">
        <f t="shared" si="13"/>
        <v>98.592533439808335</v>
      </c>
      <c r="L101">
        <v>-12.4</v>
      </c>
      <c r="M101">
        <v>92.95</v>
      </c>
      <c r="N101" s="217">
        <f t="shared" si="14"/>
        <v>92.95</v>
      </c>
      <c r="O101" s="217"/>
      <c r="P101">
        <v>12.4</v>
      </c>
      <c r="Q101">
        <v>89.13</v>
      </c>
      <c r="R101" s="217">
        <f t="shared" si="15"/>
        <v>89.138913891389137</v>
      </c>
      <c r="S101" s="217"/>
      <c r="T101">
        <v>-2.7</v>
      </c>
      <c r="U101">
        <v>51.86</v>
      </c>
      <c r="V101" s="217">
        <f t="shared" si="16"/>
        <v>51.917108819701674</v>
      </c>
      <c r="W101" s="217"/>
      <c r="X101">
        <v>-2.6</v>
      </c>
      <c r="Y101">
        <v>42.92</v>
      </c>
      <c r="Z101" s="217">
        <f t="shared" si="17"/>
        <v>42.885691446842529</v>
      </c>
      <c r="AA101">
        <f t="shared" si="21"/>
        <v>-0.30000000000001881</v>
      </c>
      <c r="AB101">
        <v>-0.3</v>
      </c>
      <c r="AC101">
        <v>99.94</v>
      </c>
      <c r="AD101" s="218">
        <f t="shared" si="18"/>
        <v>99.930006999300062</v>
      </c>
      <c r="AG101">
        <v>0.4</v>
      </c>
      <c r="AH101">
        <v>99.71</v>
      </c>
      <c r="AI101" s="218">
        <f t="shared" si="19"/>
        <v>99.68009597120863</v>
      </c>
      <c r="AK101">
        <v>18.100000000000001</v>
      </c>
      <c r="AL101">
        <v>193</v>
      </c>
      <c r="AM101" s="216">
        <f t="shared" si="20"/>
        <v>96.868098775346311</v>
      </c>
    </row>
    <row r="102" spans="1:39" x14ac:dyDescent="0.25">
      <c r="A102">
        <v>-0.3</v>
      </c>
      <c r="B102">
        <v>99.87</v>
      </c>
      <c r="C102" s="215">
        <f t="shared" si="11"/>
        <v>99.840047985604315</v>
      </c>
      <c r="D102">
        <v>-0.2</v>
      </c>
      <c r="E102">
        <v>100.04</v>
      </c>
      <c r="F102" s="216">
        <f t="shared" si="12"/>
        <v>100.00999700089974</v>
      </c>
      <c r="G102" s="216"/>
      <c r="H102">
        <v>18</v>
      </c>
      <c r="I102">
        <v>98.8</v>
      </c>
      <c r="J102" s="218">
        <f t="shared" si="13"/>
        <v>98.62247953683368</v>
      </c>
      <c r="L102">
        <v>-12.2</v>
      </c>
      <c r="M102">
        <v>93.43</v>
      </c>
      <c r="N102" s="217">
        <f t="shared" si="14"/>
        <v>93.43</v>
      </c>
      <c r="O102" s="217"/>
      <c r="P102">
        <v>12.3</v>
      </c>
      <c r="Q102">
        <v>89.71</v>
      </c>
      <c r="R102" s="217">
        <f t="shared" si="15"/>
        <v>89.718971897189718</v>
      </c>
      <c r="S102" s="217"/>
      <c r="T102">
        <v>-2.8</v>
      </c>
      <c r="U102">
        <v>44.53</v>
      </c>
      <c r="V102" s="217">
        <f t="shared" si="16"/>
        <v>44.579036940634694</v>
      </c>
      <c r="W102" s="217"/>
      <c r="X102">
        <v>-2.9</v>
      </c>
      <c r="Y102">
        <v>33.79</v>
      </c>
      <c r="Z102" s="217">
        <f t="shared" si="17"/>
        <v>33.762989608313347</v>
      </c>
      <c r="AA102">
        <f t="shared" si="21"/>
        <v>-0.2000000000000188</v>
      </c>
      <c r="AB102">
        <v>-0.1</v>
      </c>
      <c r="AC102">
        <v>100.01</v>
      </c>
      <c r="AD102" s="218">
        <f t="shared" si="18"/>
        <v>100</v>
      </c>
      <c r="AG102">
        <v>0.2</v>
      </c>
      <c r="AH102">
        <v>99.87</v>
      </c>
      <c r="AI102" s="218">
        <f t="shared" si="19"/>
        <v>99.840047985604315</v>
      </c>
      <c r="AK102">
        <v>17.899999999999999</v>
      </c>
      <c r="AL102">
        <v>193.15</v>
      </c>
      <c r="AM102" s="216">
        <f t="shared" si="20"/>
        <v>96.943384862477416</v>
      </c>
    </row>
    <row r="103" spans="1:39" x14ac:dyDescent="0.25">
      <c r="A103">
        <v>-0.1</v>
      </c>
      <c r="B103">
        <v>100.05</v>
      </c>
      <c r="C103" s="215">
        <f t="shared" si="11"/>
        <v>100.01999400179946</v>
      </c>
      <c r="D103">
        <v>-0.2</v>
      </c>
      <c r="E103">
        <v>99.94</v>
      </c>
      <c r="F103" s="216">
        <f t="shared" si="12"/>
        <v>99.910026991902427</v>
      </c>
      <c r="G103" s="216"/>
      <c r="H103">
        <v>17.899999999999999</v>
      </c>
      <c r="I103">
        <v>98.8</v>
      </c>
      <c r="J103" s="218">
        <f t="shared" si="13"/>
        <v>98.62247953683368</v>
      </c>
      <c r="L103">
        <v>-12.2</v>
      </c>
      <c r="M103">
        <v>93.51</v>
      </c>
      <c r="N103" s="217">
        <f t="shared" si="14"/>
        <v>93.51</v>
      </c>
      <c r="O103" s="217"/>
      <c r="P103">
        <v>12.2</v>
      </c>
      <c r="Q103">
        <v>90.04</v>
      </c>
      <c r="R103" s="217">
        <f t="shared" si="15"/>
        <v>90.049004900490061</v>
      </c>
      <c r="S103" s="217"/>
      <c r="T103">
        <v>-2.8</v>
      </c>
      <c r="U103">
        <v>44.25</v>
      </c>
      <c r="V103" s="217">
        <f t="shared" si="16"/>
        <v>44.298728601461605</v>
      </c>
      <c r="W103" s="217"/>
      <c r="X103">
        <v>-2.9</v>
      </c>
      <c r="Y103">
        <v>34.380000000000003</v>
      </c>
      <c r="Z103" s="217">
        <f t="shared" si="17"/>
        <v>34.352517985611513</v>
      </c>
      <c r="AA103">
        <f t="shared" si="21"/>
        <v>-0.1000000000000188</v>
      </c>
      <c r="AB103">
        <v>-0.1</v>
      </c>
      <c r="AC103">
        <v>99.98</v>
      </c>
      <c r="AD103" s="218">
        <f t="shared" si="18"/>
        <v>99.970002999700029</v>
      </c>
      <c r="AG103">
        <v>0.1</v>
      </c>
      <c r="AH103">
        <v>99.89</v>
      </c>
      <c r="AI103" s="218">
        <f t="shared" si="19"/>
        <v>99.860041987403775</v>
      </c>
      <c r="AK103">
        <v>17.8</v>
      </c>
      <c r="AL103">
        <v>193.33</v>
      </c>
      <c r="AM103" s="216">
        <f t="shared" si="20"/>
        <v>97.033728167034738</v>
      </c>
    </row>
    <row r="104" spans="1:39" x14ac:dyDescent="0.25">
      <c r="A104">
        <v>0</v>
      </c>
      <c r="B104">
        <v>100.03</v>
      </c>
      <c r="C104" s="215">
        <f t="shared" si="11"/>
        <v>100</v>
      </c>
      <c r="D104">
        <v>0</v>
      </c>
      <c r="E104">
        <v>100.03</v>
      </c>
      <c r="F104" s="216">
        <f t="shared" si="12"/>
        <v>100</v>
      </c>
      <c r="G104" s="216"/>
      <c r="H104">
        <v>17.8</v>
      </c>
      <c r="I104">
        <v>98.77</v>
      </c>
      <c r="J104" s="218">
        <f t="shared" si="13"/>
        <v>98.592533439808335</v>
      </c>
      <c r="L104">
        <v>-12</v>
      </c>
      <c r="M104">
        <v>93.8</v>
      </c>
      <c r="N104" s="217">
        <f t="shared" si="14"/>
        <v>93.8</v>
      </c>
      <c r="O104" s="217"/>
      <c r="P104">
        <v>12</v>
      </c>
      <c r="Q104">
        <v>91.13</v>
      </c>
      <c r="R104" s="217">
        <f t="shared" si="15"/>
        <v>91.139113911391135</v>
      </c>
      <c r="S104" s="217"/>
      <c r="T104">
        <v>-3</v>
      </c>
      <c r="U104">
        <v>39.5</v>
      </c>
      <c r="V104" s="217">
        <f t="shared" si="16"/>
        <v>39.543497847632395</v>
      </c>
      <c r="W104" s="217"/>
      <c r="X104">
        <v>-3</v>
      </c>
      <c r="Y104">
        <v>31.77</v>
      </c>
      <c r="Z104" s="217">
        <f t="shared" si="17"/>
        <v>31.744604316546766</v>
      </c>
      <c r="AA104">
        <v>0</v>
      </c>
      <c r="AB104">
        <v>0</v>
      </c>
      <c r="AC104">
        <v>100.01</v>
      </c>
      <c r="AD104" s="218">
        <f t="shared" si="18"/>
        <v>100</v>
      </c>
      <c r="AG104">
        <v>0</v>
      </c>
      <c r="AH104">
        <v>100.03</v>
      </c>
      <c r="AI104" s="218">
        <f t="shared" si="19"/>
        <v>100</v>
      </c>
      <c r="AK104">
        <v>17.7</v>
      </c>
      <c r="AL104">
        <v>193.54</v>
      </c>
      <c r="AM104" s="216">
        <f t="shared" si="20"/>
        <v>97.139128689018264</v>
      </c>
    </row>
    <row r="105" spans="1:39" x14ac:dyDescent="0.25">
      <c r="A105">
        <v>0.1</v>
      </c>
      <c r="B105">
        <v>99.94</v>
      </c>
      <c r="C105" s="215">
        <f t="shared" si="11"/>
        <v>99.910026991902427</v>
      </c>
      <c r="D105">
        <v>0.1</v>
      </c>
      <c r="E105">
        <v>99.93</v>
      </c>
      <c r="F105" s="216">
        <f t="shared" si="12"/>
        <v>99.900029991002697</v>
      </c>
      <c r="G105" s="216"/>
      <c r="H105">
        <v>17.600000000000001</v>
      </c>
      <c r="I105">
        <v>98.93</v>
      </c>
      <c r="J105" s="218">
        <f t="shared" si="13"/>
        <v>98.752245957276898</v>
      </c>
      <c r="L105">
        <v>-12</v>
      </c>
      <c r="M105">
        <v>93.96</v>
      </c>
      <c r="N105" s="217">
        <f t="shared" si="14"/>
        <v>93.96</v>
      </c>
      <c r="O105" s="217"/>
      <c r="P105">
        <v>12</v>
      </c>
      <c r="Q105">
        <v>91.17</v>
      </c>
      <c r="R105" s="217">
        <f t="shared" si="15"/>
        <v>91.179117911791181</v>
      </c>
      <c r="S105" s="217"/>
      <c r="T105">
        <v>-3.1</v>
      </c>
      <c r="U105">
        <v>38.78</v>
      </c>
      <c r="V105" s="217">
        <f t="shared" si="16"/>
        <v>38.822704975473023</v>
      </c>
      <c r="W105" s="217"/>
      <c r="X105">
        <v>-3.1</v>
      </c>
      <c r="Y105">
        <v>27.31</v>
      </c>
      <c r="Z105" s="217">
        <f t="shared" si="17"/>
        <v>27.288169464428456</v>
      </c>
      <c r="AA105">
        <f t="shared" si="21"/>
        <v>0.1</v>
      </c>
      <c r="AB105">
        <v>0.2</v>
      </c>
      <c r="AC105">
        <v>99.92</v>
      </c>
      <c r="AD105" s="218">
        <f t="shared" si="18"/>
        <v>99.910008999100086</v>
      </c>
      <c r="AG105">
        <v>-0.1</v>
      </c>
      <c r="AH105">
        <v>99.94</v>
      </c>
      <c r="AI105" s="218">
        <f t="shared" si="19"/>
        <v>99.910026991902427</v>
      </c>
      <c r="AK105">
        <v>17.7</v>
      </c>
      <c r="AL105">
        <v>193.48</v>
      </c>
      <c r="AM105" s="216">
        <f t="shared" si="20"/>
        <v>97.109014254165814</v>
      </c>
    </row>
    <row r="106" spans="1:39" x14ac:dyDescent="0.25">
      <c r="A106">
        <v>0.1</v>
      </c>
      <c r="B106">
        <v>99.89</v>
      </c>
      <c r="C106" s="215">
        <f t="shared" si="11"/>
        <v>99.860041987403775</v>
      </c>
      <c r="D106">
        <v>0.2</v>
      </c>
      <c r="E106">
        <v>99.96</v>
      </c>
      <c r="F106" s="216">
        <f t="shared" si="12"/>
        <v>99.930020993701888</v>
      </c>
      <c r="G106" s="216"/>
      <c r="H106">
        <v>17.600000000000001</v>
      </c>
      <c r="I106">
        <v>98.95</v>
      </c>
      <c r="J106" s="218">
        <f t="shared" si="13"/>
        <v>98.772210021960476</v>
      </c>
      <c r="L106">
        <v>-11.9</v>
      </c>
      <c r="M106">
        <v>94.39</v>
      </c>
      <c r="N106" s="217">
        <f t="shared" si="14"/>
        <v>94.39</v>
      </c>
      <c r="O106" s="217"/>
      <c r="P106">
        <v>11.8</v>
      </c>
      <c r="Q106">
        <v>92.03</v>
      </c>
      <c r="R106" s="217">
        <f t="shared" si="15"/>
        <v>92.03920392039204</v>
      </c>
      <c r="S106" s="217"/>
      <c r="T106">
        <v>-3.2</v>
      </c>
      <c r="U106">
        <v>33.950000000000003</v>
      </c>
      <c r="V106" s="217">
        <f t="shared" si="16"/>
        <v>33.987386124737213</v>
      </c>
      <c r="W106" s="217"/>
      <c r="X106">
        <v>-3.2</v>
      </c>
      <c r="Y106">
        <v>25.79</v>
      </c>
      <c r="Z106" s="217">
        <f t="shared" si="17"/>
        <v>25.769384492406072</v>
      </c>
      <c r="AA106">
        <f t="shared" si="21"/>
        <v>0.2</v>
      </c>
      <c r="AB106">
        <v>0.2</v>
      </c>
      <c r="AC106">
        <v>99.9</v>
      </c>
      <c r="AD106" s="218">
        <f t="shared" si="18"/>
        <v>99.890010998900109</v>
      </c>
      <c r="AG106">
        <v>-0.1</v>
      </c>
      <c r="AH106">
        <v>99.85</v>
      </c>
      <c r="AI106" s="218">
        <f t="shared" si="19"/>
        <v>99.82005398380484</v>
      </c>
      <c r="AK106">
        <v>17.5</v>
      </c>
      <c r="AL106">
        <v>193.77</v>
      </c>
      <c r="AM106" s="216">
        <f t="shared" si="20"/>
        <v>97.254567355952631</v>
      </c>
    </row>
    <row r="107" spans="1:39" x14ac:dyDescent="0.25">
      <c r="A107">
        <v>0.4</v>
      </c>
      <c r="B107">
        <v>99.97</v>
      </c>
      <c r="C107" s="215">
        <f t="shared" si="11"/>
        <v>99.940017994601618</v>
      </c>
      <c r="D107">
        <v>0.2</v>
      </c>
      <c r="E107">
        <v>99.88</v>
      </c>
      <c r="F107" s="216">
        <f t="shared" si="12"/>
        <v>99.850044986504045</v>
      </c>
      <c r="G107" s="216"/>
      <c r="H107">
        <v>17.5</v>
      </c>
      <c r="I107">
        <v>98.97</v>
      </c>
      <c r="J107" s="218">
        <f t="shared" si="13"/>
        <v>98.792174086644039</v>
      </c>
      <c r="L107">
        <v>-11.7</v>
      </c>
      <c r="M107">
        <v>94.62</v>
      </c>
      <c r="N107" s="217">
        <f t="shared" si="14"/>
        <v>94.62</v>
      </c>
      <c r="O107" s="217"/>
      <c r="P107">
        <v>11.8</v>
      </c>
      <c r="Q107">
        <v>92.02</v>
      </c>
      <c r="R107" s="217">
        <f t="shared" si="15"/>
        <v>92.029202920292036</v>
      </c>
      <c r="S107" s="217"/>
      <c r="T107">
        <v>-3.5</v>
      </c>
      <c r="U107">
        <v>26.72</v>
      </c>
      <c r="V107" s="217">
        <f t="shared" si="16"/>
        <v>26.749424366803481</v>
      </c>
      <c r="W107" s="217"/>
      <c r="X107">
        <v>-3.3</v>
      </c>
      <c r="Y107">
        <v>23.22</v>
      </c>
      <c r="Z107" s="217">
        <f t="shared" si="17"/>
        <v>23.201438848920862</v>
      </c>
      <c r="AA107">
        <f t="shared" si="21"/>
        <v>0.30000000000000004</v>
      </c>
      <c r="AB107">
        <v>0.2</v>
      </c>
      <c r="AC107">
        <v>99.96</v>
      </c>
      <c r="AD107" s="218">
        <f t="shared" si="18"/>
        <v>99.950004999500038</v>
      </c>
      <c r="AG107">
        <v>-0.4</v>
      </c>
      <c r="AH107">
        <v>99.72</v>
      </c>
      <c r="AI107" s="218">
        <f t="shared" si="19"/>
        <v>99.690092972108374</v>
      </c>
      <c r="AK107">
        <v>17.5</v>
      </c>
      <c r="AL107">
        <v>193.82</v>
      </c>
      <c r="AM107" s="216">
        <f t="shared" si="20"/>
        <v>97.279662718329647</v>
      </c>
    </row>
    <row r="108" spans="1:39" x14ac:dyDescent="0.25">
      <c r="A108">
        <v>0.3</v>
      </c>
      <c r="B108">
        <v>99.94</v>
      </c>
      <c r="C108" s="215">
        <f t="shared" si="11"/>
        <v>99.910026991902427</v>
      </c>
      <c r="D108">
        <v>0.4</v>
      </c>
      <c r="E108">
        <v>99.89</v>
      </c>
      <c r="F108" s="216">
        <f t="shared" si="12"/>
        <v>99.860041987403775</v>
      </c>
      <c r="G108" s="216"/>
      <c r="H108">
        <v>17.3</v>
      </c>
      <c r="I108">
        <v>99.05</v>
      </c>
      <c r="J108" s="218">
        <f t="shared" si="13"/>
        <v>98.87203034537832</v>
      </c>
      <c r="L108">
        <v>-11.8</v>
      </c>
      <c r="M108">
        <v>94.52</v>
      </c>
      <c r="N108" s="217">
        <f t="shared" si="14"/>
        <v>94.52</v>
      </c>
      <c r="O108" s="217"/>
      <c r="P108">
        <v>11.7</v>
      </c>
      <c r="Q108">
        <v>92.54</v>
      </c>
      <c r="R108" s="217">
        <f t="shared" si="15"/>
        <v>92.549254925492562</v>
      </c>
      <c r="S108" s="217"/>
      <c r="T108">
        <v>-3.5</v>
      </c>
      <c r="U108">
        <v>26.64</v>
      </c>
      <c r="V108" s="217">
        <f t="shared" si="16"/>
        <v>26.669336269896888</v>
      </c>
      <c r="W108" s="217"/>
      <c r="X108">
        <v>-3.4</v>
      </c>
      <c r="Y108">
        <v>21.15</v>
      </c>
      <c r="Z108" s="217">
        <f t="shared" si="17"/>
        <v>21.133093525179856</v>
      </c>
      <c r="AA108">
        <f t="shared" si="21"/>
        <v>0.4</v>
      </c>
      <c r="AB108">
        <v>0.3</v>
      </c>
      <c r="AC108">
        <v>99.87</v>
      </c>
      <c r="AD108" s="218">
        <f t="shared" si="18"/>
        <v>99.860013998600138</v>
      </c>
      <c r="AG108">
        <v>-0.4</v>
      </c>
      <c r="AH108">
        <v>99.76</v>
      </c>
      <c r="AI108" s="218">
        <f t="shared" si="19"/>
        <v>99.730080975707295</v>
      </c>
      <c r="AK108">
        <v>17.3</v>
      </c>
      <c r="AL108">
        <v>193.94</v>
      </c>
      <c r="AM108" s="216">
        <f t="shared" si="20"/>
        <v>97.339891588034519</v>
      </c>
    </row>
    <row r="109" spans="1:39" x14ac:dyDescent="0.25">
      <c r="A109">
        <v>0.4</v>
      </c>
      <c r="B109">
        <v>99.92</v>
      </c>
      <c r="C109" s="215">
        <f t="shared" si="11"/>
        <v>99.890032990102966</v>
      </c>
      <c r="D109">
        <v>0.4</v>
      </c>
      <c r="E109">
        <v>99.88</v>
      </c>
      <c r="F109" s="216">
        <f t="shared" si="12"/>
        <v>99.850044986504045</v>
      </c>
      <c r="G109" s="216"/>
      <c r="H109">
        <v>17.3</v>
      </c>
      <c r="I109">
        <v>99.1</v>
      </c>
      <c r="J109" s="218">
        <f t="shared" si="13"/>
        <v>98.921940507087243</v>
      </c>
      <c r="L109">
        <v>-11.4</v>
      </c>
      <c r="M109">
        <v>94.99</v>
      </c>
      <c r="N109" s="217">
        <f t="shared" si="14"/>
        <v>94.99</v>
      </c>
      <c r="O109" s="217"/>
      <c r="P109">
        <v>11.6</v>
      </c>
      <c r="Q109">
        <v>92.95</v>
      </c>
      <c r="R109" s="217">
        <f t="shared" si="15"/>
        <v>92.959295929592969</v>
      </c>
      <c r="S109" s="217"/>
      <c r="T109">
        <v>-3.4</v>
      </c>
      <c r="U109">
        <v>26.63</v>
      </c>
      <c r="V109" s="217">
        <f t="shared" si="16"/>
        <v>26.659325257783561</v>
      </c>
      <c r="W109" s="217"/>
      <c r="X109">
        <v>-3.5</v>
      </c>
      <c r="Y109">
        <v>19.45</v>
      </c>
      <c r="Z109" s="217">
        <f t="shared" si="17"/>
        <v>19.434452438049561</v>
      </c>
      <c r="AA109">
        <f t="shared" si="21"/>
        <v>0.5</v>
      </c>
      <c r="AB109">
        <v>0.5</v>
      </c>
      <c r="AC109">
        <v>99.67</v>
      </c>
      <c r="AD109" s="218">
        <f t="shared" si="18"/>
        <v>99.660033996600333</v>
      </c>
      <c r="AG109">
        <v>-0.5</v>
      </c>
      <c r="AH109">
        <v>99.58</v>
      </c>
      <c r="AI109" s="218">
        <f t="shared" si="19"/>
        <v>99.55013495951215</v>
      </c>
      <c r="AK109">
        <v>17.3</v>
      </c>
      <c r="AL109">
        <v>194.23</v>
      </c>
      <c r="AM109" s="216">
        <f t="shared" si="20"/>
        <v>97.485444689821307</v>
      </c>
    </row>
    <row r="110" spans="1:39" x14ac:dyDescent="0.25">
      <c r="A110">
        <v>0.6</v>
      </c>
      <c r="B110">
        <v>99.79</v>
      </c>
      <c r="C110" s="215">
        <f t="shared" si="11"/>
        <v>99.760071978406486</v>
      </c>
      <c r="D110">
        <v>0.5</v>
      </c>
      <c r="E110">
        <v>99.84</v>
      </c>
      <c r="F110" s="216">
        <f t="shared" si="12"/>
        <v>99.810056982905124</v>
      </c>
      <c r="G110" s="216"/>
      <c r="H110">
        <v>17.100000000000001</v>
      </c>
      <c r="I110">
        <v>99.13</v>
      </c>
      <c r="J110" s="218">
        <f t="shared" si="13"/>
        <v>98.951886604112588</v>
      </c>
      <c r="L110">
        <v>-11.4</v>
      </c>
      <c r="M110">
        <v>95.03</v>
      </c>
      <c r="N110" s="217">
        <f t="shared" si="14"/>
        <v>95.03</v>
      </c>
      <c r="O110" s="217"/>
      <c r="P110">
        <v>11.5</v>
      </c>
      <c r="Q110">
        <v>93.11</v>
      </c>
      <c r="R110" s="217">
        <f t="shared" si="15"/>
        <v>93.119311931193124</v>
      </c>
      <c r="S110" s="217"/>
      <c r="T110">
        <v>-3.7</v>
      </c>
      <c r="U110">
        <v>22.99</v>
      </c>
      <c r="V110" s="217">
        <f t="shared" si="16"/>
        <v>23.015316848533384</v>
      </c>
      <c r="W110" s="217"/>
      <c r="X110">
        <v>-3.6</v>
      </c>
      <c r="Y110">
        <v>17.32</v>
      </c>
      <c r="Z110" s="217">
        <f t="shared" si="17"/>
        <v>17.306155075939252</v>
      </c>
      <c r="AA110">
        <f t="shared" si="21"/>
        <v>0.6</v>
      </c>
      <c r="AB110">
        <v>0.5</v>
      </c>
      <c r="AC110">
        <v>99.52</v>
      </c>
      <c r="AD110" s="218">
        <f t="shared" si="18"/>
        <v>99.51004899510049</v>
      </c>
      <c r="AG110">
        <v>-0.6</v>
      </c>
      <c r="AH110">
        <v>99.32</v>
      </c>
      <c r="AI110" s="218">
        <f t="shared" si="19"/>
        <v>99.290212936119161</v>
      </c>
      <c r="AK110">
        <v>17.2</v>
      </c>
      <c r="AL110">
        <v>194.23</v>
      </c>
      <c r="AM110" s="216">
        <f t="shared" si="20"/>
        <v>97.485444689821307</v>
      </c>
    </row>
    <row r="111" spans="1:39" x14ac:dyDescent="0.25">
      <c r="A111">
        <v>0.7</v>
      </c>
      <c r="B111">
        <v>99.62</v>
      </c>
      <c r="C111" s="215">
        <f t="shared" si="11"/>
        <v>99.590122963111071</v>
      </c>
      <c r="D111">
        <v>0.7</v>
      </c>
      <c r="E111">
        <v>99.6</v>
      </c>
      <c r="F111" s="216">
        <f t="shared" si="12"/>
        <v>99.570128961311596</v>
      </c>
      <c r="G111" s="216"/>
      <c r="H111">
        <v>17</v>
      </c>
      <c r="I111">
        <v>99.11</v>
      </c>
      <c r="J111" s="218">
        <f t="shared" si="13"/>
        <v>98.931922539429024</v>
      </c>
      <c r="L111">
        <v>-10.9</v>
      </c>
      <c r="M111">
        <v>95.96</v>
      </c>
      <c r="N111" s="217">
        <f t="shared" si="14"/>
        <v>95.96</v>
      </c>
      <c r="O111" s="217"/>
      <c r="P111">
        <v>10.9</v>
      </c>
      <c r="Q111">
        <v>94.58</v>
      </c>
      <c r="R111" s="217">
        <f t="shared" si="15"/>
        <v>94.589458945894592</v>
      </c>
      <c r="S111" s="217"/>
      <c r="T111">
        <v>-3.6</v>
      </c>
      <c r="U111">
        <v>22.87</v>
      </c>
      <c r="V111" s="217">
        <f t="shared" si="16"/>
        <v>22.895184703173491</v>
      </c>
      <c r="W111" s="217"/>
      <c r="X111">
        <v>-3.7</v>
      </c>
      <c r="Y111">
        <v>14.69</v>
      </c>
      <c r="Z111" s="217">
        <f t="shared" si="17"/>
        <v>14.678257394084731</v>
      </c>
      <c r="AA111">
        <f t="shared" si="21"/>
        <v>0.7</v>
      </c>
      <c r="AB111">
        <v>0.7</v>
      </c>
      <c r="AC111">
        <v>99.41</v>
      </c>
      <c r="AD111" s="218">
        <f t="shared" si="18"/>
        <v>99.400059994000586</v>
      </c>
      <c r="AG111">
        <v>-0.7</v>
      </c>
      <c r="AH111">
        <v>99.24</v>
      </c>
      <c r="AI111" s="218">
        <f t="shared" si="19"/>
        <v>99.210236928921319</v>
      </c>
      <c r="AK111">
        <v>17</v>
      </c>
      <c r="AL111">
        <v>194.35</v>
      </c>
      <c r="AM111" s="216">
        <f t="shared" si="20"/>
        <v>97.545673559526193</v>
      </c>
    </row>
    <row r="112" spans="1:39" x14ac:dyDescent="0.25">
      <c r="A112">
        <v>0.8</v>
      </c>
      <c r="B112">
        <v>99.78</v>
      </c>
      <c r="C112" s="215">
        <f t="shared" si="11"/>
        <v>99.750074977506756</v>
      </c>
      <c r="D112">
        <v>0.7</v>
      </c>
      <c r="E112">
        <v>99.55</v>
      </c>
      <c r="F112" s="216">
        <f t="shared" si="12"/>
        <v>99.520143956812959</v>
      </c>
      <c r="G112" s="216"/>
      <c r="H112">
        <v>16.899999999999999</v>
      </c>
      <c r="I112">
        <v>99.21</v>
      </c>
      <c r="J112" s="218">
        <f t="shared" si="13"/>
        <v>99.031742862846855</v>
      </c>
      <c r="L112">
        <v>-10.4</v>
      </c>
      <c r="M112">
        <v>96.49</v>
      </c>
      <c r="N112" s="217">
        <f t="shared" si="14"/>
        <v>96.49</v>
      </c>
      <c r="O112" s="217"/>
      <c r="P112">
        <v>10.4</v>
      </c>
      <c r="Q112">
        <v>95.59</v>
      </c>
      <c r="R112" s="217">
        <f t="shared" si="15"/>
        <v>95.599559955995602</v>
      </c>
      <c r="S112" s="217"/>
      <c r="T112">
        <v>-3.8</v>
      </c>
      <c r="U112">
        <v>19.579999999999998</v>
      </c>
      <c r="V112" s="217">
        <f t="shared" si="16"/>
        <v>19.601561717889677</v>
      </c>
      <c r="W112" s="217"/>
      <c r="X112">
        <v>-3.7</v>
      </c>
      <c r="Y112">
        <v>14.71</v>
      </c>
      <c r="Z112" s="217">
        <f t="shared" si="17"/>
        <v>14.698241406874502</v>
      </c>
      <c r="AA112">
        <f t="shared" si="21"/>
        <v>0.79999999999999993</v>
      </c>
      <c r="AB112">
        <v>0.8</v>
      </c>
      <c r="AC112">
        <v>99.07</v>
      </c>
      <c r="AD112" s="218">
        <f t="shared" si="18"/>
        <v>99.060093990600933</v>
      </c>
      <c r="AG112">
        <v>-0.7</v>
      </c>
      <c r="AH112">
        <v>98.97</v>
      </c>
      <c r="AI112" s="218">
        <f t="shared" si="19"/>
        <v>98.9403179046286</v>
      </c>
      <c r="AK112">
        <v>17</v>
      </c>
      <c r="AL112">
        <v>194.44</v>
      </c>
      <c r="AM112" s="216">
        <f t="shared" si="20"/>
        <v>97.590845211804861</v>
      </c>
    </row>
    <row r="113" spans="1:39" x14ac:dyDescent="0.25">
      <c r="A113">
        <v>0.8</v>
      </c>
      <c r="B113">
        <v>99.55</v>
      </c>
      <c r="C113" s="215">
        <f t="shared" si="11"/>
        <v>99.520143956812959</v>
      </c>
      <c r="D113">
        <v>0.9</v>
      </c>
      <c r="E113">
        <v>99.46</v>
      </c>
      <c r="F113" s="216">
        <f t="shared" si="12"/>
        <v>99.430170948715386</v>
      </c>
      <c r="G113" s="216"/>
      <c r="H113">
        <v>16.899999999999999</v>
      </c>
      <c r="I113">
        <v>99.22</v>
      </c>
      <c r="J113" s="218">
        <f t="shared" si="13"/>
        <v>99.041724895188651</v>
      </c>
      <c r="L113">
        <v>-9.9</v>
      </c>
      <c r="M113">
        <v>96.96</v>
      </c>
      <c r="N113" s="217">
        <f t="shared" si="14"/>
        <v>96.96</v>
      </c>
      <c r="O113" s="217"/>
      <c r="P113">
        <v>9.9</v>
      </c>
      <c r="Q113">
        <v>96.27</v>
      </c>
      <c r="R113" s="217">
        <f t="shared" si="15"/>
        <v>96.279627962796283</v>
      </c>
      <c r="S113" s="217"/>
      <c r="T113">
        <v>-3.8</v>
      </c>
      <c r="U113">
        <v>19.11</v>
      </c>
      <c r="V113" s="217">
        <f t="shared" si="16"/>
        <v>19.131044148563419</v>
      </c>
      <c r="W113" s="217"/>
      <c r="X113">
        <v>-3.9</v>
      </c>
      <c r="Y113">
        <v>12.92</v>
      </c>
      <c r="Z113" s="217">
        <f t="shared" si="17"/>
        <v>12.909672262190247</v>
      </c>
      <c r="AA113">
        <f t="shared" si="21"/>
        <v>0.89999999999999991</v>
      </c>
      <c r="AB113">
        <v>0.9</v>
      </c>
      <c r="AC113">
        <v>98.99</v>
      </c>
      <c r="AD113" s="218">
        <f t="shared" si="18"/>
        <v>98.980101989801</v>
      </c>
      <c r="AG113">
        <v>-0.9</v>
      </c>
      <c r="AH113">
        <v>98.66</v>
      </c>
      <c r="AI113" s="218">
        <f t="shared" si="19"/>
        <v>98.630410876736974</v>
      </c>
      <c r="AK113">
        <v>16.899999999999999</v>
      </c>
      <c r="AL113">
        <v>194.61</v>
      </c>
      <c r="AM113" s="216">
        <f t="shared" si="20"/>
        <v>97.676169443886778</v>
      </c>
    </row>
    <row r="114" spans="1:39" x14ac:dyDescent="0.25">
      <c r="A114">
        <v>1</v>
      </c>
      <c r="B114">
        <v>99.47</v>
      </c>
      <c r="C114" s="215">
        <f t="shared" si="11"/>
        <v>99.440167949615116</v>
      </c>
      <c r="D114">
        <v>1</v>
      </c>
      <c r="E114">
        <v>99.35</v>
      </c>
      <c r="F114" s="216">
        <f t="shared" si="12"/>
        <v>99.320203938818352</v>
      </c>
      <c r="G114" s="216"/>
      <c r="H114">
        <v>16.7</v>
      </c>
      <c r="I114">
        <v>99.31</v>
      </c>
      <c r="J114" s="218">
        <f t="shared" si="13"/>
        <v>99.131563186264714</v>
      </c>
      <c r="L114">
        <v>-9.4</v>
      </c>
      <c r="M114">
        <v>97.41</v>
      </c>
      <c r="N114" s="217">
        <f t="shared" si="14"/>
        <v>97.41</v>
      </c>
      <c r="O114" s="217"/>
      <c r="P114">
        <v>9.4</v>
      </c>
      <c r="Q114">
        <v>96.88</v>
      </c>
      <c r="R114" s="217">
        <f t="shared" si="15"/>
        <v>96.889688968896891</v>
      </c>
      <c r="S114" s="217"/>
      <c r="T114">
        <v>-3.9</v>
      </c>
      <c r="U114">
        <v>17.78</v>
      </c>
      <c r="V114" s="217">
        <f t="shared" si="16"/>
        <v>17.79957953749124</v>
      </c>
      <c r="W114" s="217"/>
      <c r="X114">
        <v>-4</v>
      </c>
      <c r="Y114">
        <v>11.61</v>
      </c>
      <c r="Z114" s="217">
        <f t="shared" si="17"/>
        <v>11.600719424460431</v>
      </c>
      <c r="AA114">
        <f t="shared" si="21"/>
        <v>0.99999999999999989</v>
      </c>
      <c r="AB114">
        <v>1.1000000000000001</v>
      </c>
      <c r="AC114">
        <v>98.52</v>
      </c>
      <c r="AD114" s="218">
        <f t="shared" si="18"/>
        <v>98.51014898510148</v>
      </c>
      <c r="AG114">
        <v>-1</v>
      </c>
      <c r="AH114">
        <v>98.12</v>
      </c>
      <c r="AI114" s="218">
        <f t="shared" si="19"/>
        <v>98.090572828151551</v>
      </c>
      <c r="AK114">
        <v>16.7</v>
      </c>
      <c r="AL114">
        <v>194.82</v>
      </c>
      <c r="AM114" s="216">
        <f t="shared" si="20"/>
        <v>97.78156996587029</v>
      </c>
    </row>
    <row r="115" spans="1:39" x14ac:dyDescent="0.25">
      <c r="A115">
        <v>1</v>
      </c>
      <c r="B115">
        <v>99.5</v>
      </c>
      <c r="C115" s="215">
        <f t="shared" si="11"/>
        <v>99.470158952314307</v>
      </c>
      <c r="D115">
        <v>1.1000000000000001</v>
      </c>
      <c r="E115">
        <v>99.19</v>
      </c>
      <c r="F115" s="216">
        <f t="shared" si="12"/>
        <v>99.160251924422667</v>
      </c>
      <c r="G115" s="216"/>
      <c r="H115">
        <v>16.600000000000001</v>
      </c>
      <c r="I115">
        <v>99.27</v>
      </c>
      <c r="J115" s="218">
        <f t="shared" si="13"/>
        <v>99.091635056897573</v>
      </c>
      <c r="L115">
        <v>-8.9</v>
      </c>
      <c r="M115">
        <v>98</v>
      </c>
      <c r="N115" s="217">
        <f t="shared" si="14"/>
        <v>98</v>
      </c>
      <c r="O115" s="217"/>
      <c r="P115">
        <v>8.8000000000000007</v>
      </c>
      <c r="Q115">
        <v>97.41</v>
      </c>
      <c r="R115" s="217">
        <f t="shared" si="15"/>
        <v>97.419741974197422</v>
      </c>
      <c r="S115" s="217"/>
      <c r="T115">
        <v>-4.2</v>
      </c>
      <c r="U115">
        <v>14.08</v>
      </c>
      <c r="V115" s="217">
        <f t="shared" si="16"/>
        <v>14.095505055561116</v>
      </c>
      <c r="W115" s="217"/>
      <c r="X115">
        <v>-4.0999999999999996</v>
      </c>
      <c r="Y115">
        <v>10.85</v>
      </c>
      <c r="Z115" s="217">
        <f t="shared" si="17"/>
        <v>10.841326938449241</v>
      </c>
      <c r="AA115">
        <f t="shared" si="21"/>
        <v>1.0999999999999999</v>
      </c>
      <c r="AB115">
        <v>1</v>
      </c>
      <c r="AC115">
        <v>98.46</v>
      </c>
      <c r="AD115" s="218">
        <f t="shared" si="18"/>
        <v>98.450154984501538</v>
      </c>
      <c r="AG115">
        <v>-1</v>
      </c>
      <c r="AH115">
        <v>98.18</v>
      </c>
      <c r="AI115" s="218">
        <f t="shared" si="19"/>
        <v>98.150554833549947</v>
      </c>
      <c r="AK115">
        <v>16.7</v>
      </c>
      <c r="AL115">
        <v>194.73</v>
      </c>
      <c r="AM115" s="216">
        <f t="shared" si="20"/>
        <v>97.73639831359165</v>
      </c>
    </row>
    <row r="116" spans="1:39" x14ac:dyDescent="0.25">
      <c r="A116">
        <v>1.2</v>
      </c>
      <c r="B116">
        <v>99.21</v>
      </c>
      <c r="C116" s="215">
        <f t="shared" si="11"/>
        <v>99.180245926222128</v>
      </c>
      <c r="D116">
        <v>1.3</v>
      </c>
      <c r="E116">
        <v>98.99</v>
      </c>
      <c r="F116" s="216">
        <f t="shared" si="12"/>
        <v>98.960311906428061</v>
      </c>
      <c r="G116" s="216"/>
      <c r="H116">
        <v>16.600000000000001</v>
      </c>
      <c r="I116">
        <v>99.4</v>
      </c>
      <c r="J116" s="218">
        <f t="shared" si="13"/>
        <v>99.221401477340791</v>
      </c>
      <c r="L116">
        <v>-8.4</v>
      </c>
      <c r="M116">
        <v>97.99</v>
      </c>
      <c r="N116" s="217">
        <f t="shared" si="14"/>
        <v>97.99</v>
      </c>
      <c r="O116" s="217"/>
      <c r="P116">
        <v>8.4</v>
      </c>
      <c r="Q116">
        <v>97.85</v>
      </c>
      <c r="R116" s="217">
        <f t="shared" si="15"/>
        <v>97.859785978597856</v>
      </c>
      <c r="S116" s="217"/>
      <c r="T116">
        <v>-4.2</v>
      </c>
      <c r="U116">
        <v>14.04</v>
      </c>
      <c r="V116" s="217">
        <f t="shared" si="16"/>
        <v>14.055461007107816</v>
      </c>
      <c r="W116" s="217"/>
      <c r="X116">
        <v>-4.2</v>
      </c>
      <c r="Y116">
        <v>9.6199999999999992</v>
      </c>
      <c r="Z116" s="217">
        <f t="shared" si="17"/>
        <v>9.6123101518784964</v>
      </c>
      <c r="AA116">
        <f t="shared" si="21"/>
        <v>1.2</v>
      </c>
      <c r="AB116">
        <v>1.2</v>
      </c>
      <c r="AC116">
        <v>98.32</v>
      </c>
      <c r="AD116" s="218">
        <f t="shared" si="18"/>
        <v>98.310168983101676</v>
      </c>
      <c r="AG116">
        <v>-1.2</v>
      </c>
      <c r="AH116">
        <v>97.1</v>
      </c>
      <c r="AI116" s="218">
        <f t="shared" si="19"/>
        <v>97.070878736379086</v>
      </c>
      <c r="AK116">
        <v>16.5</v>
      </c>
      <c r="AL116">
        <v>194.81</v>
      </c>
      <c r="AM116" s="216">
        <f t="shared" si="20"/>
        <v>97.776550893394898</v>
      </c>
    </row>
    <row r="117" spans="1:39" x14ac:dyDescent="0.25">
      <c r="A117">
        <v>1.2</v>
      </c>
      <c r="B117">
        <v>99.3</v>
      </c>
      <c r="C117" s="215">
        <f t="shared" si="11"/>
        <v>99.270218934319701</v>
      </c>
      <c r="D117">
        <v>1.3</v>
      </c>
      <c r="E117">
        <v>98.97</v>
      </c>
      <c r="F117" s="216">
        <f t="shared" si="12"/>
        <v>98.9403179046286</v>
      </c>
      <c r="G117" s="216"/>
      <c r="H117">
        <v>16.399999999999999</v>
      </c>
      <c r="I117">
        <v>99.28</v>
      </c>
      <c r="J117" s="218">
        <f t="shared" si="13"/>
        <v>99.101617089239369</v>
      </c>
      <c r="L117">
        <v>-8</v>
      </c>
      <c r="M117">
        <v>98.44</v>
      </c>
      <c r="N117" s="217">
        <f t="shared" si="14"/>
        <v>98.44</v>
      </c>
      <c r="O117" s="217"/>
      <c r="P117">
        <v>7.8</v>
      </c>
      <c r="Q117">
        <v>98.13</v>
      </c>
      <c r="R117" s="217">
        <f t="shared" si="15"/>
        <v>98.139813981398135</v>
      </c>
      <c r="S117" s="217"/>
      <c r="T117">
        <v>-4.2</v>
      </c>
      <c r="U117">
        <v>13.86</v>
      </c>
      <c r="V117" s="217">
        <f t="shared" si="16"/>
        <v>13.875262789067975</v>
      </c>
      <c r="W117" s="217"/>
      <c r="X117">
        <v>-4.2</v>
      </c>
      <c r="Y117">
        <v>9.35</v>
      </c>
      <c r="Z117" s="217">
        <f t="shared" si="17"/>
        <v>9.3425259792166262</v>
      </c>
      <c r="AA117">
        <f t="shared" si="21"/>
        <v>1.3</v>
      </c>
      <c r="AB117">
        <v>1.3</v>
      </c>
      <c r="AC117">
        <v>97.9</v>
      </c>
      <c r="AD117" s="218">
        <f t="shared" si="18"/>
        <v>97.890210978902118</v>
      </c>
      <c r="AG117">
        <v>-1.3</v>
      </c>
      <c r="AH117">
        <v>97.09</v>
      </c>
      <c r="AI117" s="218">
        <f t="shared" si="19"/>
        <v>97.060881735479356</v>
      </c>
      <c r="AK117">
        <v>16.5</v>
      </c>
      <c r="AL117">
        <v>194.98</v>
      </c>
      <c r="AM117" s="216">
        <f t="shared" si="20"/>
        <v>97.8618751254768</v>
      </c>
    </row>
    <row r="118" spans="1:39" x14ac:dyDescent="0.25">
      <c r="A118">
        <v>1.4</v>
      </c>
      <c r="B118">
        <v>99</v>
      </c>
      <c r="C118" s="215">
        <f t="shared" si="11"/>
        <v>98.970308907327791</v>
      </c>
      <c r="D118">
        <v>1.5</v>
      </c>
      <c r="E118">
        <v>98.69</v>
      </c>
      <c r="F118" s="216">
        <f t="shared" si="12"/>
        <v>98.660401879436165</v>
      </c>
      <c r="G118" s="216"/>
      <c r="H118">
        <v>16.3</v>
      </c>
      <c r="I118">
        <v>99.31</v>
      </c>
      <c r="J118" s="218">
        <f t="shared" si="13"/>
        <v>99.131563186264714</v>
      </c>
      <c r="L118">
        <v>-7.4</v>
      </c>
      <c r="M118">
        <v>98.67</v>
      </c>
      <c r="N118" s="217">
        <f t="shared" si="14"/>
        <v>98.67</v>
      </c>
      <c r="O118" s="217"/>
      <c r="P118">
        <v>7.4</v>
      </c>
      <c r="Q118">
        <v>98.26</v>
      </c>
      <c r="R118" s="217">
        <f t="shared" si="15"/>
        <v>98.269826982698277</v>
      </c>
      <c r="S118" s="217"/>
      <c r="T118">
        <v>-4.5999999999999996</v>
      </c>
      <c r="U118">
        <v>10.11</v>
      </c>
      <c r="V118" s="217">
        <f t="shared" si="16"/>
        <v>10.121133246571228</v>
      </c>
      <c r="W118" s="217"/>
      <c r="X118">
        <v>-4.4000000000000004</v>
      </c>
      <c r="Y118">
        <v>8.2899999999999991</v>
      </c>
      <c r="Z118" s="217">
        <f t="shared" si="17"/>
        <v>8.2833733013589121</v>
      </c>
      <c r="AA118">
        <f t="shared" si="21"/>
        <v>1.4000000000000001</v>
      </c>
      <c r="AB118">
        <v>1.3</v>
      </c>
      <c r="AC118">
        <v>97.68</v>
      </c>
      <c r="AD118" s="218">
        <f t="shared" si="18"/>
        <v>97.670232976702337</v>
      </c>
      <c r="AG118">
        <v>-1.4</v>
      </c>
      <c r="AH118">
        <v>96.25</v>
      </c>
      <c r="AI118" s="218">
        <f t="shared" si="19"/>
        <v>96.221133659902023</v>
      </c>
      <c r="AK118">
        <v>16.399999999999999</v>
      </c>
      <c r="AL118">
        <v>195.18</v>
      </c>
      <c r="AM118" s="216">
        <f t="shared" si="20"/>
        <v>97.962256574984934</v>
      </c>
    </row>
    <row r="119" spans="1:39" x14ac:dyDescent="0.25">
      <c r="A119">
        <v>1.5</v>
      </c>
      <c r="B119">
        <v>98.86</v>
      </c>
      <c r="C119" s="215">
        <f t="shared" si="11"/>
        <v>98.830350894731581</v>
      </c>
      <c r="D119">
        <v>1.5</v>
      </c>
      <c r="E119">
        <v>98.49</v>
      </c>
      <c r="F119" s="216">
        <f t="shared" si="12"/>
        <v>98.460461861441559</v>
      </c>
      <c r="G119" s="216"/>
      <c r="H119">
        <v>16.2</v>
      </c>
      <c r="I119">
        <v>99.37</v>
      </c>
      <c r="J119" s="218">
        <f t="shared" si="13"/>
        <v>99.191455380315432</v>
      </c>
      <c r="L119">
        <v>-6.9</v>
      </c>
      <c r="M119">
        <v>98.9</v>
      </c>
      <c r="N119" s="217">
        <f t="shared" si="14"/>
        <v>98.9</v>
      </c>
      <c r="O119" s="217"/>
      <c r="P119">
        <v>6.9</v>
      </c>
      <c r="Q119">
        <v>98.52</v>
      </c>
      <c r="R119" s="217">
        <f t="shared" si="15"/>
        <v>98.529852985298533</v>
      </c>
      <c r="S119" s="217"/>
      <c r="T119">
        <v>-4.5999999999999996</v>
      </c>
      <c r="U119">
        <v>10.119999999999999</v>
      </c>
      <c r="V119" s="217">
        <f t="shared" si="16"/>
        <v>10.131144258684552</v>
      </c>
      <c r="W119" s="217"/>
      <c r="X119">
        <v>-4.5</v>
      </c>
      <c r="Y119">
        <v>7.7</v>
      </c>
      <c r="Z119" s="217">
        <f t="shared" si="17"/>
        <v>7.6938449240607509</v>
      </c>
      <c r="AA119">
        <f t="shared" si="21"/>
        <v>1.5000000000000002</v>
      </c>
      <c r="AB119">
        <v>1.6</v>
      </c>
      <c r="AC119">
        <v>96.51</v>
      </c>
      <c r="AD119" s="218">
        <f t="shared" si="18"/>
        <v>96.500349965003494</v>
      </c>
      <c r="AG119">
        <v>-1.5</v>
      </c>
      <c r="AH119">
        <v>95.54</v>
      </c>
      <c r="AI119" s="218">
        <f t="shared" si="19"/>
        <v>95.511346596021198</v>
      </c>
      <c r="AK119">
        <v>16.2</v>
      </c>
      <c r="AL119">
        <v>195.3</v>
      </c>
      <c r="AM119" s="216">
        <f t="shared" si="20"/>
        <v>98.022485444689821</v>
      </c>
    </row>
    <row r="120" spans="1:39" x14ac:dyDescent="0.25">
      <c r="A120">
        <v>1.6</v>
      </c>
      <c r="B120">
        <v>98.77</v>
      </c>
      <c r="C120" s="215">
        <f t="shared" si="11"/>
        <v>98.740377886634008</v>
      </c>
      <c r="D120">
        <v>1.6</v>
      </c>
      <c r="E120">
        <v>98.41</v>
      </c>
      <c r="F120" s="216">
        <f t="shared" si="12"/>
        <v>98.38048585424373</v>
      </c>
      <c r="G120" s="216"/>
      <c r="H120">
        <v>16.2</v>
      </c>
      <c r="I120">
        <v>99.42</v>
      </c>
      <c r="J120" s="218">
        <f t="shared" si="13"/>
        <v>99.241365542024354</v>
      </c>
      <c r="L120">
        <v>-6.4</v>
      </c>
      <c r="M120">
        <v>99.02</v>
      </c>
      <c r="N120" s="217">
        <f t="shared" si="14"/>
        <v>99.02</v>
      </c>
      <c r="O120" s="217"/>
      <c r="P120">
        <v>6.5</v>
      </c>
      <c r="Q120">
        <v>98.89</v>
      </c>
      <c r="R120" s="217">
        <f t="shared" si="15"/>
        <v>98.899889988998908</v>
      </c>
      <c r="S120" s="217"/>
      <c r="T120">
        <v>-4.5</v>
      </c>
      <c r="U120">
        <v>10.130000000000001</v>
      </c>
      <c r="V120" s="217">
        <f t="shared" si="16"/>
        <v>10.14115527079788</v>
      </c>
      <c r="W120" s="217"/>
      <c r="X120">
        <v>-4.5</v>
      </c>
      <c r="Y120">
        <v>7.32</v>
      </c>
      <c r="Z120" s="217">
        <f t="shared" si="17"/>
        <v>7.3141486810551566</v>
      </c>
      <c r="AA120">
        <f t="shared" si="21"/>
        <v>1.6000000000000003</v>
      </c>
      <c r="AB120">
        <v>1.6</v>
      </c>
      <c r="AC120">
        <v>96.59</v>
      </c>
      <c r="AD120" s="218">
        <f t="shared" si="18"/>
        <v>96.580341965803413</v>
      </c>
      <c r="AG120">
        <v>-1.6</v>
      </c>
      <c r="AH120">
        <v>94.69</v>
      </c>
      <c r="AI120" s="218">
        <f t="shared" si="19"/>
        <v>94.661601519544135</v>
      </c>
      <c r="AK120">
        <v>16.2</v>
      </c>
      <c r="AL120">
        <v>195.46</v>
      </c>
      <c r="AM120" s="216">
        <f t="shared" si="20"/>
        <v>98.102790604296331</v>
      </c>
    </row>
    <row r="121" spans="1:39" x14ac:dyDescent="0.25">
      <c r="A121">
        <v>1.7</v>
      </c>
      <c r="B121">
        <v>98.62</v>
      </c>
      <c r="C121" s="215">
        <f t="shared" si="11"/>
        <v>98.590422873138067</v>
      </c>
      <c r="D121">
        <v>1.7</v>
      </c>
      <c r="E121">
        <v>97.9</v>
      </c>
      <c r="F121" s="216">
        <f t="shared" si="12"/>
        <v>97.870638808357498</v>
      </c>
      <c r="G121" s="216"/>
      <c r="H121">
        <v>16.100000000000001</v>
      </c>
      <c r="I121">
        <v>99.46</v>
      </c>
      <c r="J121" s="218">
        <f t="shared" si="13"/>
        <v>99.281293671391481</v>
      </c>
      <c r="L121">
        <v>-5.9</v>
      </c>
      <c r="M121">
        <v>99.08</v>
      </c>
      <c r="N121" s="217">
        <f t="shared" si="14"/>
        <v>99.08</v>
      </c>
      <c r="O121" s="217"/>
      <c r="P121">
        <v>5.8</v>
      </c>
      <c r="Q121">
        <v>99.1</v>
      </c>
      <c r="R121" s="217">
        <f t="shared" si="15"/>
        <v>99.109910991099099</v>
      </c>
      <c r="S121" s="217"/>
      <c r="T121">
        <v>-4.7</v>
      </c>
      <c r="U121">
        <v>9</v>
      </c>
      <c r="V121" s="217">
        <f t="shared" si="16"/>
        <v>9.0099109019921908</v>
      </c>
      <c r="W121" s="217"/>
      <c r="X121">
        <v>-4.7</v>
      </c>
      <c r="Y121">
        <v>6.28</v>
      </c>
      <c r="Z121" s="217">
        <f t="shared" si="17"/>
        <v>6.2749800159872109</v>
      </c>
      <c r="AA121">
        <f t="shared" si="21"/>
        <v>1.7000000000000004</v>
      </c>
      <c r="AB121">
        <v>1.6</v>
      </c>
      <c r="AC121">
        <v>96.18</v>
      </c>
      <c r="AD121" s="218">
        <f t="shared" si="18"/>
        <v>96.170382961703822</v>
      </c>
      <c r="AG121">
        <v>-1.8</v>
      </c>
      <c r="AH121">
        <v>93.75</v>
      </c>
      <c r="AI121" s="218">
        <f t="shared" si="19"/>
        <v>93.721883434969513</v>
      </c>
      <c r="AK121">
        <v>16</v>
      </c>
      <c r="AL121">
        <v>195.55</v>
      </c>
      <c r="AM121" s="216">
        <f t="shared" si="20"/>
        <v>98.147962256574985</v>
      </c>
    </row>
    <row r="122" spans="1:39" x14ac:dyDescent="0.25">
      <c r="A122">
        <v>1.8</v>
      </c>
      <c r="B122">
        <v>98.29</v>
      </c>
      <c r="C122" s="215">
        <f t="shared" si="11"/>
        <v>98.260521843446966</v>
      </c>
      <c r="D122">
        <v>1.8</v>
      </c>
      <c r="E122">
        <v>97.88</v>
      </c>
      <c r="F122" s="216">
        <f t="shared" si="12"/>
        <v>97.850644806558023</v>
      </c>
      <c r="G122" s="216"/>
      <c r="H122">
        <v>15.9</v>
      </c>
      <c r="I122">
        <v>99.51</v>
      </c>
      <c r="J122" s="218">
        <f t="shared" si="13"/>
        <v>99.331203833100417</v>
      </c>
      <c r="L122">
        <v>-5.5</v>
      </c>
      <c r="M122">
        <v>99.46</v>
      </c>
      <c r="N122" s="217">
        <f t="shared" si="14"/>
        <v>99.46</v>
      </c>
      <c r="O122" s="217"/>
      <c r="P122">
        <v>5.4</v>
      </c>
      <c r="Q122">
        <v>99.14</v>
      </c>
      <c r="R122" s="217">
        <f t="shared" si="15"/>
        <v>99.149914991499159</v>
      </c>
      <c r="S122" s="217"/>
      <c r="T122">
        <v>-4.8</v>
      </c>
      <c r="U122">
        <v>8.36</v>
      </c>
      <c r="V122" s="217">
        <f t="shared" si="16"/>
        <v>8.3692061267394138</v>
      </c>
      <c r="W122" s="217"/>
      <c r="X122">
        <v>-4.7</v>
      </c>
      <c r="Y122">
        <v>6.3</v>
      </c>
      <c r="Z122" s="217">
        <f t="shared" si="17"/>
        <v>6.2949640287769784</v>
      </c>
      <c r="AA122">
        <f t="shared" si="21"/>
        <v>1.8000000000000005</v>
      </c>
      <c r="AB122">
        <v>1.8</v>
      </c>
      <c r="AC122">
        <v>95.44</v>
      </c>
      <c r="AD122" s="218">
        <f t="shared" si="18"/>
        <v>95.43045695430456</v>
      </c>
      <c r="AG122">
        <v>-1.8</v>
      </c>
      <c r="AH122">
        <v>93.64</v>
      </c>
      <c r="AI122" s="218">
        <f t="shared" si="19"/>
        <v>93.611916425072479</v>
      </c>
      <c r="AK122">
        <v>15.9</v>
      </c>
      <c r="AL122">
        <v>195.69</v>
      </c>
      <c r="AM122" s="216">
        <f t="shared" si="20"/>
        <v>98.218229271230669</v>
      </c>
    </row>
    <row r="123" spans="1:39" x14ac:dyDescent="0.25">
      <c r="A123">
        <v>1.8</v>
      </c>
      <c r="B123">
        <v>98.24</v>
      </c>
      <c r="C123" s="215">
        <f t="shared" si="11"/>
        <v>98.210536838948315</v>
      </c>
      <c r="D123">
        <v>1.9</v>
      </c>
      <c r="E123">
        <v>97.61</v>
      </c>
      <c r="F123" s="216">
        <f t="shared" si="12"/>
        <v>97.580725782265318</v>
      </c>
      <c r="G123" s="216"/>
      <c r="H123">
        <v>15.8</v>
      </c>
      <c r="I123">
        <v>99.52</v>
      </c>
      <c r="J123" s="218">
        <f t="shared" si="13"/>
        <v>99.341185865442199</v>
      </c>
      <c r="L123">
        <v>-4.9000000000000004</v>
      </c>
      <c r="M123">
        <v>99.4</v>
      </c>
      <c r="N123" s="217">
        <f t="shared" si="14"/>
        <v>99.4</v>
      </c>
      <c r="O123" s="217"/>
      <c r="P123">
        <v>4.9000000000000004</v>
      </c>
      <c r="Q123">
        <v>99.45</v>
      </c>
      <c r="R123" s="217">
        <f t="shared" si="15"/>
        <v>99.459945994599465</v>
      </c>
      <c r="S123" s="217"/>
      <c r="T123">
        <v>-4.8</v>
      </c>
      <c r="U123">
        <v>7.82</v>
      </c>
      <c r="V123" s="217">
        <f t="shared" si="16"/>
        <v>7.8286114726198823</v>
      </c>
      <c r="W123" s="217"/>
      <c r="X123">
        <v>-4.9000000000000004</v>
      </c>
      <c r="Y123">
        <v>5.72</v>
      </c>
      <c r="Z123" s="217">
        <f t="shared" si="17"/>
        <v>5.7154276578737004</v>
      </c>
      <c r="AA123">
        <f t="shared" si="21"/>
        <v>1.9000000000000006</v>
      </c>
      <c r="AB123">
        <v>1.8</v>
      </c>
      <c r="AC123">
        <v>95.36</v>
      </c>
      <c r="AD123" s="218">
        <f t="shared" si="18"/>
        <v>95.350464953504641</v>
      </c>
      <c r="AG123">
        <v>-1.8</v>
      </c>
      <c r="AH123">
        <v>92.53</v>
      </c>
      <c r="AI123" s="218">
        <f t="shared" si="19"/>
        <v>92.502249325202428</v>
      </c>
      <c r="AK123">
        <v>15.9</v>
      </c>
      <c r="AL123">
        <v>195.82</v>
      </c>
      <c r="AM123" s="216">
        <f t="shared" si="20"/>
        <v>98.283477213410947</v>
      </c>
    </row>
    <row r="124" spans="1:39" x14ac:dyDescent="0.25">
      <c r="A124">
        <v>2</v>
      </c>
      <c r="B124">
        <v>97.93</v>
      </c>
      <c r="C124" s="215">
        <f t="shared" si="11"/>
        <v>97.900629811056689</v>
      </c>
      <c r="D124">
        <v>2</v>
      </c>
      <c r="E124">
        <v>97.44</v>
      </c>
      <c r="F124" s="216">
        <f t="shared" si="12"/>
        <v>97.410776766969903</v>
      </c>
      <c r="G124" s="216"/>
      <c r="H124">
        <v>15.8</v>
      </c>
      <c r="I124">
        <v>99.55</v>
      </c>
      <c r="J124" s="218">
        <f t="shared" si="13"/>
        <v>99.371131962467558</v>
      </c>
      <c r="L124">
        <v>-4.4000000000000004</v>
      </c>
      <c r="M124">
        <v>99.59</v>
      </c>
      <c r="N124" s="217">
        <f t="shared" si="14"/>
        <v>99.59</v>
      </c>
      <c r="O124" s="217"/>
      <c r="P124">
        <v>4.4000000000000004</v>
      </c>
      <c r="Q124">
        <v>99.48</v>
      </c>
      <c r="R124" s="217">
        <f t="shared" si="15"/>
        <v>99.489948994899507</v>
      </c>
      <c r="S124" s="217"/>
      <c r="T124">
        <v>-5.0999999999999996</v>
      </c>
      <c r="U124">
        <v>6.45</v>
      </c>
      <c r="V124" s="217">
        <f t="shared" si="16"/>
        <v>6.4571028130944033</v>
      </c>
      <c r="W124" s="217"/>
      <c r="X124">
        <v>-5</v>
      </c>
      <c r="Y124">
        <v>5.2</v>
      </c>
      <c r="Z124" s="217">
        <f t="shared" si="17"/>
        <v>5.1958433253397285</v>
      </c>
      <c r="AA124">
        <f t="shared" si="21"/>
        <v>2.0000000000000004</v>
      </c>
      <c r="AB124">
        <v>2.1</v>
      </c>
      <c r="AC124">
        <v>93.67</v>
      </c>
      <c r="AD124" s="218">
        <f t="shared" si="18"/>
        <v>93.660633936606345</v>
      </c>
      <c r="AG124">
        <v>-2</v>
      </c>
      <c r="AH124">
        <v>91.01</v>
      </c>
      <c r="AI124" s="218">
        <f t="shared" si="19"/>
        <v>90.982705188443475</v>
      </c>
      <c r="AK124">
        <v>15.8</v>
      </c>
      <c r="AL124">
        <v>195.98</v>
      </c>
      <c r="AM124" s="216">
        <f t="shared" si="20"/>
        <v>98.363782373017457</v>
      </c>
    </row>
    <row r="125" spans="1:39" x14ac:dyDescent="0.25">
      <c r="A125">
        <v>2.1</v>
      </c>
      <c r="B125">
        <v>97.54</v>
      </c>
      <c r="C125" s="215">
        <f t="shared" si="11"/>
        <v>97.51074677596722</v>
      </c>
      <c r="D125">
        <v>2.1</v>
      </c>
      <c r="E125">
        <v>96.63</v>
      </c>
      <c r="F125" s="216">
        <f t="shared" si="12"/>
        <v>96.601019694091775</v>
      </c>
      <c r="G125" s="216"/>
      <c r="H125">
        <v>15.6</v>
      </c>
      <c r="I125">
        <v>99.55</v>
      </c>
      <c r="J125" s="218">
        <f t="shared" si="13"/>
        <v>99.371131962467558</v>
      </c>
      <c r="L125">
        <v>-3.9</v>
      </c>
      <c r="M125">
        <v>99.73</v>
      </c>
      <c r="N125" s="217">
        <f t="shared" si="14"/>
        <v>99.73</v>
      </c>
      <c r="O125" s="217"/>
      <c r="P125">
        <v>3.8</v>
      </c>
      <c r="Q125">
        <v>99.57</v>
      </c>
      <c r="R125" s="217">
        <f t="shared" si="15"/>
        <v>99.579957995799575</v>
      </c>
      <c r="S125" s="217"/>
      <c r="T125">
        <v>-5.0999999999999996</v>
      </c>
      <c r="U125">
        <v>6.49</v>
      </c>
      <c r="V125" s="217">
        <f t="shared" si="16"/>
        <v>6.4971468615477024</v>
      </c>
      <c r="W125" s="217"/>
      <c r="X125">
        <v>-5</v>
      </c>
      <c r="Y125">
        <v>5.21</v>
      </c>
      <c r="Z125" s="217">
        <f t="shared" si="17"/>
        <v>5.2058353317346127</v>
      </c>
      <c r="AA125">
        <f t="shared" si="21"/>
        <v>2.1000000000000005</v>
      </c>
      <c r="AB125">
        <v>2</v>
      </c>
      <c r="AC125">
        <v>94.02</v>
      </c>
      <c r="AD125" s="218">
        <f t="shared" si="18"/>
        <v>94.010598940105979</v>
      </c>
      <c r="AG125">
        <v>-2.1</v>
      </c>
      <c r="AH125">
        <v>91.01</v>
      </c>
      <c r="AI125" s="218">
        <f t="shared" si="19"/>
        <v>90.982705188443475</v>
      </c>
      <c r="AK125">
        <v>15.6</v>
      </c>
      <c r="AL125">
        <v>196.1</v>
      </c>
      <c r="AM125" s="216">
        <f t="shared" si="20"/>
        <v>98.424011242722344</v>
      </c>
    </row>
    <row r="126" spans="1:39" x14ac:dyDescent="0.25">
      <c r="A126">
        <v>2.1</v>
      </c>
      <c r="B126">
        <v>97.45</v>
      </c>
      <c r="C126" s="215">
        <f t="shared" si="11"/>
        <v>97.420773767869633</v>
      </c>
      <c r="D126">
        <v>2.1</v>
      </c>
      <c r="E126">
        <v>96.58</v>
      </c>
      <c r="F126" s="216">
        <f t="shared" si="12"/>
        <v>96.551034689593124</v>
      </c>
      <c r="G126" s="216"/>
      <c r="H126">
        <v>15.5</v>
      </c>
      <c r="I126">
        <v>99.56</v>
      </c>
      <c r="J126" s="218">
        <f t="shared" si="13"/>
        <v>99.38111399480934</v>
      </c>
      <c r="L126">
        <v>-3.4</v>
      </c>
      <c r="M126">
        <v>99.52</v>
      </c>
      <c r="N126" s="217">
        <f t="shared" si="14"/>
        <v>99.52</v>
      </c>
      <c r="O126" s="217"/>
      <c r="P126">
        <v>3.4</v>
      </c>
      <c r="Q126">
        <v>99.7</v>
      </c>
      <c r="R126" s="217">
        <f t="shared" si="15"/>
        <v>99.709970997099717</v>
      </c>
      <c r="S126" s="217"/>
      <c r="T126">
        <v>-5.2</v>
      </c>
      <c r="U126">
        <v>6.16</v>
      </c>
      <c r="V126" s="217">
        <f t="shared" si="16"/>
        <v>6.1667834618079889</v>
      </c>
      <c r="W126" s="217"/>
      <c r="X126">
        <v>-5.2</v>
      </c>
      <c r="Y126">
        <v>4.63</v>
      </c>
      <c r="Z126" s="217">
        <f t="shared" si="17"/>
        <v>4.6262989608313347</v>
      </c>
      <c r="AA126">
        <f t="shared" si="21"/>
        <v>2.2000000000000006</v>
      </c>
      <c r="AB126">
        <v>2.1</v>
      </c>
      <c r="AC126">
        <v>93.31</v>
      </c>
      <c r="AD126" s="218">
        <f t="shared" si="18"/>
        <v>93.300669933006702</v>
      </c>
      <c r="AG126">
        <v>-2.2999999999999998</v>
      </c>
      <c r="AH126">
        <v>88.06</v>
      </c>
      <c r="AI126" s="218">
        <f t="shared" si="19"/>
        <v>88.033589923023086</v>
      </c>
      <c r="AK126">
        <v>15.6</v>
      </c>
      <c r="AL126">
        <v>196.16</v>
      </c>
      <c r="AM126" s="216">
        <f t="shared" si="20"/>
        <v>98.45412567757478</v>
      </c>
    </row>
    <row r="127" spans="1:39" x14ac:dyDescent="0.25">
      <c r="A127">
        <v>2.2000000000000002</v>
      </c>
      <c r="B127">
        <v>97.11</v>
      </c>
      <c r="C127" s="215">
        <f t="shared" si="11"/>
        <v>97.080875737278816</v>
      </c>
      <c r="D127">
        <v>2.2000000000000002</v>
      </c>
      <c r="E127">
        <v>96.22</v>
      </c>
      <c r="F127" s="216">
        <f t="shared" si="12"/>
        <v>96.191142657202832</v>
      </c>
      <c r="G127" s="216"/>
      <c r="H127">
        <v>15.4</v>
      </c>
      <c r="I127">
        <v>99.59</v>
      </c>
      <c r="J127" s="218">
        <f t="shared" si="13"/>
        <v>99.411060091834685</v>
      </c>
      <c r="L127">
        <v>-2.9</v>
      </c>
      <c r="M127">
        <v>99.74</v>
      </c>
      <c r="N127" s="217">
        <f t="shared" si="14"/>
        <v>99.74</v>
      </c>
      <c r="O127" s="217"/>
      <c r="P127">
        <v>3</v>
      </c>
      <c r="Q127">
        <v>99.54</v>
      </c>
      <c r="R127" s="217">
        <f t="shared" si="15"/>
        <v>99.549954995499562</v>
      </c>
      <c r="S127" s="217"/>
      <c r="T127">
        <v>-5.2</v>
      </c>
      <c r="U127">
        <v>5.81</v>
      </c>
      <c r="V127" s="217">
        <f t="shared" si="16"/>
        <v>5.8163980378416253</v>
      </c>
      <c r="W127" s="217"/>
      <c r="X127">
        <v>-5.3</v>
      </c>
      <c r="Y127">
        <v>4.43</v>
      </c>
      <c r="Z127" s="217">
        <f t="shared" si="17"/>
        <v>4.4264588329336529</v>
      </c>
      <c r="AA127">
        <f t="shared" si="21"/>
        <v>2.3000000000000007</v>
      </c>
      <c r="AB127">
        <v>2.2999999999999998</v>
      </c>
      <c r="AC127">
        <v>91.47</v>
      </c>
      <c r="AD127" s="218">
        <f t="shared" si="18"/>
        <v>91.460853914608535</v>
      </c>
      <c r="AG127">
        <v>-2.2999999999999998</v>
      </c>
      <c r="AH127">
        <v>88.17</v>
      </c>
      <c r="AI127" s="218">
        <f t="shared" si="19"/>
        <v>88.14355693292012</v>
      </c>
      <c r="AK127">
        <v>15.4</v>
      </c>
      <c r="AL127">
        <v>196.27</v>
      </c>
      <c r="AM127" s="216">
        <f t="shared" si="20"/>
        <v>98.50933547480426</v>
      </c>
    </row>
    <row r="128" spans="1:39" x14ac:dyDescent="0.25">
      <c r="A128">
        <v>2.4</v>
      </c>
      <c r="B128">
        <v>96.61</v>
      </c>
      <c r="C128" s="215">
        <f t="shared" si="11"/>
        <v>96.581025692292314</v>
      </c>
      <c r="D128">
        <v>2.4</v>
      </c>
      <c r="E128">
        <v>95.56</v>
      </c>
      <c r="F128" s="216">
        <f t="shared" si="12"/>
        <v>95.531340597820659</v>
      </c>
      <c r="G128" s="216"/>
      <c r="H128">
        <v>15.3</v>
      </c>
      <c r="I128">
        <v>99.69</v>
      </c>
      <c r="J128" s="218">
        <f t="shared" si="13"/>
        <v>99.510880415252529</v>
      </c>
      <c r="L128">
        <v>-2.5</v>
      </c>
      <c r="M128">
        <v>99.65</v>
      </c>
      <c r="N128" s="217">
        <f t="shared" si="14"/>
        <v>99.65</v>
      </c>
      <c r="O128" s="217"/>
      <c r="P128">
        <v>2.2999999999999998</v>
      </c>
      <c r="Q128">
        <v>99.84</v>
      </c>
      <c r="R128" s="217">
        <f t="shared" si="15"/>
        <v>99.849984998499863</v>
      </c>
      <c r="S128" s="217"/>
      <c r="T128">
        <v>-5.3</v>
      </c>
      <c r="U128">
        <v>5.17</v>
      </c>
      <c r="V128" s="217">
        <f t="shared" si="16"/>
        <v>5.1756932625888474</v>
      </c>
      <c r="W128" s="217"/>
      <c r="X128">
        <v>-5.4</v>
      </c>
      <c r="Y128">
        <v>4.09</v>
      </c>
      <c r="Z128" s="217">
        <f t="shared" si="17"/>
        <v>4.0867306155075935</v>
      </c>
      <c r="AA128">
        <f t="shared" si="21"/>
        <v>2.4000000000000008</v>
      </c>
      <c r="AB128">
        <v>2.2999999999999998</v>
      </c>
      <c r="AC128">
        <v>91.47</v>
      </c>
      <c r="AD128" s="218">
        <f t="shared" si="18"/>
        <v>91.460853914608535</v>
      </c>
      <c r="AG128">
        <v>-2.4</v>
      </c>
      <c r="AH128">
        <v>87.66</v>
      </c>
      <c r="AI128" s="218">
        <f t="shared" si="19"/>
        <v>87.633709887033888</v>
      </c>
      <c r="AK128">
        <v>15.3</v>
      </c>
      <c r="AL128">
        <v>196.17</v>
      </c>
      <c r="AM128" s="216">
        <f t="shared" si="20"/>
        <v>98.459144750050172</v>
      </c>
    </row>
    <row r="129" spans="1:39" x14ac:dyDescent="0.25">
      <c r="A129">
        <v>2.4</v>
      </c>
      <c r="B129">
        <v>96.45</v>
      </c>
      <c r="C129" s="215">
        <f t="shared" si="11"/>
        <v>96.421073677896629</v>
      </c>
      <c r="D129">
        <v>2.5</v>
      </c>
      <c r="E129">
        <v>94.77</v>
      </c>
      <c r="F129" s="216">
        <f t="shared" si="12"/>
        <v>94.741577526741978</v>
      </c>
      <c r="G129" s="216"/>
      <c r="H129">
        <v>15.2</v>
      </c>
      <c r="I129">
        <v>99.66</v>
      </c>
      <c r="J129" s="218">
        <f t="shared" si="13"/>
        <v>99.48093431822717</v>
      </c>
      <c r="L129">
        <v>-1.9</v>
      </c>
      <c r="M129">
        <v>99.77</v>
      </c>
      <c r="N129" s="217">
        <f t="shared" si="14"/>
        <v>99.77</v>
      </c>
      <c r="O129" s="217"/>
      <c r="P129">
        <v>1.9</v>
      </c>
      <c r="Q129">
        <v>99.86</v>
      </c>
      <c r="R129" s="217">
        <f t="shared" si="15"/>
        <v>99.869986998699872</v>
      </c>
      <c r="S129" s="217"/>
      <c r="T129">
        <v>-5.5</v>
      </c>
      <c r="U129">
        <v>4.8899999999999997</v>
      </c>
      <c r="V129" s="217">
        <f t="shared" si="16"/>
        <v>4.8953849234157572</v>
      </c>
      <c r="W129" s="217"/>
      <c r="X129">
        <v>-5.4</v>
      </c>
      <c r="Y129">
        <v>3.93</v>
      </c>
      <c r="Z129" s="217">
        <f t="shared" si="17"/>
        <v>3.9268585131894489</v>
      </c>
      <c r="AA129">
        <f t="shared" si="21"/>
        <v>2.5000000000000009</v>
      </c>
      <c r="AB129">
        <v>2.6</v>
      </c>
      <c r="AC129">
        <v>88.94</v>
      </c>
      <c r="AD129" s="218">
        <f t="shared" si="18"/>
        <v>88.931106889311067</v>
      </c>
      <c r="AG129">
        <v>-2.6</v>
      </c>
      <c r="AH129">
        <v>84.75</v>
      </c>
      <c r="AI129" s="218">
        <f t="shared" si="19"/>
        <v>84.724582625212435</v>
      </c>
      <c r="AK129">
        <v>15.3</v>
      </c>
      <c r="AL129">
        <v>196.31</v>
      </c>
      <c r="AM129" s="216">
        <f t="shared" si="20"/>
        <v>98.52941176470587</v>
      </c>
    </row>
    <row r="130" spans="1:39" x14ac:dyDescent="0.25">
      <c r="A130">
        <v>2.6</v>
      </c>
      <c r="B130">
        <v>95.8</v>
      </c>
      <c r="C130" s="215">
        <f t="shared" si="11"/>
        <v>95.771268619414172</v>
      </c>
      <c r="D130">
        <v>2.6</v>
      </c>
      <c r="E130">
        <v>94.46</v>
      </c>
      <c r="F130" s="216">
        <f t="shared" si="12"/>
        <v>94.431670498850337</v>
      </c>
      <c r="G130" s="216"/>
      <c r="H130">
        <v>15.1</v>
      </c>
      <c r="I130">
        <v>99.65</v>
      </c>
      <c r="J130" s="218">
        <f t="shared" si="13"/>
        <v>99.470952285885403</v>
      </c>
      <c r="L130">
        <v>-1.4</v>
      </c>
      <c r="M130">
        <v>99.66</v>
      </c>
      <c r="N130" s="217">
        <f t="shared" si="14"/>
        <v>99.66</v>
      </c>
      <c r="O130" s="217"/>
      <c r="P130">
        <v>1.4</v>
      </c>
      <c r="Q130">
        <v>99.93</v>
      </c>
      <c r="R130" s="217">
        <f t="shared" si="15"/>
        <v>99.93999399939996</v>
      </c>
      <c r="S130" s="217"/>
      <c r="T130">
        <v>-5.6</v>
      </c>
      <c r="U130">
        <v>4.49</v>
      </c>
      <c r="V130" s="217">
        <f t="shared" si="16"/>
        <v>4.4949444388827713</v>
      </c>
      <c r="W130" s="217"/>
      <c r="X130">
        <v>-5.6</v>
      </c>
      <c r="Y130">
        <v>3.59</v>
      </c>
      <c r="Z130" s="217">
        <f t="shared" si="17"/>
        <v>3.587130295763389</v>
      </c>
      <c r="AA130">
        <f t="shared" si="21"/>
        <v>2.600000000000001</v>
      </c>
      <c r="AB130">
        <v>2.5</v>
      </c>
      <c r="AC130">
        <v>90.04</v>
      </c>
      <c r="AD130" s="218">
        <f t="shared" si="18"/>
        <v>90.030996900309972</v>
      </c>
      <c r="AG130">
        <v>-2.6</v>
      </c>
      <c r="AH130">
        <v>84.73</v>
      </c>
      <c r="AI130" s="218">
        <f t="shared" si="19"/>
        <v>84.704588623412974</v>
      </c>
      <c r="AK130">
        <v>15.1</v>
      </c>
      <c r="AL130">
        <v>196.51</v>
      </c>
      <c r="AM130" s="216">
        <f t="shared" si="20"/>
        <v>98.629793214214004</v>
      </c>
    </row>
    <row r="131" spans="1:39" x14ac:dyDescent="0.25">
      <c r="A131">
        <v>2.6</v>
      </c>
      <c r="B131">
        <v>95.27</v>
      </c>
      <c r="C131" s="215">
        <f t="shared" si="11"/>
        <v>95.24142757172848</v>
      </c>
      <c r="D131">
        <v>2.7</v>
      </c>
      <c r="E131">
        <v>93.81</v>
      </c>
      <c r="F131" s="216">
        <f t="shared" si="12"/>
        <v>93.781865440367895</v>
      </c>
      <c r="G131" s="216"/>
      <c r="H131">
        <v>15</v>
      </c>
      <c r="I131">
        <v>99.78</v>
      </c>
      <c r="J131" s="218">
        <f t="shared" si="13"/>
        <v>99.600718706328607</v>
      </c>
      <c r="L131">
        <v>-0.9</v>
      </c>
      <c r="M131">
        <v>99.78</v>
      </c>
      <c r="N131" s="217">
        <f t="shared" si="14"/>
        <v>99.78</v>
      </c>
      <c r="O131" s="217"/>
      <c r="P131">
        <v>0.9</v>
      </c>
      <c r="Q131">
        <v>99.93</v>
      </c>
      <c r="R131" s="217">
        <f t="shared" si="15"/>
        <v>99.93999399939996</v>
      </c>
      <c r="S131" s="217"/>
      <c r="T131">
        <v>-5.7</v>
      </c>
      <c r="U131">
        <v>4.0999999999999996</v>
      </c>
      <c r="V131" s="217">
        <f t="shared" si="16"/>
        <v>4.1045149664631086</v>
      </c>
      <c r="W131" s="217"/>
      <c r="X131">
        <v>-5.6</v>
      </c>
      <c r="Y131">
        <v>3.47</v>
      </c>
      <c r="Z131" s="217">
        <f t="shared" si="17"/>
        <v>3.4672262190247807</v>
      </c>
      <c r="AA131">
        <f t="shared" si="21"/>
        <v>2.7000000000000011</v>
      </c>
      <c r="AB131">
        <v>2.6</v>
      </c>
      <c r="AC131">
        <v>88.86</v>
      </c>
      <c r="AD131" s="218">
        <f t="shared" si="18"/>
        <v>88.851114888511134</v>
      </c>
      <c r="AG131">
        <v>-2.7</v>
      </c>
      <c r="AH131">
        <v>83.89</v>
      </c>
      <c r="AI131" s="218">
        <f t="shared" si="19"/>
        <v>83.864840547835655</v>
      </c>
      <c r="AK131">
        <v>15</v>
      </c>
      <c r="AL131">
        <v>196.59</v>
      </c>
      <c r="AM131" s="216">
        <f t="shared" si="20"/>
        <v>98.669945794017266</v>
      </c>
    </row>
    <row r="132" spans="1:39" x14ac:dyDescent="0.25">
      <c r="A132">
        <v>2.8</v>
      </c>
      <c r="B132">
        <v>94.67</v>
      </c>
      <c r="C132" s="215">
        <f t="shared" si="11"/>
        <v>94.641607517744674</v>
      </c>
      <c r="D132">
        <v>2.8</v>
      </c>
      <c r="E132">
        <v>92.99</v>
      </c>
      <c r="F132" s="216">
        <f t="shared" si="12"/>
        <v>92.962111366590022</v>
      </c>
      <c r="G132" s="216"/>
      <c r="H132">
        <v>15</v>
      </c>
      <c r="I132">
        <v>99.71</v>
      </c>
      <c r="J132" s="218">
        <f t="shared" si="13"/>
        <v>99.530844479936093</v>
      </c>
      <c r="L132">
        <v>-0.5</v>
      </c>
      <c r="M132">
        <v>100.03</v>
      </c>
      <c r="N132" s="217">
        <f t="shared" si="14"/>
        <v>100.03</v>
      </c>
      <c r="O132" s="217"/>
      <c r="P132">
        <v>0.4</v>
      </c>
      <c r="Q132">
        <v>99.96</v>
      </c>
      <c r="R132" s="217">
        <f t="shared" si="15"/>
        <v>99.969996999699973</v>
      </c>
      <c r="S132" s="217"/>
      <c r="T132">
        <v>-5.7</v>
      </c>
      <c r="U132">
        <v>4.05</v>
      </c>
      <c r="V132" s="217">
        <f t="shared" si="16"/>
        <v>4.0544599058964863</v>
      </c>
      <c r="W132" s="217"/>
      <c r="X132">
        <v>-5.8</v>
      </c>
      <c r="Y132">
        <v>3.16</v>
      </c>
      <c r="Z132" s="217">
        <f t="shared" si="17"/>
        <v>3.1574740207833734</v>
      </c>
      <c r="AA132">
        <f t="shared" si="21"/>
        <v>2.8000000000000012</v>
      </c>
      <c r="AB132">
        <v>2.9</v>
      </c>
      <c r="AC132">
        <v>85.76</v>
      </c>
      <c r="AD132" s="218">
        <f t="shared" si="18"/>
        <v>85.751424857514252</v>
      </c>
      <c r="AG132">
        <v>-2.8</v>
      </c>
      <c r="AH132">
        <v>82.09</v>
      </c>
      <c r="AI132" s="218">
        <f t="shared" si="19"/>
        <v>82.065380385884239</v>
      </c>
      <c r="AK132">
        <v>15</v>
      </c>
      <c r="AL132">
        <v>196.85</v>
      </c>
      <c r="AM132" s="216">
        <f t="shared" si="20"/>
        <v>98.800441678377823</v>
      </c>
    </row>
    <row r="133" spans="1:39" x14ac:dyDescent="0.25">
      <c r="A133">
        <v>2.8</v>
      </c>
      <c r="B133">
        <v>94.34</v>
      </c>
      <c r="C133" s="215">
        <f t="shared" ref="C133:C196" si="22">B133/$B$104*100</f>
        <v>94.311706488053588</v>
      </c>
      <c r="D133">
        <v>2.9</v>
      </c>
      <c r="E133">
        <v>92.29</v>
      </c>
      <c r="F133" s="216">
        <f t="shared" ref="F133:F196" si="23">E133/$E$104*100</f>
        <v>92.262321303608914</v>
      </c>
      <c r="G133" s="216"/>
      <c r="H133">
        <v>14.9</v>
      </c>
      <c r="I133">
        <v>99.78</v>
      </c>
      <c r="J133" s="218">
        <f t="shared" ref="J133:J196" si="24">I133/$J$2*100</f>
        <v>99.600718706328607</v>
      </c>
      <c r="L133">
        <v>0</v>
      </c>
      <c r="M133">
        <v>100</v>
      </c>
      <c r="N133" s="217">
        <f t="shared" ref="N133:N196" si="25">M133/$M$133*100</f>
        <v>100</v>
      </c>
      <c r="O133" s="217"/>
      <c r="P133">
        <v>0</v>
      </c>
      <c r="Q133">
        <v>99.99</v>
      </c>
      <c r="R133" s="217">
        <f t="shared" ref="R133:R196" si="26">Q133/$Q$133*100</f>
        <v>100</v>
      </c>
      <c r="S133" s="217"/>
      <c r="T133">
        <v>-5.9</v>
      </c>
      <c r="U133">
        <v>3.64</v>
      </c>
      <c r="V133" s="217">
        <f t="shared" ref="V133:V196" si="27">U133/$U$75*100</f>
        <v>3.6440084092501754</v>
      </c>
      <c r="W133" s="217"/>
      <c r="X133">
        <v>-5.8</v>
      </c>
      <c r="Y133">
        <v>3.14</v>
      </c>
      <c r="Z133" s="217">
        <f t="shared" ref="Z133:Z196" si="28">Y133/$Y$75*100</f>
        <v>3.1374900079936054</v>
      </c>
      <c r="AA133">
        <f t="shared" si="21"/>
        <v>2.9000000000000012</v>
      </c>
      <c r="AB133">
        <v>2.9</v>
      </c>
      <c r="AC133">
        <v>86.57</v>
      </c>
      <c r="AD133" s="218">
        <f t="shared" ref="AD133:AD196" si="29">AC133/$AC$104*100</f>
        <v>86.561343865613424</v>
      </c>
      <c r="AG133">
        <v>-2.9</v>
      </c>
      <c r="AH133">
        <v>81.39</v>
      </c>
      <c r="AI133" s="218">
        <f t="shared" ref="AI133:AI196" si="30">AH133/$AH$104*100</f>
        <v>81.365590322903131</v>
      </c>
      <c r="AK133">
        <v>14.9</v>
      </c>
      <c r="AL133">
        <v>196.85</v>
      </c>
      <c r="AM133" s="216">
        <f t="shared" ref="AM133:AM196" si="31">AL133/$AM$2*100</f>
        <v>98.800441678377823</v>
      </c>
    </row>
    <row r="134" spans="1:39" x14ac:dyDescent="0.25">
      <c r="A134">
        <v>2.9</v>
      </c>
      <c r="B134">
        <v>93.61</v>
      </c>
      <c r="C134" s="215">
        <f t="shared" si="22"/>
        <v>93.581925422373288</v>
      </c>
      <c r="D134">
        <v>3</v>
      </c>
      <c r="E134">
        <v>91.25</v>
      </c>
      <c r="F134" s="216">
        <f t="shared" si="23"/>
        <v>91.222633210036989</v>
      </c>
      <c r="G134" s="216"/>
      <c r="H134">
        <v>14.7</v>
      </c>
      <c r="I134">
        <v>99.79</v>
      </c>
      <c r="J134" s="218">
        <f t="shared" si="24"/>
        <v>99.610700738670388</v>
      </c>
      <c r="L134">
        <v>0.6</v>
      </c>
      <c r="M134">
        <v>100.06</v>
      </c>
      <c r="N134" s="217">
        <f t="shared" si="25"/>
        <v>100.05999999999999</v>
      </c>
      <c r="O134" s="217"/>
      <c r="P134">
        <v>-0.5</v>
      </c>
      <c r="Q134">
        <v>100.11</v>
      </c>
      <c r="R134" s="217">
        <f t="shared" si="26"/>
        <v>100.12001200120014</v>
      </c>
      <c r="S134" s="217"/>
      <c r="T134">
        <v>-6</v>
      </c>
      <c r="U134">
        <v>3.53</v>
      </c>
      <c r="V134" s="217">
        <f t="shared" si="27"/>
        <v>3.5338872760036035</v>
      </c>
      <c r="W134" s="217"/>
      <c r="X134">
        <v>-6</v>
      </c>
      <c r="Y134">
        <v>2.91</v>
      </c>
      <c r="Z134" s="217">
        <f t="shared" si="28"/>
        <v>2.9076738609112711</v>
      </c>
      <c r="AA134">
        <f t="shared" ref="AA134:AA197" si="32">AA133+0.1</f>
        <v>3.0000000000000013</v>
      </c>
      <c r="AB134">
        <v>3</v>
      </c>
      <c r="AC134">
        <v>85.23</v>
      </c>
      <c r="AD134" s="218">
        <f t="shared" si="29"/>
        <v>85.221477852214775</v>
      </c>
      <c r="AG134">
        <v>-3</v>
      </c>
      <c r="AH134">
        <v>80.28</v>
      </c>
      <c r="AI134" s="218">
        <f t="shared" si="30"/>
        <v>80.255923223033093</v>
      </c>
      <c r="AK134">
        <v>14.7</v>
      </c>
      <c r="AL134">
        <v>197.06</v>
      </c>
      <c r="AM134" s="216">
        <f t="shared" si="31"/>
        <v>98.905842200361377</v>
      </c>
    </row>
    <row r="135" spans="1:39" x14ac:dyDescent="0.25">
      <c r="A135">
        <v>3</v>
      </c>
      <c r="B135">
        <v>93.01</v>
      </c>
      <c r="C135" s="215">
        <f t="shared" si="22"/>
        <v>92.982105368389483</v>
      </c>
      <c r="D135">
        <v>3</v>
      </c>
      <c r="E135">
        <v>90.53</v>
      </c>
      <c r="F135" s="216">
        <f t="shared" si="23"/>
        <v>90.50284914525642</v>
      </c>
      <c r="G135" s="216"/>
      <c r="H135">
        <v>14.7</v>
      </c>
      <c r="I135">
        <v>99.82</v>
      </c>
      <c r="J135" s="218">
        <f t="shared" si="24"/>
        <v>99.640646835695733</v>
      </c>
      <c r="L135">
        <v>1</v>
      </c>
      <c r="M135">
        <v>100.05</v>
      </c>
      <c r="N135" s="217">
        <f t="shared" si="25"/>
        <v>100.05</v>
      </c>
      <c r="O135" s="217"/>
      <c r="P135">
        <v>-1</v>
      </c>
      <c r="Q135">
        <v>99.99</v>
      </c>
      <c r="R135" s="217">
        <f t="shared" si="26"/>
        <v>100</v>
      </c>
      <c r="S135" s="217"/>
      <c r="T135">
        <v>-6.2</v>
      </c>
      <c r="U135">
        <v>3</v>
      </c>
      <c r="V135" s="217">
        <f t="shared" si="27"/>
        <v>3.0033036339973971</v>
      </c>
      <c r="W135" s="217"/>
      <c r="X135">
        <v>-6.1</v>
      </c>
      <c r="Y135">
        <v>2.75</v>
      </c>
      <c r="Z135" s="217">
        <f t="shared" si="28"/>
        <v>2.7478017585931256</v>
      </c>
      <c r="AA135">
        <f t="shared" si="32"/>
        <v>3.1000000000000014</v>
      </c>
      <c r="AB135">
        <v>3.1</v>
      </c>
      <c r="AC135">
        <v>84.83</v>
      </c>
      <c r="AD135" s="218">
        <f t="shared" si="29"/>
        <v>84.82151784821518</v>
      </c>
      <c r="AG135">
        <v>-3.1</v>
      </c>
      <c r="AH135">
        <v>78.89</v>
      </c>
      <c r="AI135" s="218">
        <f t="shared" si="30"/>
        <v>78.866340097970607</v>
      </c>
      <c r="AK135">
        <v>14.7</v>
      </c>
      <c r="AL135">
        <v>197.04</v>
      </c>
      <c r="AM135" s="216">
        <f t="shared" si="31"/>
        <v>98.895804055410551</v>
      </c>
    </row>
    <row r="136" spans="1:39" x14ac:dyDescent="0.25">
      <c r="A136">
        <v>3.1</v>
      </c>
      <c r="B136">
        <v>92.33</v>
      </c>
      <c r="C136" s="215">
        <f t="shared" si="22"/>
        <v>92.302309307207835</v>
      </c>
      <c r="D136">
        <v>3.2</v>
      </c>
      <c r="E136">
        <v>88.76</v>
      </c>
      <c r="F136" s="216">
        <f t="shared" si="23"/>
        <v>88.733379986004195</v>
      </c>
      <c r="G136" s="216"/>
      <c r="H136">
        <v>14.6</v>
      </c>
      <c r="I136">
        <v>99.84</v>
      </c>
      <c r="J136" s="218">
        <f t="shared" si="24"/>
        <v>99.660610900379311</v>
      </c>
      <c r="L136">
        <v>1.4</v>
      </c>
      <c r="M136">
        <v>100.04</v>
      </c>
      <c r="N136" s="217">
        <f t="shared" si="25"/>
        <v>100.03999999999999</v>
      </c>
      <c r="O136" s="217"/>
      <c r="P136">
        <v>-1.5</v>
      </c>
      <c r="Q136">
        <v>99.98</v>
      </c>
      <c r="R136" s="217">
        <f t="shared" si="26"/>
        <v>99.989998999899996</v>
      </c>
      <c r="S136" s="217"/>
      <c r="T136">
        <v>-6.2</v>
      </c>
      <c r="U136">
        <v>3.01</v>
      </c>
      <c r="V136" s="217">
        <f t="shared" si="27"/>
        <v>3.0133146461107216</v>
      </c>
      <c r="W136" s="217"/>
      <c r="X136">
        <v>-6.2</v>
      </c>
      <c r="Y136">
        <v>2.59</v>
      </c>
      <c r="Z136" s="217">
        <f t="shared" si="28"/>
        <v>2.5879296562749796</v>
      </c>
      <c r="AA136">
        <f t="shared" si="32"/>
        <v>3.2000000000000015</v>
      </c>
      <c r="AB136">
        <v>3.3</v>
      </c>
      <c r="AC136">
        <v>81.709999999999994</v>
      </c>
      <c r="AD136" s="218">
        <f t="shared" si="29"/>
        <v>81.701829817018293</v>
      </c>
      <c r="AG136">
        <v>-3.2</v>
      </c>
      <c r="AH136">
        <v>77.31</v>
      </c>
      <c r="AI136" s="218">
        <f t="shared" si="30"/>
        <v>77.286813955813258</v>
      </c>
      <c r="AK136">
        <v>14.5</v>
      </c>
      <c r="AL136">
        <v>197.14</v>
      </c>
      <c r="AM136" s="216">
        <f t="shared" si="31"/>
        <v>98.945994780164611</v>
      </c>
    </row>
    <row r="137" spans="1:39" x14ac:dyDescent="0.25">
      <c r="A137">
        <v>3.2</v>
      </c>
      <c r="B137">
        <v>91.4</v>
      </c>
      <c r="C137" s="215">
        <f t="shared" si="22"/>
        <v>91.372588223532944</v>
      </c>
      <c r="D137">
        <v>3.2</v>
      </c>
      <c r="E137">
        <v>88.3</v>
      </c>
      <c r="F137" s="216">
        <f t="shared" si="23"/>
        <v>88.273517944616614</v>
      </c>
      <c r="G137" s="216"/>
      <c r="H137">
        <v>14.5</v>
      </c>
      <c r="I137">
        <v>99.86</v>
      </c>
      <c r="J137" s="218">
        <f t="shared" si="24"/>
        <v>99.680574965062888</v>
      </c>
      <c r="L137">
        <v>2</v>
      </c>
      <c r="M137">
        <v>100.03</v>
      </c>
      <c r="N137" s="217">
        <f t="shared" si="25"/>
        <v>100.03</v>
      </c>
      <c r="O137" s="217"/>
      <c r="P137">
        <v>-1.9</v>
      </c>
      <c r="Q137">
        <v>100.01</v>
      </c>
      <c r="R137" s="217">
        <f t="shared" si="26"/>
        <v>100.02000200020002</v>
      </c>
      <c r="S137" s="217"/>
      <c r="T137">
        <v>-6.2</v>
      </c>
      <c r="U137">
        <v>2.95</v>
      </c>
      <c r="V137" s="217">
        <f t="shared" si="27"/>
        <v>2.9532485734307738</v>
      </c>
      <c r="W137" s="217"/>
      <c r="X137">
        <v>-6.3</v>
      </c>
      <c r="Y137">
        <v>2.4300000000000002</v>
      </c>
      <c r="Z137" s="217">
        <f t="shared" si="28"/>
        <v>2.4280575539568345</v>
      </c>
      <c r="AA137">
        <f t="shared" si="32"/>
        <v>3.3000000000000016</v>
      </c>
      <c r="AB137">
        <v>3.2</v>
      </c>
      <c r="AC137">
        <v>81.59</v>
      </c>
      <c r="AD137" s="218">
        <f t="shared" si="29"/>
        <v>81.581841815818407</v>
      </c>
      <c r="AG137">
        <v>-3.3</v>
      </c>
      <c r="AH137">
        <v>76.16</v>
      </c>
      <c r="AI137" s="218">
        <f t="shared" si="30"/>
        <v>76.137158852344285</v>
      </c>
      <c r="AK137">
        <v>14.4</v>
      </c>
      <c r="AL137">
        <v>197.27</v>
      </c>
      <c r="AM137" s="216">
        <f t="shared" si="31"/>
        <v>99.011242722344917</v>
      </c>
    </row>
    <row r="138" spans="1:39" x14ac:dyDescent="0.25">
      <c r="A138">
        <v>3.3</v>
      </c>
      <c r="B138">
        <v>90.87</v>
      </c>
      <c r="C138" s="215">
        <f t="shared" si="22"/>
        <v>90.842747175847251</v>
      </c>
      <c r="D138">
        <v>3.4</v>
      </c>
      <c r="E138">
        <v>85.62</v>
      </c>
      <c r="F138" s="216">
        <f t="shared" si="23"/>
        <v>85.594321703488959</v>
      </c>
      <c r="G138" s="216"/>
      <c r="H138">
        <v>14.4</v>
      </c>
      <c r="I138">
        <v>99.89</v>
      </c>
      <c r="J138" s="218">
        <f t="shared" si="24"/>
        <v>99.710521062088233</v>
      </c>
      <c r="L138">
        <v>2.4</v>
      </c>
      <c r="M138">
        <v>99.78</v>
      </c>
      <c r="N138" s="217">
        <f t="shared" si="25"/>
        <v>99.78</v>
      </c>
      <c r="O138" s="217"/>
      <c r="P138">
        <v>-2.5</v>
      </c>
      <c r="Q138">
        <v>99.81</v>
      </c>
      <c r="R138" s="217">
        <f t="shared" si="26"/>
        <v>99.819981998199822</v>
      </c>
      <c r="S138" s="217"/>
      <c r="T138">
        <v>-6.3</v>
      </c>
      <c r="U138">
        <v>2.76</v>
      </c>
      <c r="V138" s="217">
        <f t="shared" si="27"/>
        <v>2.763039343277605</v>
      </c>
      <c r="W138" s="217"/>
      <c r="X138">
        <v>-6.4</v>
      </c>
      <c r="Y138">
        <v>2.35</v>
      </c>
      <c r="Z138" s="217">
        <f t="shared" si="28"/>
        <v>2.348121502797762</v>
      </c>
      <c r="AA138">
        <f t="shared" si="32"/>
        <v>3.4000000000000017</v>
      </c>
      <c r="AB138">
        <v>3.5</v>
      </c>
      <c r="AC138">
        <v>78.7</v>
      </c>
      <c r="AD138" s="218">
        <f t="shared" si="29"/>
        <v>78.692130786921311</v>
      </c>
      <c r="AG138">
        <v>-3.5</v>
      </c>
      <c r="AH138">
        <v>73.47</v>
      </c>
      <c r="AI138" s="218">
        <f t="shared" si="30"/>
        <v>73.447965610316899</v>
      </c>
      <c r="AK138">
        <v>14.3</v>
      </c>
      <c r="AL138">
        <v>197.48</v>
      </c>
      <c r="AM138" s="216">
        <f t="shared" si="31"/>
        <v>99.116643244328444</v>
      </c>
    </row>
    <row r="139" spans="1:39" x14ac:dyDescent="0.25">
      <c r="A139">
        <v>3.5</v>
      </c>
      <c r="B139">
        <v>89.55</v>
      </c>
      <c r="C139" s="215">
        <f t="shared" si="22"/>
        <v>89.523143057082876</v>
      </c>
      <c r="D139">
        <v>3.4</v>
      </c>
      <c r="E139">
        <v>85.59</v>
      </c>
      <c r="F139" s="216">
        <f t="shared" si="23"/>
        <v>85.564330700789768</v>
      </c>
      <c r="G139" s="216"/>
      <c r="H139">
        <v>14.3</v>
      </c>
      <c r="I139">
        <v>99.88</v>
      </c>
      <c r="J139" s="218">
        <f t="shared" si="24"/>
        <v>99.700539029746452</v>
      </c>
      <c r="L139">
        <v>2.9</v>
      </c>
      <c r="M139">
        <v>99.77</v>
      </c>
      <c r="N139" s="217">
        <f t="shared" si="25"/>
        <v>99.77</v>
      </c>
      <c r="O139" s="217"/>
      <c r="P139">
        <v>-3</v>
      </c>
      <c r="Q139">
        <v>99.89</v>
      </c>
      <c r="R139" s="217">
        <f t="shared" si="26"/>
        <v>99.899989998999899</v>
      </c>
      <c r="S139" s="217"/>
      <c r="T139">
        <v>-6.5</v>
      </c>
      <c r="U139">
        <v>2.56</v>
      </c>
      <c r="V139" s="217">
        <f t="shared" si="27"/>
        <v>2.5628191010111121</v>
      </c>
      <c r="W139" s="217"/>
      <c r="X139">
        <v>-6.4</v>
      </c>
      <c r="Y139">
        <v>2.27</v>
      </c>
      <c r="Z139" s="217">
        <f t="shared" si="28"/>
        <v>2.268185451638689</v>
      </c>
      <c r="AA139">
        <f t="shared" si="32"/>
        <v>3.5000000000000018</v>
      </c>
      <c r="AB139">
        <v>3.5</v>
      </c>
      <c r="AC139">
        <v>79.12</v>
      </c>
      <c r="AD139" s="218">
        <f t="shared" si="29"/>
        <v>79.112088791120897</v>
      </c>
      <c r="AG139">
        <v>-3.5</v>
      </c>
      <c r="AH139">
        <v>73.489999999999995</v>
      </c>
      <c r="AI139" s="218">
        <f t="shared" si="30"/>
        <v>73.46795961211636</v>
      </c>
      <c r="AK139">
        <v>14.3</v>
      </c>
      <c r="AL139">
        <v>197.43</v>
      </c>
      <c r="AM139" s="216">
        <f t="shared" si="31"/>
        <v>99.091547881951414</v>
      </c>
    </row>
    <row r="140" spans="1:39" x14ac:dyDescent="0.25">
      <c r="A140">
        <v>3.6</v>
      </c>
      <c r="B140">
        <v>88.73</v>
      </c>
      <c r="C140" s="215">
        <f t="shared" si="22"/>
        <v>88.703388983305004</v>
      </c>
      <c r="D140">
        <v>3.6</v>
      </c>
      <c r="E140">
        <v>83.07</v>
      </c>
      <c r="F140" s="216">
        <f t="shared" si="23"/>
        <v>83.045086474057769</v>
      </c>
      <c r="G140" s="216"/>
      <c r="H140">
        <v>14.2</v>
      </c>
      <c r="I140">
        <v>99.92</v>
      </c>
      <c r="J140" s="218">
        <f t="shared" si="24"/>
        <v>99.740467159113592</v>
      </c>
      <c r="L140">
        <v>3.5</v>
      </c>
      <c r="M140">
        <v>99.82</v>
      </c>
      <c r="N140" s="217">
        <f t="shared" si="25"/>
        <v>99.82</v>
      </c>
      <c r="O140" s="217"/>
      <c r="P140">
        <v>-3.5</v>
      </c>
      <c r="Q140">
        <v>99.73</v>
      </c>
      <c r="R140" s="217">
        <f t="shared" si="26"/>
        <v>99.739973997399744</v>
      </c>
      <c r="S140" s="217"/>
      <c r="T140">
        <v>-6.6</v>
      </c>
      <c r="U140">
        <v>2.31</v>
      </c>
      <c r="V140" s="217">
        <f t="shared" si="27"/>
        <v>2.3125437981779959</v>
      </c>
      <c r="W140" s="217"/>
      <c r="X140">
        <v>-6.6</v>
      </c>
      <c r="Y140">
        <v>2.0299999999999998</v>
      </c>
      <c r="Z140" s="217">
        <f t="shared" si="28"/>
        <v>2.0283772981614709</v>
      </c>
      <c r="AA140">
        <f t="shared" si="32"/>
        <v>3.6000000000000019</v>
      </c>
      <c r="AB140">
        <v>3.5</v>
      </c>
      <c r="AC140">
        <v>78.150000000000006</v>
      </c>
      <c r="AD140" s="218">
        <f t="shared" si="29"/>
        <v>78.142185781421858</v>
      </c>
      <c r="AG140">
        <v>-3.6</v>
      </c>
      <c r="AH140">
        <v>71.11</v>
      </c>
      <c r="AI140" s="218">
        <f t="shared" si="30"/>
        <v>71.0886733979806</v>
      </c>
      <c r="AK140">
        <v>14.1</v>
      </c>
      <c r="AL140">
        <v>197.45</v>
      </c>
      <c r="AM140" s="216">
        <f t="shared" si="31"/>
        <v>99.101586026902226</v>
      </c>
    </row>
    <row r="141" spans="1:39" x14ac:dyDescent="0.25">
      <c r="A141">
        <v>3.6</v>
      </c>
      <c r="B141">
        <v>87.95</v>
      </c>
      <c r="C141" s="215">
        <f t="shared" si="22"/>
        <v>87.923622913126067</v>
      </c>
      <c r="D141">
        <v>3.7</v>
      </c>
      <c r="E141">
        <v>81.41</v>
      </c>
      <c r="F141" s="216">
        <f t="shared" si="23"/>
        <v>81.385584324702592</v>
      </c>
      <c r="G141" s="216"/>
      <c r="H141">
        <v>14.1</v>
      </c>
      <c r="I141">
        <v>99.95</v>
      </c>
      <c r="J141" s="218">
        <f t="shared" si="24"/>
        <v>99.770413256138951</v>
      </c>
      <c r="L141">
        <v>3.9</v>
      </c>
      <c r="M141">
        <v>99.67</v>
      </c>
      <c r="N141" s="217">
        <f t="shared" si="25"/>
        <v>99.67</v>
      </c>
      <c r="O141" s="217"/>
      <c r="P141">
        <v>-4</v>
      </c>
      <c r="Q141">
        <v>99.68</v>
      </c>
      <c r="R141" s="217">
        <f t="shared" si="26"/>
        <v>99.689968996899708</v>
      </c>
      <c r="S141" s="217"/>
      <c r="T141">
        <v>-6.6</v>
      </c>
      <c r="U141">
        <v>2.2999999999999998</v>
      </c>
      <c r="V141" s="217">
        <f t="shared" si="27"/>
        <v>2.3025327860646709</v>
      </c>
      <c r="W141" s="217"/>
      <c r="X141">
        <v>-6.6</v>
      </c>
      <c r="Y141">
        <v>2.04</v>
      </c>
      <c r="Z141" s="217">
        <f t="shared" si="28"/>
        <v>2.0383693045563551</v>
      </c>
      <c r="AA141">
        <f t="shared" si="32"/>
        <v>3.700000000000002</v>
      </c>
      <c r="AB141">
        <v>3.6</v>
      </c>
      <c r="AC141">
        <v>77.13</v>
      </c>
      <c r="AD141" s="218">
        <f t="shared" si="29"/>
        <v>77.122287771222858</v>
      </c>
      <c r="AG141">
        <v>-3.6</v>
      </c>
      <c r="AH141">
        <v>71.11</v>
      </c>
      <c r="AI141" s="218">
        <f t="shared" si="30"/>
        <v>71.0886733979806</v>
      </c>
      <c r="AK141">
        <v>14.1</v>
      </c>
      <c r="AL141">
        <v>197.7</v>
      </c>
      <c r="AM141" s="216">
        <f t="shared" si="31"/>
        <v>99.22706283878739</v>
      </c>
    </row>
    <row r="142" spans="1:39" x14ac:dyDescent="0.25">
      <c r="A142">
        <v>3.8</v>
      </c>
      <c r="B142">
        <v>86.34</v>
      </c>
      <c r="C142" s="215">
        <f t="shared" si="22"/>
        <v>86.314105768269528</v>
      </c>
      <c r="D142">
        <v>3.8</v>
      </c>
      <c r="E142">
        <v>79.099999999999994</v>
      </c>
      <c r="F142" s="216">
        <f t="shared" si="23"/>
        <v>79.076277116864929</v>
      </c>
      <c r="G142" s="216"/>
      <c r="H142">
        <v>13.9</v>
      </c>
      <c r="I142">
        <v>99.96</v>
      </c>
      <c r="J142" s="218">
        <f t="shared" si="24"/>
        <v>99.780395288480719</v>
      </c>
      <c r="L142">
        <v>4.5</v>
      </c>
      <c r="M142">
        <v>99.31</v>
      </c>
      <c r="N142" s="217">
        <f t="shared" si="25"/>
        <v>99.31</v>
      </c>
      <c r="O142" s="217"/>
      <c r="P142">
        <v>-4.5</v>
      </c>
      <c r="Q142">
        <v>99.64</v>
      </c>
      <c r="R142" s="217">
        <f t="shared" si="26"/>
        <v>99.649964996499648</v>
      </c>
      <c r="S142" s="217"/>
      <c r="T142">
        <v>-6.8</v>
      </c>
      <c r="U142">
        <v>2.15</v>
      </c>
      <c r="V142" s="217">
        <f t="shared" si="27"/>
        <v>2.1523676043648012</v>
      </c>
      <c r="W142" s="217"/>
      <c r="X142">
        <v>-6.7</v>
      </c>
      <c r="Y142">
        <v>1.93</v>
      </c>
      <c r="Z142" s="217">
        <f t="shared" si="28"/>
        <v>1.92845723421263</v>
      </c>
      <c r="AA142">
        <f t="shared" si="32"/>
        <v>3.800000000000002</v>
      </c>
      <c r="AB142">
        <v>3.9</v>
      </c>
      <c r="AC142">
        <v>74.180000000000007</v>
      </c>
      <c r="AD142" s="218">
        <f t="shared" si="29"/>
        <v>74.172582741725833</v>
      </c>
      <c r="AG142">
        <v>-3.7</v>
      </c>
      <c r="AH142">
        <v>69.62</v>
      </c>
      <c r="AI142" s="218">
        <f t="shared" si="30"/>
        <v>69.599120263920838</v>
      </c>
      <c r="AK142">
        <v>13.9</v>
      </c>
      <c r="AL142">
        <v>197.81</v>
      </c>
      <c r="AM142" s="216">
        <f t="shared" si="31"/>
        <v>99.28227263601687</v>
      </c>
    </row>
    <row r="143" spans="1:39" x14ac:dyDescent="0.25">
      <c r="A143">
        <v>3.8</v>
      </c>
      <c r="B143">
        <v>85.48</v>
      </c>
      <c r="C143" s="215">
        <f t="shared" si="22"/>
        <v>85.454363690892734</v>
      </c>
      <c r="D143">
        <v>3.9</v>
      </c>
      <c r="E143">
        <v>76.569999999999993</v>
      </c>
      <c r="F143" s="216">
        <f t="shared" si="23"/>
        <v>76.547035889233214</v>
      </c>
      <c r="G143" s="216"/>
      <c r="H143">
        <v>13.8</v>
      </c>
      <c r="I143">
        <v>99.95</v>
      </c>
      <c r="J143" s="218">
        <f t="shared" si="24"/>
        <v>99.770413256138951</v>
      </c>
      <c r="L143">
        <v>5</v>
      </c>
      <c r="M143">
        <v>99.5</v>
      </c>
      <c r="N143" s="217">
        <f t="shared" si="25"/>
        <v>99.5</v>
      </c>
      <c r="O143" s="217"/>
      <c r="P143">
        <v>-5</v>
      </c>
      <c r="Q143">
        <v>99.5</v>
      </c>
      <c r="R143" s="217">
        <f t="shared" si="26"/>
        <v>99.509950995099516</v>
      </c>
      <c r="S143" s="217"/>
      <c r="T143">
        <v>-6.8</v>
      </c>
      <c r="U143">
        <v>2.09</v>
      </c>
      <c r="V143" s="217">
        <f t="shared" si="27"/>
        <v>2.0923015316848534</v>
      </c>
      <c r="W143" s="217"/>
      <c r="X143">
        <v>-6.8</v>
      </c>
      <c r="Y143">
        <v>1.86</v>
      </c>
      <c r="Z143" s="217">
        <f t="shared" si="28"/>
        <v>1.8585131894484415</v>
      </c>
      <c r="AA143">
        <f t="shared" si="32"/>
        <v>3.9000000000000021</v>
      </c>
      <c r="AB143">
        <v>3.9</v>
      </c>
      <c r="AC143">
        <v>74.319999999999993</v>
      </c>
      <c r="AD143" s="218">
        <f t="shared" si="29"/>
        <v>74.312568743125667</v>
      </c>
      <c r="AG143">
        <v>-3.9</v>
      </c>
      <c r="AH143">
        <v>67.31</v>
      </c>
      <c r="AI143" s="218">
        <f t="shared" si="30"/>
        <v>67.289813056083176</v>
      </c>
      <c r="AK143">
        <v>13.8</v>
      </c>
      <c r="AL143">
        <v>197.74</v>
      </c>
      <c r="AM143" s="216">
        <f t="shared" si="31"/>
        <v>99.247139128689028</v>
      </c>
    </row>
    <row r="144" spans="1:39" x14ac:dyDescent="0.25">
      <c r="A144">
        <v>4</v>
      </c>
      <c r="B144">
        <v>82.99</v>
      </c>
      <c r="C144" s="215">
        <f t="shared" si="22"/>
        <v>82.96511046685994</v>
      </c>
      <c r="D144">
        <v>4</v>
      </c>
      <c r="E144">
        <v>74.73</v>
      </c>
      <c r="F144" s="216">
        <f t="shared" si="23"/>
        <v>74.707587723682906</v>
      </c>
      <c r="G144" s="216"/>
      <c r="H144">
        <v>13.7</v>
      </c>
      <c r="I144">
        <v>99.97</v>
      </c>
      <c r="J144" s="218">
        <f t="shared" si="24"/>
        <v>99.790377320822515</v>
      </c>
      <c r="L144">
        <v>5.5</v>
      </c>
      <c r="M144">
        <v>99.24</v>
      </c>
      <c r="N144" s="217">
        <f t="shared" si="25"/>
        <v>99.24</v>
      </c>
      <c r="O144" s="217"/>
      <c r="P144">
        <v>-5.6</v>
      </c>
      <c r="Q144">
        <v>99.28</v>
      </c>
      <c r="R144" s="217">
        <f t="shared" si="26"/>
        <v>99.289928992899306</v>
      </c>
      <c r="S144" s="217"/>
      <c r="T144">
        <v>-7</v>
      </c>
      <c r="U144">
        <v>1.98</v>
      </c>
      <c r="V144" s="217">
        <f t="shared" si="27"/>
        <v>1.982180398438282</v>
      </c>
      <c r="W144" s="217"/>
      <c r="X144">
        <v>-7</v>
      </c>
      <c r="Y144">
        <v>1.68</v>
      </c>
      <c r="Z144" s="217">
        <f t="shared" si="28"/>
        <v>1.6786570743405276</v>
      </c>
      <c r="AA144">
        <f t="shared" si="32"/>
        <v>4.0000000000000018</v>
      </c>
      <c r="AB144">
        <v>3.9</v>
      </c>
      <c r="AC144">
        <v>72.72</v>
      </c>
      <c r="AD144" s="218">
        <f t="shared" si="29"/>
        <v>72.712728727127285</v>
      </c>
      <c r="AG144">
        <v>-4</v>
      </c>
      <c r="AH144">
        <v>66.510000000000005</v>
      </c>
      <c r="AI144" s="218">
        <f t="shared" si="30"/>
        <v>66.490052984104778</v>
      </c>
      <c r="AK144">
        <v>13.7</v>
      </c>
      <c r="AL144">
        <v>197.93</v>
      </c>
      <c r="AM144" s="216">
        <f t="shared" si="31"/>
        <v>99.342501505721742</v>
      </c>
    </row>
    <row r="145" spans="1:39" x14ac:dyDescent="0.25">
      <c r="A145">
        <v>4</v>
      </c>
      <c r="B145">
        <v>82.91</v>
      </c>
      <c r="C145" s="215">
        <f t="shared" si="22"/>
        <v>82.885134459662098</v>
      </c>
      <c r="D145">
        <v>4.0999999999999996</v>
      </c>
      <c r="E145">
        <v>71.040000000000006</v>
      </c>
      <c r="F145" s="216">
        <f t="shared" si="23"/>
        <v>71.018694391682502</v>
      </c>
      <c r="G145" s="216"/>
      <c r="H145">
        <v>13.6</v>
      </c>
      <c r="I145">
        <v>100.01</v>
      </c>
      <c r="J145" s="218">
        <f t="shared" si="24"/>
        <v>99.830305450189655</v>
      </c>
      <c r="L145">
        <v>5.9</v>
      </c>
      <c r="M145">
        <v>99.18</v>
      </c>
      <c r="N145" s="217">
        <f t="shared" si="25"/>
        <v>99.18</v>
      </c>
      <c r="O145" s="217"/>
      <c r="P145">
        <v>-6</v>
      </c>
      <c r="Q145">
        <v>99.29</v>
      </c>
      <c r="R145" s="217">
        <f t="shared" si="26"/>
        <v>99.29992999299931</v>
      </c>
      <c r="S145" s="217"/>
      <c r="V145" s="217">
        <f t="shared" si="27"/>
        <v>0</v>
      </c>
      <c r="W145" s="217"/>
      <c r="Z145" s="217">
        <f t="shared" si="28"/>
        <v>0</v>
      </c>
      <c r="AA145">
        <f t="shared" si="32"/>
        <v>4.1000000000000014</v>
      </c>
      <c r="AB145">
        <v>4.2</v>
      </c>
      <c r="AC145">
        <v>70.040000000000006</v>
      </c>
      <c r="AD145" s="218">
        <f t="shared" si="29"/>
        <v>70.032996700329974</v>
      </c>
      <c r="AG145">
        <v>-4.0999999999999996</v>
      </c>
      <c r="AH145">
        <v>64.09</v>
      </c>
      <c r="AI145" s="218">
        <f t="shared" si="30"/>
        <v>64.070778766370097</v>
      </c>
      <c r="AK145">
        <v>13.6</v>
      </c>
      <c r="AL145">
        <v>198.08</v>
      </c>
      <c r="AM145" s="216">
        <f t="shared" si="31"/>
        <v>99.417787592852847</v>
      </c>
    </row>
    <row r="146" spans="1:39" x14ac:dyDescent="0.25">
      <c r="A146">
        <v>4.2</v>
      </c>
      <c r="B146">
        <v>80.16</v>
      </c>
      <c r="C146" s="215">
        <f t="shared" si="22"/>
        <v>80.13595921223633</v>
      </c>
      <c r="D146">
        <v>4.2</v>
      </c>
      <c r="E146">
        <v>68.87</v>
      </c>
      <c r="F146" s="216">
        <f t="shared" si="23"/>
        <v>68.849345196441064</v>
      </c>
      <c r="G146" s="216"/>
      <c r="H146">
        <v>13.6</v>
      </c>
      <c r="I146">
        <v>100.01</v>
      </c>
      <c r="J146" s="218">
        <f t="shared" si="24"/>
        <v>99.830305450189655</v>
      </c>
      <c r="L146">
        <v>6.4</v>
      </c>
      <c r="M146">
        <v>99.05</v>
      </c>
      <c r="N146" s="217">
        <f t="shared" si="25"/>
        <v>99.05</v>
      </c>
      <c r="O146" s="217"/>
      <c r="P146">
        <v>-6.5</v>
      </c>
      <c r="Q146">
        <v>99.14</v>
      </c>
      <c r="R146" s="217">
        <f t="shared" si="26"/>
        <v>99.149914991499159</v>
      </c>
      <c r="S146" s="217"/>
      <c r="V146" s="217">
        <f t="shared" si="27"/>
        <v>0</v>
      </c>
      <c r="W146" s="217"/>
      <c r="Z146" s="217">
        <f t="shared" si="28"/>
        <v>0</v>
      </c>
      <c r="AA146">
        <f t="shared" si="32"/>
        <v>4.2000000000000011</v>
      </c>
      <c r="AB146">
        <v>4.0999999999999996</v>
      </c>
      <c r="AC146">
        <v>70.12</v>
      </c>
      <c r="AD146" s="218">
        <f t="shared" si="29"/>
        <v>70.112988701129879</v>
      </c>
      <c r="AG146">
        <v>-4.2</v>
      </c>
      <c r="AH146">
        <v>62.61</v>
      </c>
      <c r="AI146" s="218">
        <f t="shared" si="30"/>
        <v>62.59122263321003</v>
      </c>
      <c r="AK146">
        <v>13.6</v>
      </c>
      <c r="AL146">
        <v>198.1</v>
      </c>
      <c r="AM146" s="216">
        <f t="shared" si="31"/>
        <v>99.427825737803644</v>
      </c>
    </row>
    <row r="147" spans="1:39" x14ac:dyDescent="0.25">
      <c r="A147">
        <v>4.2</v>
      </c>
      <c r="B147">
        <v>78.989999999999995</v>
      </c>
      <c r="C147" s="215">
        <f t="shared" si="22"/>
        <v>78.96631010696791</v>
      </c>
      <c r="D147">
        <v>4.3</v>
      </c>
      <c r="E147">
        <v>63.71</v>
      </c>
      <c r="F147" s="216">
        <f t="shared" si="23"/>
        <v>63.690892732180352</v>
      </c>
      <c r="G147" s="216"/>
      <c r="H147">
        <v>13.4</v>
      </c>
      <c r="I147">
        <v>100.01</v>
      </c>
      <c r="J147" s="218">
        <f t="shared" si="24"/>
        <v>99.830305450189655</v>
      </c>
      <c r="L147">
        <v>7.1</v>
      </c>
      <c r="M147">
        <v>98.95</v>
      </c>
      <c r="N147" s="217">
        <f t="shared" si="25"/>
        <v>98.95</v>
      </c>
      <c r="O147" s="217"/>
      <c r="P147">
        <v>-7</v>
      </c>
      <c r="Q147">
        <v>98.92</v>
      </c>
      <c r="R147" s="217">
        <f t="shared" si="26"/>
        <v>98.929892989298935</v>
      </c>
      <c r="S147" s="217"/>
      <c r="V147" s="217">
        <f t="shared" si="27"/>
        <v>0</v>
      </c>
      <c r="W147" s="217"/>
      <c r="Z147" s="217">
        <f t="shared" si="28"/>
        <v>0</v>
      </c>
      <c r="AA147">
        <f t="shared" si="32"/>
        <v>4.3000000000000007</v>
      </c>
      <c r="AB147">
        <v>4.3</v>
      </c>
      <c r="AC147">
        <v>69.08</v>
      </c>
      <c r="AD147" s="218">
        <f t="shared" si="29"/>
        <v>69.073092690730917</v>
      </c>
      <c r="AG147">
        <v>-4.3</v>
      </c>
      <c r="AH147">
        <v>61.1</v>
      </c>
      <c r="AI147" s="218">
        <f t="shared" si="30"/>
        <v>61.081675497350794</v>
      </c>
      <c r="AK147">
        <v>13.5</v>
      </c>
      <c r="AL147">
        <v>198.3</v>
      </c>
      <c r="AM147" s="216">
        <f t="shared" si="31"/>
        <v>99.528207187311793</v>
      </c>
    </row>
    <row r="148" spans="1:39" x14ac:dyDescent="0.25">
      <c r="A148">
        <v>4.3</v>
      </c>
      <c r="B148">
        <v>76.89</v>
      </c>
      <c r="C148" s="215">
        <f t="shared" si="22"/>
        <v>76.866939918024585</v>
      </c>
      <c r="D148">
        <v>4.3</v>
      </c>
      <c r="E148">
        <v>63.41</v>
      </c>
      <c r="F148" s="216">
        <f t="shared" si="23"/>
        <v>63.390982705188435</v>
      </c>
      <c r="G148" s="216"/>
      <c r="H148">
        <v>13.3</v>
      </c>
      <c r="I148">
        <v>100.05</v>
      </c>
      <c r="J148" s="218">
        <f t="shared" si="24"/>
        <v>99.870233579556782</v>
      </c>
      <c r="L148">
        <v>7.5</v>
      </c>
      <c r="M148">
        <v>98.86</v>
      </c>
      <c r="N148" s="217">
        <f t="shared" si="25"/>
        <v>98.86</v>
      </c>
      <c r="O148" s="217"/>
      <c r="P148">
        <v>-7.5</v>
      </c>
      <c r="Q148">
        <v>98.76</v>
      </c>
      <c r="R148" s="217">
        <f t="shared" si="26"/>
        <v>98.76987698769878</v>
      </c>
      <c r="S148" s="217"/>
      <c r="V148" s="217">
        <f t="shared" si="27"/>
        <v>0</v>
      </c>
      <c r="W148" s="217"/>
      <c r="Z148" s="217">
        <f t="shared" si="28"/>
        <v>0</v>
      </c>
      <c r="AA148">
        <f t="shared" si="32"/>
        <v>4.4000000000000004</v>
      </c>
      <c r="AB148">
        <v>4.4000000000000004</v>
      </c>
      <c r="AC148">
        <v>65.72</v>
      </c>
      <c r="AD148" s="218">
        <f t="shared" si="29"/>
        <v>65.713428657134287</v>
      </c>
      <c r="AG148">
        <v>-4.3</v>
      </c>
      <c r="AH148">
        <v>60.81</v>
      </c>
      <c r="AI148" s="218">
        <f t="shared" si="30"/>
        <v>60.791762471258629</v>
      </c>
      <c r="AK148">
        <v>13.3</v>
      </c>
      <c r="AL148">
        <v>198.28</v>
      </c>
      <c r="AM148" s="216">
        <f t="shared" si="31"/>
        <v>99.518169042360967</v>
      </c>
    </row>
    <row r="149" spans="1:39" x14ac:dyDescent="0.25">
      <c r="A149">
        <v>4.5</v>
      </c>
      <c r="B149">
        <v>73.16</v>
      </c>
      <c r="C149" s="215">
        <f t="shared" si="22"/>
        <v>73.138058582425273</v>
      </c>
      <c r="D149">
        <v>4.5</v>
      </c>
      <c r="E149">
        <v>58.92</v>
      </c>
      <c r="F149" s="216">
        <f t="shared" si="23"/>
        <v>58.902329301209633</v>
      </c>
      <c r="G149" s="216"/>
      <c r="H149">
        <v>13.3</v>
      </c>
      <c r="I149">
        <v>100.02</v>
      </c>
      <c r="J149" s="218">
        <f t="shared" si="24"/>
        <v>99.840287482531437</v>
      </c>
      <c r="L149">
        <v>8</v>
      </c>
      <c r="M149">
        <v>98.62</v>
      </c>
      <c r="N149" s="217">
        <f t="shared" si="25"/>
        <v>98.62</v>
      </c>
      <c r="O149" s="217"/>
      <c r="P149">
        <v>-8</v>
      </c>
      <c r="Q149">
        <v>98.46</v>
      </c>
      <c r="R149" s="217">
        <f t="shared" si="26"/>
        <v>98.469846984698478</v>
      </c>
      <c r="S149" s="217"/>
      <c r="V149" s="217">
        <f t="shared" si="27"/>
        <v>0</v>
      </c>
      <c r="W149" s="217"/>
      <c r="Z149" s="217">
        <f t="shared" si="28"/>
        <v>0</v>
      </c>
      <c r="AA149">
        <f t="shared" si="32"/>
        <v>4.5</v>
      </c>
      <c r="AB149">
        <v>4.4000000000000004</v>
      </c>
      <c r="AC149">
        <v>65.930000000000007</v>
      </c>
      <c r="AD149" s="218">
        <f t="shared" si="29"/>
        <v>65.923407659234073</v>
      </c>
      <c r="AG149">
        <v>-4.4000000000000004</v>
      </c>
      <c r="AH149">
        <v>58.65</v>
      </c>
      <c r="AI149" s="218">
        <f t="shared" si="30"/>
        <v>58.632410276916922</v>
      </c>
      <c r="AK149">
        <v>13.2</v>
      </c>
      <c r="AL149">
        <v>198.3</v>
      </c>
      <c r="AM149" s="216">
        <f t="shared" si="31"/>
        <v>99.528207187311793</v>
      </c>
    </row>
    <row r="150" spans="1:39" x14ac:dyDescent="0.25">
      <c r="A150">
        <v>4.5</v>
      </c>
      <c r="B150">
        <v>72.41</v>
      </c>
      <c r="C150" s="215">
        <f t="shared" si="22"/>
        <v>72.388283514945513</v>
      </c>
      <c r="D150">
        <v>4.5999999999999996</v>
      </c>
      <c r="E150">
        <v>53.91</v>
      </c>
      <c r="F150" s="216">
        <f t="shared" si="23"/>
        <v>53.893831850444862</v>
      </c>
      <c r="G150" s="216"/>
      <c r="H150">
        <v>13.2</v>
      </c>
      <c r="I150">
        <v>100.07</v>
      </c>
      <c r="J150" s="218">
        <f t="shared" si="24"/>
        <v>99.890197644240359</v>
      </c>
      <c r="L150">
        <v>8.5</v>
      </c>
      <c r="M150">
        <v>98.3</v>
      </c>
      <c r="N150" s="217">
        <f t="shared" si="25"/>
        <v>98.3</v>
      </c>
      <c r="O150" s="217"/>
      <c r="P150">
        <v>-8.5</v>
      </c>
      <c r="Q150">
        <v>98.24</v>
      </c>
      <c r="R150" s="217">
        <f t="shared" si="26"/>
        <v>98.249824982498239</v>
      </c>
      <c r="S150" s="217"/>
      <c r="V150" s="217">
        <f t="shared" si="27"/>
        <v>0</v>
      </c>
      <c r="W150" s="217"/>
      <c r="Z150" s="217">
        <f t="shared" si="28"/>
        <v>0</v>
      </c>
      <c r="AA150">
        <f t="shared" si="32"/>
        <v>4.5999999999999996</v>
      </c>
      <c r="AB150">
        <v>4.5999999999999996</v>
      </c>
      <c r="AC150">
        <v>63.88</v>
      </c>
      <c r="AD150" s="218">
        <f t="shared" si="29"/>
        <v>63.87361263873612</v>
      </c>
      <c r="AG150">
        <v>-4.5999999999999996</v>
      </c>
      <c r="AH150">
        <v>56.66</v>
      </c>
      <c r="AI150" s="218">
        <f t="shared" si="30"/>
        <v>56.643007097870637</v>
      </c>
      <c r="AK150">
        <v>13.1</v>
      </c>
      <c r="AL150">
        <v>198.51</v>
      </c>
      <c r="AM150" s="216">
        <f t="shared" si="31"/>
        <v>99.633607709295319</v>
      </c>
    </row>
    <row r="151" spans="1:39" x14ac:dyDescent="0.25">
      <c r="A151">
        <v>4.7</v>
      </c>
      <c r="B151">
        <v>68.81</v>
      </c>
      <c r="C151" s="215">
        <f t="shared" si="22"/>
        <v>68.789363191042682</v>
      </c>
      <c r="D151">
        <v>4.5999999999999996</v>
      </c>
      <c r="E151">
        <v>52.61</v>
      </c>
      <c r="F151" s="216">
        <f t="shared" si="23"/>
        <v>52.594221733479948</v>
      </c>
      <c r="G151" s="216"/>
      <c r="H151">
        <v>13.1</v>
      </c>
      <c r="I151">
        <v>100.04</v>
      </c>
      <c r="J151" s="218">
        <f t="shared" si="24"/>
        <v>99.860251547215015</v>
      </c>
      <c r="L151">
        <v>9</v>
      </c>
      <c r="M151">
        <v>97.9</v>
      </c>
      <c r="N151" s="217">
        <f t="shared" si="25"/>
        <v>97.9</v>
      </c>
      <c r="O151" s="217"/>
      <c r="P151">
        <v>-9</v>
      </c>
      <c r="Q151">
        <v>97.84</v>
      </c>
      <c r="R151" s="217">
        <f t="shared" si="26"/>
        <v>97.849784978497851</v>
      </c>
      <c r="S151" s="217"/>
      <c r="V151" s="217">
        <f t="shared" si="27"/>
        <v>0</v>
      </c>
      <c r="W151" s="217"/>
      <c r="Z151" s="217">
        <f t="shared" si="28"/>
        <v>0</v>
      </c>
      <c r="AA151">
        <f t="shared" si="32"/>
        <v>4.6999999999999993</v>
      </c>
      <c r="AB151">
        <v>4.5999999999999996</v>
      </c>
      <c r="AC151">
        <v>63.47</v>
      </c>
      <c r="AD151" s="218">
        <f t="shared" si="29"/>
        <v>63.463653634636529</v>
      </c>
      <c r="AG151">
        <v>-4.7</v>
      </c>
      <c r="AH151">
        <v>54.57</v>
      </c>
      <c r="AI151" s="218">
        <f t="shared" si="30"/>
        <v>54.553633909827049</v>
      </c>
      <c r="AK151">
        <v>13</v>
      </c>
      <c r="AL151">
        <v>198.36</v>
      </c>
      <c r="AM151" s="216">
        <f t="shared" si="31"/>
        <v>99.558321622164229</v>
      </c>
    </row>
    <row r="152" spans="1:39" x14ac:dyDescent="0.25">
      <c r="A152">
        <v>4.8</v>
      </c>
      <c r="B152">
        <v>64.27</v>
      </c>
      <c r="C152" s="215">
        <f t="shared" si="22"/>
        <v>64.250724782565229</v>
      </c>
      <c r="D152">
        <v>4.8</v>
      </c>
      <c r="E152">
        <v>46.81</v>
      </c>
      <c r="F152" s="216">
        <f t="shared" si="23"/>
        <v>46.795961211636509</v>
      </c>
      <c r="G152" s="216"/>
      <c r="H152">
        <v>13</v>
      </c>
      <c r="I152">
        <v>100.07</v>
      </c>
      <c r="J152" s="218">
        <f t="shared" si="24"/>
        <v>99.890197644240359</v>
      </c>
      <c r="L152">
        <v>9.4</v>
      </c>
      <c r="M152">
        <v>97.53</v>
      </c>
      <c r="N152" s="217">
        <f t="shared" si="25"/>
        <v>97.53</v>
      </c>
      <c r="O152" s="217"/>
      <c r="P152">
        <v>-9.5</v>
      </c>
      <c r="Q152">
        <v>97.46</v>
      </c>
      <c r="R152" s="217">
        <f t="shared" si="26"/>
        <v>97.469746974697472</v>
      </c>
      <c r="S152" s="217"/>
      <c r="V152" s="217">
        <f t="shared" si="27"/>
        <v>0</v>
      </c>
      <c r="W152" s="217"/>
      <c r="Z152" s="217">
        <f t="shared" si="28"/>
        <v>0</v>
      </c>
      <c r="AA152">
        <f t="shared" si="32"/>
        <v>4.7999999999999989</v>
      </c>
      <c r="AB152">
        <v>4.9000000000000004</v>
      </c>
      <c r="AC152">
        <v>58.47</v>
      </c>
      <c r="AD152" s="218">
        <f t="shared" si="29"/>
        <v>58.464153584641529</v>
      </c>
      <c r="AG152">
        <v>-4.7</v>
      </c>
      <c r="AH152">
        <v>54.6</v>
      </c>
      <c r="AI152" s="218">
        <f t="shared" si="30"/>
        <v>54.58362491252624</v>
      </c>
      <c r="AK152">
        <v>13</v>
      </c>
      <c r="AL152">
        <v>198.54</v>
      </c>
      <c r="AM152" s="216">
        <f t="shared" si="31"/>
        <v>99.648664926721537</v>
      </c>
    </row>
    <row r="153" spans="1:39" x14ac:dyDescent="0.25">
      <c r="A153">
        <v>4.8</v>
      </c>
      <c r="B153">
        <v>64.27</v>
      </c>
      <c r="C153" s="215">
        <f t="shared" si="22"/>
        <v>64.250724782565229</v>
      </c>
      <c r="D153">
        <v>4.9000000000000004</v>
      </c>
      <c r="E153">
        <v>43.21</v>
      </c>
      <c r="F153" s="216">
        <f t="shared" si="23"/>
        <v>43.197040887733678</v>
      </c>
      <c r="G153" s="216"/>
      <c r="H153">
        <v>12.9</v>
      </c>
      <c r="I153">
        <v>100.1</v>
      </c>
      <c r="J153" s="218">
        <f t="shared" si="24"/>
        <v>99.920143741265704</v>
      </c>
      <c r="L153">
        <v>9.9</v>
      </c>
      <c r="M153">
        <v>97.21</v>
      </c>
      <c r="N153" s="217">
        <f t="shared" si="25"/>
        <v>97.21</v>
      </c>
      <c r="O153" s="217"/>
      <c r="P153">
        <v>-9.9</v>
      </c>
      <c r="Q153">
        <v>96.92</v>
      </c>
      <c r="R153" s="217">
        <f t="shared" si="26"/>
        <v>96.929692969296937</v>
      </c>
      <c r="S153" s="217"/>
      <c r="V153" s="217">
        <f t="shared" si="27"/>
        <v>0</v>
      </c>
      <c r="W153" s="217"/>
      <c r="Z153" s="217">
        <f t="shared" si="28"/>
        <v>0</v>
      </c>
      <c r="AA153">
        <f t="shared" si="32"/>
        <v>4.8999999999999986</v>
      </c>
      <c r="AB153">
        <v>4.8</v>
      </c>
      <c r="AC153">
        <v>59.73</v>
      </c>
      <c r="AD153" s="218">
        <f t="shared" si="29"/>
        <v>59.724027597240273</v>
      </c>
      <c r="AG153">
        <v>-4.8</v>
      </c>
      <c r="AH153">
        <v>52.71</v>
      </c>
      <c r="AI153" s="218">
        <f t="shared" si="30"/>
        <v>52.694191742477258</v>
      </c>
      <c r="AK153">
        <v>12.9</v>
      </c>
      <c r="AL153">
        <v>198.57</v>
      </c>
      <c r="AM153" s="216">
        <f t="shared" si="31"/>
        <v>99.663722144147755</v>
      </c>
    </row>
    <row r="154" spans="1:39" x14ac:dyDescent="0.25">
      <c r="A154">
        <v>5</v>
      </c>
      <c r="B154">
        <v>58.83</v>
      </c>
      <c r="C154" s="215">
        <f t="shared" si="22"/>
        <v>58.812356293112067</v>
      </c>
      <c r="D154">
        <v>5</v>
      </c>
      <c r="E154">
        <v>38.19</v>
      </c>
      <c r="F154" s="216">
        <f t="shared" si="23"/>
        <v>38.178546436069176</v>
      </c>
      <c r="G154" s="216"/>
      <c r="H154">
        <v>12.7</v>
      </c>
      <c r="I154">
        <v>100.14</v>
      </c>
      <c r="J154" s="218">
        <f t="shared" si="24"/>
        <v>99.960071870632845</v>
      </c>
      <c r="L154">
        <v>10.6</v>
      </c>
      <c r="M154">
        <v>96.53</v>
      </c>
      <c r="N154" s="217">
        <f t="shared" si="25"/>
        <v>96.53</v>
      </c>
      <c r="O154" s="217"/>
      <c r="P154">
        <v>-10.4</v>
      </c>
      <c r="Q154">
        <v>96.41</v>
      </c>
      <c r="R154" s="217">
        <f t="shared" si="26"/>
        <v>96.41964196419643</v>
      </c>
      <c r="S154" s="217"/>
      <c r="V154" s="217">
        <f t="shared" si="27"/>
        <v>0</v>
      </c>
      <c r="W154" s="217"/>
      <c r="Z154" s="217">
        <f t="shared" si="28"/>
        <v>0</v>
      </c>
      <c r="AA154">
        <f t="shared" si="32"/>
        <v>4.9999999999999982</v>
      </c>
      <c r="AB154">
        <v>5</v>
      </c>
      <c r="AC154">
        <v>58.36</v>
      </c>
      <c r="AD154" s="218">
        <f t="shared" si="29"/>
        <v>58.354164583541646</v>
      </c>
      <c r="AG154">
        <v>-5</v>
      </c>
      <c r="AH154">
        <v>50.87</v>
      </c>
      <c r="AI154" s="218">
        <f t="shared" si="30"/>
        <v>50.854743576926921</v>
      </c>
      <c r="AK154">
        <v>12.7</v>
      </c>
      <c r="AL154">
        <v>198.67</v>
      </c>
      <c r="AM154" s="216">
        <f t="shared" si="31"/>
        <v>99.713912868901815</v>
      </c>
    </row>
    <row r="155" spans="1:39" x14ac:dyDescent="0.25">
      <c r="A155">
        <v>5.0999999999999996</v>
      </c>
      <c r="B155">
        <v>56.5</v>
      </c>
      <c r="C155" s="215">
        <f t="shared" si="22"/>
        <v>56.483055083474952</v>
      </c>
      <c r="D155">
        <v>5</v>
      </c>
      <c r="E155">
        <v>38.200000000000003</v>
      </c>
      <c r="F155" s="216">
        <f t="shared" si="23"/>
        <v>38.188543436968914</v>
      </c>
      <c r="G155" s="216"/>
      <c r="H155">
        <v>12.7</v>
      </c>
      <c r="I155">
        <v>100.09</v>
      </c>
      <c r="J155" s="218">
        <f t="shared" si="24"/>
        <v>99.910161708923923</v>
      </c>
      <c r="L155">
        <v>11</v>
      </c>
      <c r="M155">
        <v>95.74</v>
      </c>
      <c r="N155" s="217">
        <f t="shared" si="25"/>
        <v>95.74</v>
      </c>
      <c r="O155" s="217"/>
      <c r="P155">
        <v>-10.9</v>
      </c>
      <c r="Q155">
        <v>95.63</v>
      </c>
      <c r="R155" s="217">
        <f t="shared" si="26"/>
        <v>95.639563956395634</v>
      </c>
      <c r="S155" s="217"/>
      <c r="V155" s="217">
        <f t="shared" si="27"/>
        <v>0</v>
      </c>
      <c r="W155" s="217"/>
      <c r="Z155" s="217">
        <f t="shared" si="28"/>
        <v>0</v>
      </c>
      <c r="AA155">
        <f t="shared" si="32"/>
        <v>5.0999999999999979</v>
      </c>
      <c r="AB155">
        <v>5.0999999999999996</v>
      </c>
      <c r="AC155">
        <v>57.37</v>
      </c>
      <c r="AD155" s="218">
        <f t="shared" si="29"/>
        <v>57.364263573642624</v>
      </c>
      <c r="AG155">
        <v>-5.0999999999999996</v>
      </c>
      <c r="AH155">
        <v>48.47</v>
      </c>
      <c r="AI155" s="218">
        <f t="shared" si="30"/>
        <v>48.4554633609917</v>
      </c>
      <c r="AK155">
        <v>12.6</v>
      </c>
      <c r="AL155">
        <v>198.69</v>
      </c>
      <c r="AM155" s="216">
        <f t="shared" si="31"/>
        <v>99.723951013852627</v>
      </c>
    </row>
    <row r="156" spans="1:39" x14ac:dyDescent="0.25">
      <c r="A156">
        <v>5.0999999999999996</v>
      </c>
      <c r="B156">
        <v>52.77</v>
      </c>
      <c r="C156" s="215">
        <f t="shared" si="22"/>
        <v>52.75417374787564</v>
      </c>
      <c r="D156">
        <v>5.2</v>
      </c>
      <c r="E156">
        <v>33.409999999999997</v>
      </c>
      <c r="F156" s="216">
        <f t="shared" si="23"/>
        <v>33.399980005998195</v>
      </c>
      <c r="G156" s="216"/>
      <c r="H156">
        <v>12.6</v>
      </c>
      <c r="I156">
        <v>100.13</v>
      </c>
      <c r="J156" s="218">
        <f t="shared" si="24"/>
        <v>99.950089838291063</v>
      </c>
      <c r="L156">
        <v>11.4</v>
      </c>
      <c r="M156">
        <v>95.25</v>
      </c>
      <c r="N156" s="217">
        <f t="shared" si="25"/>
        <v>95.25</v>
      </c>
      <c r="O156" s="217"/>
      <c r="P156">
        <v>-11.4</v>
      </c>
      <c r="Q156">
        <v>94.84</v>
      </c>
      <c r="R156" s="217">
        <f t="shared" si="26"/>
        <v>94.849484948494862</v>
      </c>
      <c r="S156" s="217"/>
      <c r="V156" s="217">
        <f t="shared" si="27"/>
        <v>0</v>
      </c>
      <c r="W156" s="217"/>
      <c r="Z156" s="217">
        <f t="shared" si="28"/>
        <v>0</v>
      </c>
      <c r="AA156">
        <f t="shared" si="32"/>
        <v>5.1999999999999975</v>
      </c>
      <c r="AB156">
        <v>5.2</v>
      </c>
      <c r="AC156">
        <v>55.2</v>
      </c>
      <c r="AD156" s="218">
        <f t="shared" si="29"/>
        <v>55.1944805519448</v>
      </c>
      <c r="AG156">
        <v>-5.0999999999999996</v>
      </c>
      <c r="AH156">
        <v>47.87</v>
      </c>
      <c r="AI156" s="218">
        <f t="shared" si="30"/>
        <v>47.855643307007895</v>
      </c>
      <c r="AK156">
        <v>12.5</v>
      </c>
      <c r="AL156">
        <v>198.61</v>
      </c>
      <c r="AM156" s="216">
        <f t="shared" si="31"/>
        <v>99.683798434049393</v>
      </c>
    </row>
    <row r="157" spans="1:39" x14ac:dyDescent="0.25">
      <c r="A157">
        <v>5.4</v>
      </c>
      <c r="B157">
        <v>46.26</v>
      </c>
      <c r="C157" s="215">
        <f t="shared" si="22"/>
        <v>46.246126162151349</v>
      </c>
      <c r="D157">
        <v>5.3</v>
      </c>
      <c r="E157">
        <v>30.31</v>
      </c>
      <c r="F157" s="216">
        <f t="shared" si="23"/>
        <v>30.300909727081876</v>
      </c>
      <c r="G157" s="216"/>
      <c r="H157">
        <v>12.4</v>
      </c>
      <c r="I157">
        <v>100.14</v>
      </c>
      <c r="J157" s="218">
        <f t="shared" si="24"/>
        <v>99.960071870632845</v>
      </c>
      <c r="L157">
        <v>11.4</v>
      </c>
      <c r="M157">
        <v>95.13</v>
      </c>
      <c r="N157" s="217">
        <f t="shared" si="25"/>
        <v>95.13</v>
      </c>
      <c r="O157" s="217"/>
      <c r="P157">
        <v>-11.5</v>
      </c>
      <c r="Q157">
        <v>94.61</v>
      </c>
      <c r="R157" s="217">
        <f t="shared" si="26"/>
        <v>94.619461946194633</v>
      </c>
      <c r="S157" s="217"/>
      <c r="V157" s="217">
        <f t="shared" si="27"/>
        <v>0</v>
      </c>
      <c r="W157" s="217"/>
      <c r="Z157" s="217">
        <f t="shared" si="28"/>
        <v>0</v>
      </c>
      <c r="AA157">
        <f t="shared" si="32"/>
        <v>5.2999999999999972</v>
      </c>
      <c r="AB157">
        <v>5.4</v>
      </c>
      <c r="AC157">
        <v>51.2</v>
      </c>
      <c r="AD157" s="218">
        <f t="shared" si="29"/>
        <v>51.194880511948803</v>
      </c>
      <c r="AG157">
        <v>-5.4</v>
      </c>
      <c r="AH157">
        <v>44.41</v>
      </c>
      <c r="AI157" s="218">
        <f t="shared" si="30"/>
        <v>44.396680995701288</v>
      </c>
      <c r="AK157">
        <v>12.4</v>
      </c>
      <c r="AL157">
        <v>198.79</v>
      </c>
      <c r="AM157" s="216">
        <f t="shared" si="31"/>
        <v>99.774141738606687</v>
      </c>
    </row>
    <row r="158" spans="1:39" x14ac:dyDescent="0.25">
      <c r="A158">
        <v>5.3</v>
      </c>
      <c r="B158">
        <v>46.8</v>
      </c>
      <c r="C158" s="215">
        <f t="shared" si="22"/>
        <v>46.785964210736772</v>
      </c>
      <c r="D158">
        <v>5.4</v>
      </c>
      <c r="E158">
        <v>28.42</v>
      </c>
      <c r="F158" s="216">
        <f t="shared" si="23"/>
        <v>28.411476557032895</v>
      </c>
      <c r="G158" s="216"/>
      <c r="H158">
        <v>12.3</v>
      </c>
      <c r="I158">
        <v>100.09</v>
      </c>
      <c r="J158" s="218">
        <f t="shared" si="24"/>
        <v>99.910161708923923</v>
      </c>
      <c r="L158">
        <v>11.5</v>
      </c>
      <c r="M158">
        <v>95.07</v>
      </c>
      <c r="N158" s="217">
        <f t="shared" si="25"/>
        <v>95.07</v>
      </c>
      <c r="O158" s="217"/>
      <c r="P158">
        <v>-11.6</v>
      </c>
      <c r="Q158">
        <v>94.45</v>
      </c>
      <c r="R158" s="217">
        <f t="shared" si="26"/>
        <v>94.459445944594464</v>
      </c>
      <c r="S158" s="217"/>
      <c r="V158" s="217">
        <f t="shared" si="27"/>
        <v>0</v>
      </c>
      <c r="W158" s="217"/>
      <c r="Z158" s="217">
        <f t="shared" si="28"/>
        <v>0</v>
      </c>
      <c r="AA158">
        <f t="shared" si="32"/>
        <v>5.3999999999999968</v>
      </c>
      <c r="AB158">
        <v>5.4</v>
      </c>
      <c r="AC158">
        <v>51.4</v>
      </c>
      <c r="AD158" s="218">
        <f t="shared" si="29"/>
        <v>51.394860513948601</v>
      </c>
      <c r="AG158">
        <v>-5.4</v>
      </c>
      <c r="AH158">
        <v>44.42</v>
      </c>
      <c r="AI158" s="218">
        <f t="shared" si="30"/>
        <v>44.406677996601019</v>
      </c>
      <c r="AK158">
        <v>12.3</v>
      </c>
      <c r="AL158">
        <v>199</v>
      </c>
      <c r="AM158" s="216">
        <f t="shared" si="31"/>
        <v>99.879542260590242</v>
      </c>
    </row>
    <row r="159" spans="1:39" x14ac:dyDescent="0.25">
      <c r="A159">
        <v>5.5</v>
      </c>
      <c r="B159">
        <v>41.72</v>
      </c>
      <c r="C159" s="215">
        <f t="shared" si="22"/>
        <v>41.707487753673895</v>
      </c>
      <c r="D159">
        <v>5.5</v>
      </c>
      <c r="E159">
        <v>23.99</v>
      </c>
      <c r="F159" s="216">
        <f t="shared" si="23"/>
        <v>23.982805158452464</v>
      </c>
      <c r="G159" s="216"/>
      <c r="H159">
        <v>12.2</v>
      </c>
      <c r="I159">
        <v>100.09</v>
      </c>
      <c r="J159" s="218">
        <f t="shared" si="24"/>
        <v>99.910161708923923</v>
      </c>
      <c r="L159">
        <v>11.7</v>
      </c>
      <c r="M159">
        <v>94.58</v>
      </c>
      <c r="N159" s="217">
        <f t="shared" si="25"/>
        <v>94.58</v>
      </c>
      <c r="O159" s="217"/>
      <c r="P159">
        <v>-11.7</v>
      </c>
      <c r="Q159">
        <v>94.18</v>
      </c>
      <c r="R159" s="217">
        <f t="shared" si="26"/>
        <v>94.189418941894203</v>
      </c>
      <c r="S159" s="217"/>
      <c r="V159" s="217">
        <f t="shared" si="27"/>
        <v>0</v>
      </c>
      <c r="W159" s="217"/>
      <c r="Z159" s="217">
        <f t="shared" si="28"/>
        <v>0</v>
      </c>
      <c r="AA159">
        <f t="shared" si="32"/>
        <v>5.4999999999999964</v>
      </c>
      <c r="AB159">
        <v>5.4</v>
      </c>
      <c r="AC159">
        <v>50.57</v>
      </c>
      <c r="AD159" s="218">
        <f t="shared" si="29"/>
        <v>50.564943505649431</v>
      </c>
      <c r="AG159">
        <v>-5.6</v>
      </c>
      <c r="AH159">
        <v>41.36</v>
      </c>
      <c r="AI159" s="218">
        <f t="shared" si="30"/>
        <v>41.347595721283611</v>
      </c>
      <c r="AK159">
        <v>12.3</v>
      </c>
      <c r="AL159">
        <v>198.8</v>
      </c>
      <c r="AM159" s="216">
        <f t="shared" si="31"/>
        <v>99.779160811082107</v>
      </c>
    </row>
    <row r="160" spans="1:39" x14ac:dyDescent="0.25">
      <c r="A160">
        <v>5.6</v>
      </c>
      <c r="B160">
        <v>39.450000000000003</v>
      </c>
      <c r="C160" s="215">
        <f t="shared" si="22"/>
        <v>39.438168549435169</v>
      </c>
      <c r="D160">
        <v>5.5</v>
      </c>
      <c r="E160">
        <v>23.94</v>
      </c>
      <c r="F160" s="216">
        <f t="shared" si="23"/>
        <v>23.932820153953816</v>
      </c>
      <c r="G160" s="216"/>
      <c r="H160">
        <v>12.1</v>
      </c>
      <c r="I160">
        <v>100.12</v>
      </c>
      <c r="J160" s="218">
        <f t="shared" si="24"/>
        <v>99.940107805949282</v>
      </c>
      <c r="L160">
        <v>11.7</v>
      </c>
      <c r="M160">
        <v>94.48</v>
      </c>
      <c r="N160" s="217">
        <f t="shared" si="25"/>
        <v>94.48</v>
      </c>
      <c r="O160" s="217"/>
      <c r="P160">
        <v>-11.9</v>
      </c>
      <c r="Q160">
        <v>93.58</v>
      </c>
      <c r="R160" s="217">
        <f t="shared" si="26"/>
        <v>93.5893589358936</v>
      </c>
      <c r="S160" s="217"/>
      <c r="V160" s="217">
        <f t="shared" si="27"/>
        <v>0</v>
      </c>
      <c r="W160" s="217"/>
      <c r="Z160" s="217">
        <f t="shared" si="28"/>
        <v>0</v>
      </c>
      <c r="AA160">
        <f t="shared" si="32"/>
        <v>5.5999999999999961</v>
      </c>
      <c r="AB160">
        <v>5.7</v>
      </c>
      <c r="AC160">
        <v>46.5</v>
      </c>
      <c r="AD160" s="218">
        <f t="shared" si="29"/>
        <v>46.495350464953503</v>
      </c>
      <c r="AG160">
        <v>-5.6</v>
      </c>
      <c r="AH160">
        <v>41.34</v>
      </c>
      <c r="AI160" s="218">
        <f t="shared" si="30"/>
        <v>41.327601719484157</v>
      </c>
      <c r="AK160">
        <v>12.1</v>
      </c>
      <c r="AL160">
        <v>199.07</v>
      </c>
      <c r="AM160" s="216">
        <f t="shared" si="31"/>
        <v>99.914675767918084</v>
      </c>
    </row>
    <row r="161" spans="1:39" x14ac:dyDescent="0.25">
      <c r="A161">
        <v>5.7</v>
      </c>
      <c r="B161">
        <v>35.29</v>
      </c>
      <c r="C161" s="215">
        <f t="shared" si="22"/>
        <v>35.279416175147453</v>
      </c>
      <c r="D161">
        <v>5.6</v>
      </c>
      <c r="E161">
        <v>21.72</v>
      </c>
      <c r="F161" s="216">
        <f t="shared" si="23"/>
        <v>21.713485954213734</v>
      </c>
      <c r="G161" s="216"/>
      <c r="H161">
        <v>12</v>
      </c>
      <c r="I161">
        <v>100.15</v>
      </c>
      <c r="J161" s="218">
        <f t="shared" si="24"/>
        <v>99.970053902974641</v>
      </c>
      <c r="L161">
        <v>11.9</v>
      </c>
      <c r="M161">
        <v>93.88</v>
      </c>
      <c r="N161" s="217">
        <f t="shared" si="25"/>
        <v>93.88</v>
      </c>
      <c r="O161" s="217"/>
      <c r="P161">
        <v>-11.9</v>
      </c>
      <c r="Q161">
        <v>93.5</v>
      </c>
      <c r="R161" s="217">
        <f t="shared" si="26"/>
        <v>93.509350935093522</v>
      </c>
      <c r="S161" s="217"/>
      <c r="V161" s="217">
        <f t="shared" si="27"/>
        <v>0</v>
      </c>
      <c r="W161" s="217"/>
      <c r="Z161" s="217">
        <f t="shared" si="28"/>
        <v>0</v>
      </c>
      <c r="AA161">
        <f t="shared" si="32"/>
        <v>5.6999999999999957</v>
      </c>
      <c r="AB161">
        <v>5.6</v>
      </c>
      <c r="AC161">
        <v>47.03</v>
      </c>
      <c r="AD161" s="218">
        <f t="shared" si="29"/>
        <v>47.025297470252973</v>
      </c>
      <c r="AG161">
        <v>-5.7</v>
      </c>
      <c r="AH161">
        <v>39.74</v>
      </c>
      <c r="AI161" s="218">
        <f t="shared" si="30"/>
        <v>39.728081575527341</v>
      </c>
      <c r="AK161">
        <v>12</v>
      </c>
      <c r="AL161">
        <v>198.92</v>
      </c>
      <c r="AM161" s="216">
        <f t="shared" si="31"/>
        <v>99.839389680786979</v>
      </c>
    </row>
    <row r="162" spans="1:39" x14ac:dyDescent="0.25">
      <c r="A162">
        <v>5.7</v>
      </c>
      <c r="B162">
        <v>34.18</v>
      </c>
      <c r="C162" s="215">
        <f t="shared" si="22"/>
        <v>34.169749075277416</v>
      </c>
      <c r="D162">
        <v>5.8</v>
      </c>
      <c r="E162">
        <v>19.75</v>
      </c>
      <c r="F162" s="216">
        <f t="shared" si="23"/>
        <v>19.74407677696691</v>
      </c>
      <c r="G162" s="216"/>
      <c r="H162">
        <v>11.9</v>
      </c>
      <c r="I162">
        <v>100.18</v>
      </c>
      <c r="J162" s="218">
        <f t="shared" si="24"/>
        <v>100</v>
      </c>
      <c r="L162">
        <v>11.9</v>
      </c>
      <c r="M162">
        <v>93.76</v>
      </c>
      <c r="N162" s="217">
        <f t="shared" si="25"/>
        <v>93.76</v>
      </c>
      <c r="O162" s="217"/>
      <c r="P162">
        <v>-11.9</v>
      </c>
      <c r="Q162">
        <v>93.44</v>
      </c>
      <c r="R162" s="217">
        <f t="shared" si="26"/>
        <v>93.449344934493453</v>
      </c>
      <c r="S162" s="217"/>
      <c r="V162" s="217">
        <f t="shared" si="27"/>
        <v>0</v>
      </c>
      <c r="W162" s="217"/>
      <c r="Z162" s="217">
        <f t="shared" si="28"/>
        <v>0</v>
      </c>
      <c r="AA162">
        <f t="shared" si="32"/>
        <v>5.7999999999999954</v>
      </c>
      <c r="AB162">
        <v>5.7</v>
      </c>
      <c r="AC162">
        <v>45.63</v>
      </c>
      <c r="AD162" s="218">
        <f t="shared" si="29"/>
        <v>45.625437456254375</v>
      </c>
      <c r="AG162">
        <v>-5.8</v>
      </c>
      <c r="AH162">
        <v>37.47</v>
      </c>
      <c r="AI162" s="218">
        <f t="shared" si="30"/>
        <v>37.458762371288614</v>
      </c>
      <c r="AK162">
        <v>11.9</v>
      </c>
      <c r="AL162">
        <v>198.98</v>
      </c>
      <c r="AM162" s="216">
        <f t="shared" si="31"/>
        <v>99.869504115639415</v>
      </c>
    </row>
    <row r="163" spans="1:39" x14ac:dyDescent="0.25">
      <c r="A163">
        <v>5.9</v>
      </c>
      <c r="B163">
        <v>28.57</v>
      </c>
      <c r="C163" s="215">
        <f t="shared" si="22"/>
        <v>28.561431570528839</v>
      </c>
      <c r="D163">
        <v>6</v>
      </c>
      <c r="E163">
        <v>16.09</v>
      </c>
      <c r="F163" s="216">
        <f t="shared" si="23"/>
        <v>16.0851744476657</v>
      </c>
      <c r="G163" s="216"/>
      <c r="H163">
        <v>11.9</v>
      </c>
      <c r="I163">
        <v>100.14</v>
      </c>
      <c r="J163" s="218">
        <f t="shared" si="24"/>
        <v>99.960071870632845</v>
      </c>
      <c r="L163">
        <v>12.1</v>
      </c>
      <c r="M163">
        <v>93.54</v>
      </c>
      <c r="N163" s="217">
        <f t="shared" si="25"/>
        <v>93.54</v>
      </c>
      <c r="O163" s="217"/>
      <c r="P163">
        <v>-12.1</v>
      </c>
      <c r="Q163">
        <v>92.75</v>
      </c>
      <c r="R163" s="217">
        <f t="shared" si="26"/>
        <v>92.759275927592768</v>
      </c>
      <c r="S163" s="217"/>
      <c r="V163" s="217">
        <f t="shared" si="27"/>
        <v>0</v>
      </c>
      <c r="W163" s="217"/>
      <c r="Z163" s="217">
        <f t="shared" si="28"/>
        <v>0</v>
      </c>
      <c r="AA163">
        <f t="shared" si="32"/>
        <v>5.899999999999995</v>
      </c>
      <c r="AB163">
        <v>5.9</v>
      </c>
      <c r="AC163">
        <v>43.33</v>
      </c>
      <c r="AD163" s="218">
        <f t="shared" si="29"/>
        <v>43.325667433256669</v>
      </c>
      <c r="AG163">
        <v>-5.8</v>
      </c>
      <c r="AH163">
        <v>37.36</v>
      </c>
      <c r="AI163" s="218">
        <f t="shared" si="30"/>
        <v>37.348795361391581</v>
      </c>
      <c r="AK163">
        <v>11.9</v>
      </c>
      <c r="AL163">
        <v>198.89</v>
      </c>
      <c r="AM163" s="216">
        <f t="shared" si="31"/>
        <v>99.824332463360747</v>
      </c>
    </row>
    <row r="164" spans="1:39" x14ac:dyDescent="0.25">
      <c r="A164">
        <v>5.9</v>
      </c>
      <c r="B164">
        <v>27.66</v>
      </c>
      <c r="C164" s="215">
        <f t="shared" si="22"/>
        <v>27.651704488653404</v>
      </c>
      <c r="D164">
        <v>6</v>
      </c>
      <c r="E164">
        <v>16.190000000000001</v>
      </c>
      <c r="F164" s="216">
        <f t="shared" si="23"/>
        <v>16.185144456663004</v>
      </c>
      <c r="G164" s="216"/>
      <c r="H164">
        <v>11.7</v>
      </c>
      <c r="I164">
        <v>100.09</v>
      </c>
      <c r="J164" s="218">
        <f t="shared" si="24"/>
        <v>99.910161708923923</v>
      </c>
      <c r="L164">
        <v>12.3</v>
      </c>
      <c r="M164">
        <v>92.83</v>
      </c>
      <c r="N164" s="217">
        <f t="shared" si="25"/>
        <v>92.83</v>
      </c>
      <c r="O164" s="217"/>
      <c r="P164">
        <v>-12.1</v>
      </c>
      <c r="Q164">
        <v>92.71</v>
      </c>
      <c r="R164" s="217">
        <f t="shared" si="26"/>
        <v>92.719271927192722</v>
      </c>
      <c r="S164" s="217"/>
      <c r="V164" s="217">
        <f t="shared" si="27"/>
        <v>0</v>
      </c>
      <c r="W164" s="217"/>
      <c r="Z164" s="217">
        <f t="shared" si="28"/>
        <v>0</v>
      </c>
      <c r="AA164">
        <f t="shared" si="32"/>
        <v>5.9999999999999947</v>
      </c>
      <c r="AB164">
        <v>5.9</v>
      </c>
      <c r="AC164">
        <v>43.42</v>
      </c>
      <c r="AD164" s="218">
        <f t="shared" si="29"/>
        <v>43.415658434156583</v>
      </c>
      <c r="AG164">
        <v>-6</v>
      </c>
      <c r="AH164">
        <v>34.409999999999997</v>
      </c>
      <c r="AI164" s="218">
        <f t="shared" si="30"/>
        <v>34.399680095971199</v>
      </c>
      <c r="AK164">
        <v>11.7</v>
      </c>
      <c r="AL164">
        <v>199</v>
      </c>
      <c r="AM164" s="216">
        <f t="shared" si="31"/>
        <v>99.879542260590242</v>
      </c>
    </row>
    <row r="165" spans="1:39" x14ac:dyDescent="0.25">
      <c r="A165">
        <v>6.1</v>
      </c>
      <c r="B165">
        <v>23.69</v>
      </c>
      <c r="C165" s="215">
        <f t="shared" si="22"/>
        <v>23.682895131460562</v>
      </c>
      <c r="D165">
        <v>6.1</v>
      </c>
      <c r="E165">
        <v>14.7</v>
      </c>
      <c r="F165" s="216">
        <f t="shared" si="23"/>
        <v>14.695591322603219</v>
      </c>
      <c r="G165" s="216"/>
      <c r="H165">
        <v>11.6</v>
      </c>
      <c r="I165">
        <v>100.1</v>
      </c>
      <c r="J165" s="218">
        <f t="shared" si="24"/>
        <v>99.920143741265704</v>
      </c>
      <c r="L165">
        <v>12.3</v>
      </c>
      <c r="M165">
        <v>92.91</v>
      </c>
      <c r="N165" s="217">
        <f t="shared" si="25"/>
        <v>92.91</v>
      </c>
      <c r="O165" s="217"/>
      <c r="P165">
        <v>-12.3</v>
      </c>
      <c r="Q165">
        <v>92.23</v>
      </c>
      <c r="R165" s="217">
        <f t="shared" si="26"/>
        <v>92.239223922392242</v>
      </c>
      <c r="S165" s="217"/>
      <c r="V165" s="217">
        <f t="shared" si="27"/>
        <v>0</v>
      </c>
      <c r="W165" s="217"/>
      <c r="Z165" s="217">
        <f t="shared" si="28"/>
        <v>0</v>
      </c>
      <c r="AA165">
        <f t="shared" si="32"/>
        <v>6.0999999999999943</v>
      </c>
      <c r="AB165">
        <v>6</v>
      </c>
      <c r="AC165">
        <v>41.53</v>
      </c>
      <c r="AD165" s="218">
        <f t="shared" si="29"/>
        <v>41.525847415258468</v>
      </c>
      <c r="AG165">
        <v>-6</v>
      </c>
      <c r="AH165">
        <v>34.51</v>
      </c>
      <c r="AI165" s="218">
        <f t="shared" si="30"/>
        <v>34.499650104968502</v>
      </c>
      <c r="AK165">
        <v>11.7</v>
      </c>
      <c r="AL165">
        <v>199.09</v>
      </c>
      <c r="AM165" s="216">
        <f t="shared" si="31"/>
        <v>99.924713912868896</v>
      </c>
    </row>
    <row r="166" spans="1:39" x14ac:dyDescent="0.25">
      <c r="A166">
        <v>6.1</v>
      </c>
      <c r="B166">
        <v>23.9</v>
      </c>
      <c r="C166" s="215">
        <f t="shared" si="22"/>
        <v>23.892832150354891</v>
      </c>
      <c r="D166">
        <v>6.2</v>
      </c>
      <c r="E166">
        <v>12.93</v>
      </c>
      <c r="F166" s="216">
        <f t="shared" si="23"/>
        <v>12.926122163350994</v>
      </c>
      <c r="G166" s="216"/>
      <c r="H166">
        <v>11.5</v>
      </c>
      <c r="I166">
        <v>100.15</v>
      </c>
      <c r="J166" s="218">
        <f t="shared" si="24"/>
        <v>99.970053902974641</v>
      </c>
      <c r="L166">
        <v>12.3</v>
      </c>
      <c r="M166">
        <v>92.49</v>
      </c>
      <c r="N166" s="217">
        <f t="shared" si="25"/>
        <v>92.49</v>
      </c>
      <c r="O166" s="217"/>
      <c r="P166">
        <v>-12.4</v>
      </c>
      <c r="Q166">
        <v>91.93</v>
      </c>
      <c r="R166" s="217">
        <f t="shared" si="26"/>
        <v>91.939193919391954</v>
      </c>
      <c r="S166" s="217"/>
      <c r="V166" s="217">
        <f t="shared" si="27"/>
        <v>0</v>
      </c>
      <c r="W166" s="217"/>
      <c r="Z166" s="217">
        <f t="shared" si="28"/>
        <v>0</v>
      </c>
      <c r="AA166">
        <f t="shared" si="32"/>
        <v>6.199999999999994</v>
      </c>
      <c r="AB166">
        <v>6.3</v>
      </c>
      <c r="AC166">
        <v>38.57</v>
      </c>
      <c r="AD166" s="218">
        <f t="shared" si="29"/>
        <v>38.566143385661434</v>
      </c>
      <c r="AG166">
        <v>-6.2</v>
      </c>
      <c r="AH166">
        <v>31.72</v>
      </c>
      <c r="AI166" s="218">
        <f t="shared" si="30"/>
        <v>31.710486853943813</v>
      </c>
      <c r="AK166">
        <v>11.6</v>
      </c>
      <c r="AL166">
        <v>199.24</v>
      </c>
      <c r="AM166" s="216">
        <f t="shared" si="31"/>
        <v>100</v>
      </c>
    </row>
    <row r="167" spans="1:39" x14ac:dyDescent="0.25">
      <c r="A167">
        <v>6.3</v>
      </c>
      <c r="B167">
        <v>19.89</v>
      </c>
      <c r="C167" s="215">
        <f t="shared" si="22"/>
        <v>19.884034789563131</v>
      </c>
      <c r="D167">
        <v>6.2</v>
      </c>
      <c r="E167">
        <v>12.85</v>
      </c>
      <c r="F167" s="216">
        <f t="shared" si="23"/>
        <v>12.846146156153154</v>
      </c>
      <c r="G167" s="216"/>
      <c r="H167">
        <v>11.4</v>
      </c>
      <c r="I167">
        <v>100.13</v>
      </c>
      <c r="J167" s="218">
        <f t="shared" si="24"/>
        <v>99.950089838291063</v>
      </c>
      <c r="L167">
        <v>12.4</v>
      </c>
      <c r="M167">
        <v>92.42</v>
      </c>
      <c r="N167" s="217">
        <f t="shared" si="25"/>
        <v>92.42</v>
      </c>
      <c r="O167" s="217"/>
      <c r="P167">
        <v>-12.4</v>
      </c>
      <c r="Q167">
        <v>91.68</v>
      </c>
      <c r="R167" s="217">
        <f t="shared" si="26"/>
        <v>91.689168916891703</v>
      </c>
      <c r="S167" s="217"/>
      <c r="V167" s="217">
        <f t="shared" si="27"/>
        <v>0</v>
      </c>
      <c r="W167" s="217"/>
      <c r="Z167" s="217">
        <f t="shared" si="28"/>
        <v>0</v>
      </c>
      <c r="AA167">
        <f t="shared" si="32"/>
        <v>6.2999999999999936</v>
      </c>
      <c r="AB167">
        <v>6.2</v>
      </c>
      <c r="AC167">
        <v>38.86</v>
      </c>
      <c r="AD167" s="218">
        <f t="shared" si="29"/>
        <v>38.856114388561139</v>
      </c>
      <c r="AG167">
        <v>-6.2</v>
      </c>
      <c r="AH167">
        <v>30.96</v>
      </c>
      <c r="AI167" s="218">
        <f t="shared" si="30"/>
        <v>30.950714785564333</v>
      </c>
      <c r="AK167">
        <v>11.4</v>
      </c>
      <c r="AL167">
        <v>199.23</v>
      </c>
      <c r="AM167" s="216">
        <f t="shared" si="31"/>
        <v>99.99498092752458</v>
      </c>
    </row>
    <row r="168" spans="1:39" x14ac:dyDescent="0.25">
      <c r="A168">
        <v>6.3</v>
      </c>
      <c r="B168">
        <v>19.57</v>
      </c>
      <c r="C168" s="215">
        <f t="shared" si="22"/>
        <v>19.564130760771768</v>
      </c>
      <c r="D168">
        <v>6.3</v>
      </c>
      <c r="E168">
        <v>11.96</v>
      </c>
      <c r="F168" s="216">
        <f t="shared" si="23"/>
        <v>11.956413076077176</v>
      </c>
      <c r="G168" s="216"/>
      <c r="H168">
        <v>11.3</v>
      </c>
      <c r="I168">
        <v>100.11</v>
      </c>
      <c r="J168" s="218">
        <f t="shared" si="24"/>
        <v>99.9301257736075</v>
      </c>
      <c r="L168">
        <v>12.6</v>
      </c>
      <c r="M168">
        <v>91.48</v>
      </c>
      <c r="N168" s="217">
        <f t="shared" si="25"/>
        <v>91.48</v>
      </c>
      <c r="O168" s="217"/>
      <c r="P168">
        <v>-12.6</v>
      </c>
      <c r="Q168">
        <v>91.14</v>
      </c>
      <c r="R168" s="217">
        <f t="shared" si="26"/>
        <v>91.149114911491154</v>
      </c>
      <c r="S168" s="217"/>
      <c r="V168" s="217">
        <f t="shared" si="27"/>
        <v>0</v>
      </c>
      <c r="W168" s="217"/>
      <c r="Z168" s="217">
        <f t="shared" si="28"/>
        <v>0</v>
      </c>
      <c r="AA168">
        <f t="shared" si="32"/>
        <v>6.3999999999999932</v>
      </c>
      <c r="AB168">
        <v>6.4</v>
      </c>
      <c r="AC168">
        <v>36.53</v>
      </c>
      <c r="AD168" s="218">
        <f t="shared" si="29"/>
        <v>36.526347365263476</v>
      </c>
      <c r="AG168">
        <v>-6.4</v>
      </c>
      <c r="AH168">
        <v>28.65</v>
      </c>
      <c r="AI168" s="218">
        <f t="shared" si="30"/>
        <v>28.641407577726678</v>
      </c>
      <c r="AK168">
        <v>11.3</v>
      </c>
      <c r="AL168">
        <v>199.08</v>
      </c>
      <c r="AM168" s="216">
        <f t="shared" si="31"/>
        <v>99.91969484039349</v>
      </c>
    </row>
    <row r="169" spans="1:39" x14ac:dyDescent="0.25">
      <c r="A169">
        <v>6.6</v>
      </c>
      <c r="B169">
        <v>16.07</v>
      </c>
      <c r="C169" s="215">
        <f t="shared" si="22"/>
        <v>16.06518044586624</v>
      </c>
      <c r="D169">
        <v>6.6</v>
      </c>
      <c r="E169">
        <v>10.14</v>
      </c>
      <c r="F169" s="216">
        <f t="shared" si="23"/>
        <v>10.136958912326302</v>
      </c>
      <c r="G169" s="216"/>
      <c r="H169">
        <v>11.2</v>
      </c>
      <c r="I169">
        <v>100.08</v>
      </c>
      <c r="J169" s="218">
        <f t="shared" si="24"/>
        <v>99.900179676582141</v>
      </c>
      <c r="L169">
        <v>12.7</v>
      </c>
      <c r="M169">
        <v>91.44</v>
      </c>
      <c r="N169" s="217">
        <f t="shared" si="25"/>
        <v>91.44</v>
      </c>
      <c r="O169" s="217"/>
      <c r="P169">
        <v>-12.7</v>
      </c>
      <c r="Q169">
        <v>90.6</v>
      </c>
      <c r="R169" s="217">
        <f t="shared" si="26"/>
        <v>90.609060906090605</v>
      </c>
      <c r="S169" s="217"/>
      <c r="V169" s="217">
        <f t="shared" si="27"/>
        <v>0</v>
      </c>
      <c r="W169" s="217"/>
      <c r="Z169" s="217">
        <f t="shared" si="28"/>
        <v>0</v>
      </c>
      <c r="AA169">
        <f t="shared" si="32"/>
        <v>6.4999999999999929</v>
      </c>
      <c r="AB169">
        <v>6.5</v>
      </c>
      <c r="AC169">
        <v>34.42</v>
      </c>
      <c r="AD169" s="218">
        <f t="shared" si="29"/>
        <v>34.41655834416558</v>
      </c>
      <c r="AG169">
        <v>-6.4</v>
      </c>
      <c r="AH169">
        <v>28.62</v>
      </c>
      <c r="AI169" s="218">
        <f t="shared" si="30"/>
        <v>28.611416575027494</v>
      </c>
      <c r="AK169">
        <v>11.2</v>
      </c>
      <c r="AL169">
        <v>199.17</v>
      </c>
      <c r="AM169" s="216">
        <f t="shared" si="31"/>
        <v>99.964866492672144</v>
      </c>
    </row>
    <row r="170" spans="1:39" x14ac:dyDescent="0.25">
      <c r="A170">
        <v>6.6</v>
      </c>
      <c r="B170">
        <v>16.07</v>
      </c>
      <c r="C170" s="215">
        <f t="shared" si="22"/>
        <v>16.06518044586624</v>
      </c>
      <c r="D170">
        <v>6.6</v>
      </c>
      <c r="E170">
        <v>10.14</v>
      </c>
      <c r="F170" s="216">
        <f t="shared" si="23"/>
        <v>10.136958912326302</v>
      </c>
      <c r="G170" s="216"/>
      <c r="H170">
        <v>11.1</v>
      </c>
      <c r="I170">
        <v>100.11</v>
      </c>
      <c r="J170" s="218">
        <f t="shared" si="24"/>
        <v>99.9301257736075</v>
      </c>
      <c r="L170">
        <v>12.9</v>
      </c>
      <c r="M170">
        <v>89.85</v>
      </c>
      <c r="N170" s="217">
        <f t="shared" si="25"/>
        <v>89.85</v>
      </c>
      <c r="O170" s="217"/>
      <c r="P170">
        <v>-12.9</v>
      </c>
      <c r="Q170">
        <v>89.7</v>
      </c>
      <c r="R170" s="217">
        <f t="shared" si="26"/>
        <v>89.708970897089714</v>
      </c>
      <c r="S170" s="217"/>
      <c r="V170" s="217">
        <f t="shared" si="27"/>
        <v>0</v>
      </c>
      <c r="W170" s="217"/>
      <c r="Z170" s="217">
        <f t="shared" si="28"/>
        <v>0</v>
      </c>
      <c r="AA170">
        <f t="shared" si="32"/>
        <v>6.5999999999999925</v>
      </c>
      <c r="AB170">
        <v>6.5</v>
      </c>
      <c r="AC170">
        <v>34.56</v>
      </c>
      <c r="AD170" s="218">
        <f t="shared" si="29"/>
        <v>34.556544345565442</v>
      </c>
      <c r="AG170">
        <v>-6.5</v>
      </c>
      <c r="AH170">
        <v>27.26</v>
      </c>
      <c r="AI170" s="218">
        <f t="shared" si="30"/>
        <v>27.251824452664202</v>
      </c>
      <c r="AK170">
        <v>11.2</v>
      </c>
      <c r="AL170">
        <v>199.19</v>
      </c>
      <c r="AM170" s="216">
        <f t="shared" si="31"/>
        <v>99.97490463762297</v>
      </c>
    </row>
    <row r="171" spans="1:39" x14ac:dyDescent="0.25">
      <c r="A171">
        <v>6.6</v>
      </c>
      <c r="B171">
        <v>15.19</v>
      </c>
      <c r="C171" s="215">
        <f t="shared" si="22"/>
        <v>15.185444366689993</v>
      </c>
      <c r="D171">
        <v>6.8</v>
      </c>
      <c r="E171">
        <v>9.15</v>
      </c>
      <c r="F171" s="216">
        <f t="shared" si="23"/>
        <v>9.1472558232530243</v>
      </c>
      <c r="G171" s="216"/>
      <c r="H171">
        <v>11</v>
      </c>
      <c r="I171">
        <v>100.1</v>
      </c>
      <c r="J171" s="218">
        <f t="shared" si="24"/>
        <v>99.920143741265704</v>
      </c>
      <c r="L171">
        <v>12.9</v>
      </c>
      <c r="M171">
        <v>90.29</v>
      </c>
      <c r="N171" s="217">
        <f t="shared" si="25"/>
        <v>90.29</v>
      </c>
      <c r="O171" s="217"/>
      <c r="P171">
        <v>-12.9</v>
      </c>
      <c r="Q171">
        <v>89.69</v>
      </c>
      <c r="R171" s="217">
        <f t="shared" si="26"/>
        <v>89.698969896989695</v>
      </c>
      <c r="S171" s="217"/>
      <c r="V171" s="217">
        <f t="shared" si="27"/>
        <v>0</v>
      </c>
      <c r="W171" s="217"/>
      <c r="Z171" s="217">
        <f t="shared" si="28"/>
        <v>0</v>
      </c>
      <c r="AA171">
        <f t="shared" si="32"/>
        <v>6.6999999999999922</v>
      </c>
      <c r="AB171">
        <v>6.7</v>
      </c>
      <c r="AC171">
        <v>31.71</v>
      </c>
      <c r="AD171" s="218">
        <f t="shared" si="29"/>
        <v>31.706829317068291</v>
      </c>
      <c r="AG171">
        <v>-6.8</v>
      </c>
      <c r="AH171">
        <v>23.81</v>
      </c>
      <c r="AI171" s="218">
        <f t="shared" si="30"/>
        <v>23.802859142257322</v>
      </c>
      <c r="AK171">
        <v>11</v>
      </c>
      <c r="AL171">
        <v>199.09</v>
      </c>
      <c r="AM171" s="216">
        <f t="shared" si="31"/>
        <v>99.924713912868896</v>
      </c>
    </row>
    <row r="172" spans="1:39" x14ac:dyDescent="0.25">
      <c r="A172">
        <v>6.8</v>
      </c>
      <c r="B172">
        <v>13.17</v>
      </c>
      <c r="C172" s="215">
        <f t="shared" si="22"/>
        <v>13.166050184944517</v>
      </c>
      <c r="D172">
        <v>6.7</v>
      </c>
      <c r="E172">
        <v>9.16</v>
      </c>
      <c r="F172" s="216">
        <f t="shared" si="23"/>
        <v>9.1572528241527547</v>
      </c>
      <c r="G172" s="216"/>
      <c r="H172">
        <v>10.9</v>
      </c>
      <c r="I172">
        <v>100.05</v>
      </c>
      <c r="J172" s="218">
        <f t="shared" si="24"/>
        <v>99.870233579556782</v>
      </c>
      <c r="L172">
        <v>12.9</v>
      </c>
      <c r="M172">
        <v>90.11</v>
      </c>
      <c r="N172" s="217">
        <f t="shared" si="25"/>
        <v>90.11</v>
      </c>
      <c r="O172" s="217"/>
      <c r="P172">
        <v>-13</v>
      </c>
      <c r="Q172">
        <v>88.58</v>
      </c>
      <c r="R172" s="217">
        <f t="shared" si="26"/>
        <v>88.588858885888584</v>
      </c>
      <c r="S172" s="217"/>
      <c r="V172" s="217">
        <f t="shared" si="27"/>
        <v>0</v>
      </c>
      <c r="W172" s="217"/>
      <c r="Z172" s="217">
        <f t="shared" si="28"/>
        <v>0</v>
      </c>
      <c r="AA172">
        <f t="shared" si="32"/>
        <v>6.7999999999999918</v>
      </c>
      <c r="AB172">
        <v>6.7</v>
      </c>
      <c r="AC172">
        <v>31.76</v>
      </c>
      <c r="AD172" s="218">
        <f t="shared" si="29"/>
        <v>31.756824317568245</v>
      </c>
      <c r="AG172">
        <v>-6.8</v>
      </c>
      <c r="AH172">
        <v>24.05</v>
      </c>
      <c r="AI172" s="218">
        <f t="shared" si="30"/>
        <v>24.042787163850846</v>
      </c>
      <c r="AK172">
        <v>10.9</v>
      </c>
      <c r="AL172">
        <v>199.15</v>
      </c>
      <c r="AM172" s="216">
        <f t="shared" si="31"/>
        <v>99.954828347721332</v>
      </c>
    </row>
    <row r="173" spans="1:39" x14ac:dyDescent="0.25">
      <c r="A173">
        <v>6.8</v>
      </c>
      <c r="B173">
        <v>12.77</v>
      </c>
      <c r="C173" s="215">
        <f t="shared" si="22"/>
        <v>12.766170148955315</v>
      </c>
      <c r="D173">
        <v>6.9</v>
      </c>
      <c r="E173">
        <v>8.14</v>
      </c>
      <c r="F173" s="216">
        <f t="shared" si="23"/>
        <v>8.1375587323802865</v>
      </c>
      <c r="G173" s="216"/>
      <c r="H173">
        <v>10.8</v>
      </c>
      <c r="I173">
        <v>100.11</v>
      </c>
      <c r="J173" s="218">
        <f t="shared" si="24"/>
        <v>99.9301257736075</v>
      </c>
      <c r="L173">
        <v>13.1</v>
      </c>
      <c r="M173">
        <v>88.98</v>
      </c>
      <c r="N173" s="217">
        <f t="shared" si="25"/>
        <v>88.98</v>
      </c>
      <c r="O173" s="217"/>
      <c r="P173">
        <v>-13</v>
      </c>
      <c r="Q173">
        <v>88.64</v>
      </c>
      <c r="R173" s="217">
        <f t="shared" si="26"/>
        <v>88.648864886488653</v>
      </c>
      <c r="S173" s="217"/>
      <c r="V173" s="217">
        <f t="shared" si="27"/>
        <v>0</v>
      </c>
      <c r="W173" s="217"/>
      <c r="Z173" s="217">
        <f t="shared" si="28"/>
        <v>0</v>
      </c>
      <c r="AA173">
        <f t="shared" si="32"/>
        <v>6.8999999999999915</v>
      </c>
      <c r="AB173">
        <v>6.9</v>
      </c>
      <c r="AC173">
        <v>28.5</v>
      </c>
      <c r="AD173" s="218">
        <f t="shared" si="29"/>
        <v>28.4971502849715</v>
      </c>
      <c r="AG173">
        <v>-6.9</v>
      </c>
      <c r="AH173">
        <v>22.79</v>
      </c>
      <c r="AI173" s="218">
        <f t="shared" si="30"/>
        <v>22.78316505048485</v>
      </c>
      <c r="AK173">
        <v>10.8</v>
      </c>
      <c r="AL173">
        <v>199.23</v>
      </c>
      <c r="AM173" s="216">
        <f t="shared" si="31"/>
        <v>99.99498092752458</v>
      </c>
    </row>
    <row r="174" spans="1:39" x14ac:dyDescent="0.25">
      <c r="A174">
        <v>7</v>
      </c>
      <c r="B174">
        <v>10.97</v>
      </c>
      <c r="C174" s="215">
        <f t="shared" si="22"/>
        <v>10.966709987003899</v>
      </c>
      <c r="D174">
        <v>6.9</v>
      </c>
      <c r="E174">
        <v>8.11</v>
      </c>
      <c r="F174" s="216">
        <f t="shared" si="23"/>
        <v>8.1075677296810955</v>
      </c>
      <c r="G174" s="216"/>
      <c r="H174">
        <v>10.7</v>
      </c>
      <c r="I174">
        <v>100.09</v>
      </c>
      <c r="J174" s="218">
        <f t="shared" si="24"/>
        <v>99.910161708923923</v>
      </c>
      <c r="L174">
        <v>13.1</v>
      </c>
      <c r="M174">
        <v>88.82</v>
      </c>
      <c r="N174" s="217">
        <f t="shared" si="25"/>
        <v>88.82</v>
      </c>
      <c r="O174" s="217"/>
      <c r="P174">
        <v>-13.2</v>
      </c>
      <c r="Q174">
        <v>87.4</v>
      </c>
      <c r="R174" s="217">
        <f t="shared" si="26"/>
        <v>87.408740874087414</v>
      </c>
      <c r="S174" s="217"/>
      <c r="V174" s="217">
        <f t="shared" si="27"/>
        <v>0</v>
      </c>
      <c r="W174" s="217"/>
      <c r="Z174" s="217">
        <f t="shared" si="28"/>
        <v>0</v>
      </c>
      <c r="AA174">
        <f t="shared" si="32"/>
        <v>6.9999999999999911</v>
      </c>
      <c r="AB174">
        <v>7</v>
      </c>
      <c r="AC174">
        <v>28.5</v>
      </c>
      <c r="AD174" s="218">
        <f t="shared" si="29"/>
        <v>28.4971502849715</v>
      </c>
      <c r="AG174">
        <v>-7</v>
      </c>
      <c r="AH174">
        <v>21.6</v>
      </c>
      <c r="AI174" s="218">
        <f t="shared" si="30"/>
        <v>21.593521943416977</v>
      </c>
      <c r="AK174">
        <v>10.7</v>
      </c>
      <c r="AL174">
        <v>199.09</v>
      </c>
      <c r="AM174" s="216">
        <f t="shared" si="31"/>
        <v>99.924713912868896</v>
      </c>
    </row>
    <row r="175" spans="1:39" x14ac:dyDescent="0.25">
      <c r="A175">
        <v>7</v>
      </c>
      <c r="B175">
        <v>10.98</v>
      </c>
      <c r="C175" s="215">
        <f t="shared" si="22"/>
        <v>10.976706987903629</v>
      </c>
      <c r="D175">
        <v>7.1</v>
      </c>
      <c r="E175">
        <v>7.15</v>
      </c>
      <c r="F175" s="216">
        <f t="shared" si="23"/>
        <v>7.1478556433070075</v>
      </c>
      <c r="G175" s="216"/>
      <c r="H175">
        <v>10.6</v>
      </c>
      <c r="I175">
        <v>100.06</v>
      </c>
      <c r="J175" s="218">
        <f t="shared" si="24"/>
        <v>99.880215611898578</v>
      </c>
      <c r="L175">
        <v>13.3</v>
      </c>
      <c r="M175">
        <v>87.38</v>
      </c>
      <c r="N175" s="217">
        <f t="shared" si="25"/>
        <v>87.38</v>
      </c>
      <c r="O175" s="217"/>
      <c r="P175">
        <v>-13.3</v>
      </c>
      <c r="Q175">
        <v>86.61</v>
      </c>
      <c r="R175" s="217">
        <f t="shared" si="26"/>
        <v>86.618661866186613</v>
      </c>
      <c r="S175" s="217"/>
      <c r="V175" s="217">
        <f t="shared" si="27"/>
        <v>0</v>
      </c>
      <c r="W175" s="217"/>
      <c r="Z175" s="217">
        <f t="shared" si="28"/>
        <v>0</v>
      </c>
      <c r="AA175">
        <f t="shared" si="32"/>
        <v>7.0999999999999908</v>
      </c>
      <c r="AB175">
        <v>7.2</v>
      </c>
      <c r="AC175">
        <v>25.95</v>
      </c>
      <c r="AD175" s="218">
        <f t="shared" si="29"/>
        <v>25.947405259474049</v>
      </c>
      <c r="AG175">
        <v>-7.1</v>
      </c>
      <c r="AH175">
        <v>20.11</v>
      </c>
      <c r="AI175" s="218">
        <f t="shared" si="30"/>
        <v>20.103968809357191</v>
      </c>
      <c r="AK175">
        <v>10.6</v>
      </c>
      <c r="AL175">
        <v>199.16</v>
      </c>
      <c r="AM175" s="216">
        <f t="shared" si="31"/>
        <v>99.959847420196752</v>
      </c>
    </row>
    <row r="176" spans="1:39" x14ac:dyDescent="0.25">
      <c r="A176">
        <v>7.3</v>
      </c>
      <c r="B176">
        <v>9.1300000000000008</v>
      </c>
      <c r="C176" s="215">
        <f t="shared" si="22"/>
        <v>9.1272618214535655</v>
      </c>
      <c r="D176">
        <v>7.1</v>
      </c>
      <c r="E176">
        <v>7.14</v>
      </c>
      <c r="F176" s="216">
        <f t="shared" si="23"/>
        <v>7.1378586424072772</v>
      </c>
      <c r="G176" s="216"/>
      <c r="H176">
        <v>10.5</v>
      </c>
      <c r="I176">
        <v>100.01</v>
      </c>
      <c r="J176" s="218">
        <f t="shared" si="24"/>
        <v>99.830305450189655</v>
      </c>
      <c r="L176">
        <v>13.4</v>
      </c>
      <c r="M176">
        <v>87.32</v>
      </c>
      <c r="N176" s="217">
        <f t="shared" si="25"/>
        <v>87.32</v>
      </c>
      <c r="O176" s="217"/>
      <c r="P176">
        <v>-13.3</v>
      </c>
      <c r="Q176">
        <v>86.12</v>
      </c>
      <c r="R176" s="217">
        <f t="shared" si="26"/>
        <v>86.128612861286129</v>
      </c>
      <c r="S176" s="217"/>
      <c r="V176" s="217">
        <f t="shared" si="27"/>
        <v>0</v>
      </c>
      <c r="W176" s="217"/>
      <c r="Z176" s="217">
        <f t="shared" si="28"/>
        <v>0</v>
      </c>
      <c r="AA176">
        <f t="shared" si="32"/>
        <v>7.1999999999999904</v>
      </c>
      <c r="AB176">
        <v>7.2</v>
      </c>
      <c r="AC176">
        <v>25.92</v>
      </c>
      <c r="AD176" s="218">
        <f t="shared" si="29"/>
        <v>25.917408259174085</v>
      </c>
      <c r="AG176">
        <v>-7.2</v>
      </c>
      <c r="AH176">
        <v>18.79</v>
      </c>
      <c r="AI176" s="218">
        <f t="shared" si="30"/>
        <v>18.784364690592824</v>
      </c>
      <c r="AK176">
        <v>10.5</v>
      </c>
      <c r="AL176">
        <v>199.12</v>
      </c>
      <c r="AM176" s="216">
        <f t="shared" si="31"/>
        <v>99.939771130295114</v>
      </c>
    </row>
    <row r="177" spans="1:39" x14ac:dyDescent="0.25">
      <c r="A177">
        <v>7.3</v>
      </c>
      <c r="B177">
        <v>9.24</v>
      </c>
      <c r="C177" s="215">
        <f t="shared" si="22"/>
        <v>9.2372288313505955</v>
      </c>
      <c r="D177">
        <v>7.3</v>
      </c>
      <c r="E177">
        <v>6.64</v>
      </c>
      <c r="F177" s="216">
        <f t="shared" si="23"/>
        <v>6.6380085974207734</v>
      </c>
      <c r="G177" s="216"/>
      <c r="H177">
        <v>10.4</v>
      </c>
      <c r="I177">
        <v>100.02</v>
      </c>
      <c r="J177" s="218">
        <f t="shared" si="24"/>
        <v>99.840287482531437</v>
      </c>
      <c r="L177">
        <v>13.5</v>
      </c>
      <c r="M177">
        <v>85.94</v>
      </c>
      <c r="N177" s="217">
        <f t="shared" si="25"/>
        <v>85.94</v>
      </c>
      <c r="O177" s="217"/>
      <c r="P177">
        <v>-13.5</v>
      </c>
      <c r="Q177">
        <v>84.4</v>
      </c>
      <c r="R177" s="217">
        <f t="shared" si="26"/>
        <v>84.408440844084424</v>
      </c>
      <c r="S177" s="217"/>
      <c r="V177" s="217">
        <f t="shared" si="27"/>
        <v>0</v>
      </c>
      <c r="W177" s="217"/>
      <c r="Z177" s="217">
        <f t="shared" si="28"/>
        <v>0</v>
      </c>
      <c r="AA177">
        <f t="shared" si="32"/>
        <v>7.2999999999999901</v>
      </c>
      <c r="AB177">
        <v>7.3</v>
      </c>
      <c r="AC177">
        <v>24.69</v>
      </c>
      <c r="AD177" s="218">
        <f t="shared" si="29"/>
        <v>24.687531246875313</v>
      </c>
      <c r="AG177">
        <v>-7.2</v>
      </c>
      <c r="AH177">
        <v>18.809999999999999</v>
      </c>
      <c r="AI177" s="218">
        <f t="shared" si="30"/>
        <v>18.804358692392281</v>
      </c>
      <c r="AK177">
        <v>10.4</v>
      </c>
      <c r="AL177">
        <v>198.96</v>
      </c>
      <c r="AM177" s="216">
        <f t="shared" si="31"/>
        <v>99.859465970688618</v>
      </c>
    </row>
    <row r="178" spans="1:39" x14ac:dyDescent="0.25">
      <c r="A178">
        <v>7.3</v>
      </c>
      <c r="B178">
        <v>8.94</v>
      </c>
      <c r="C178" s="215">
        <f t="shared" si="22"/>
        <v>8.9373188043586911</v>
      </c>
      <c r="D178">
        <v>7.4</v>
      </c>
      <c r="E178">
        <v>6.18</v>
      </c>
      <c r="F178" s="216">
        <f t="shared" si="23"/>
        <v>6.1781465560331901</v>
      </c>
      <c r="G178" s="216"/>
      <c r="H178">
        <v>10.3</v>
      </c>
      <c r="I178">
        <v>100.01</v>
      </c>
      <c r="J178" s="218">
        <f t="shared" si="24"/>
        <v>99.830305450189655</v>
      </c>
      <c r="L178">
        <v>13.4</v>
      </c>
      <c r="M178">
        <v>85.93</v>
      </c>
      <c r="N178" s="217">
        <f t="shared" si="25"/>
        <v>85.93</v>
      </c>
      <c r="O178" s="217"/>
      <c r="P178">
        <v>-13.6</v>
      </c>
      <c r="Q178">
        <v>83.36</v>
      </c>
      <c r="R178" s="217">
        <f t="shared" si="26"/>
        <v>83.368336833683372</v>
      </c>
      <c r="S178" s="217"/>
      <c r="V178" s="217">
        <f t="shared" si="27"/>
        <v>0</v>
      </c>
      <c r="W178" s="217"/>
      <c r="Z178" s="217">
        <f t="shared" si="28"/>
        <v>0</v>
      </c>
      <c r="AA178">
        <f t="shared" si="32"/>
        <v>7.3999999999999897</v>
      </c>
      <c r="AB178">
        <v>7.4</v>
      </c>
      <c r="AC178">
        <v>23.4</v>
      </c>
      <c r="AD178" s="218">
        <f t="shared" si="29"/>
        <v>23.397660233976598</v>
      </c>
      <c r="AG178">
        <v>-7.4</v>
      </c>
      <c r="AH178">
        <v>16.39</v>
      </c>
      <c r="AI178" s="218">
        <f t="shared" si="30"/>
        <v>16.385084474657603</v>
      </c>
      <c r="AK178">
        <v>10.3</v>
      </c>
      <c r="AL178">
        <v>199.2</v>
      </c>
      <c r="AM178" s="216">
        <f t="shared" si="31"/>
        <v>99.979923710098362</v>
      </c>
    </row>
    <row r="179" spans="1:39" x14ac:dyDescent="0.25">
      <c r="A179">
        <v>7.4</v>
      </c>
      <c r="B179">
        <v>8.3800000000000008</v>
      </c>
      <c r="C179" s="215">
        <f t="shared" si="22"/>
        <v>8.3774867539738089</v>
      </c>
      <c r="D179">
        <v>7.4</v>
      </c>
      <c r="E179">
        <v>6.08</v>
      </c>
      <c r="F179" s="216">
        <f t="shared" si="23"/>
        <v>6.0781765470358895</v>
      </c>
      <c r="G179" s="216"/>
      <c r="H179">
        <v>10.199999999999999</v>
      </c>
      <c r="I179">
        <v>99.96</v>
      </c>
      <c r="J179" s="218">
        <f t="shared" si="24"/>
        <v>99.780395288480719</v>
      </c>
      <c r="L179">
        <v>13.6</v>
      </c>
      <c r="M179">
        <v>85.18</v>
      </c>
      <c r="N179" s="217">
        <f t="shared" si="25"/>
        <v>85.18</v>
      </c>
      <c r="O179" s="217"/>
      <c r="P179">
        <v>-13.6</v>
      </c>
      <c r="Q179">
        <v>82.29</v>
      </c>
      <c r="R179" s="217">
        <f t="shared" si="26"/>
        <v>82.298229822982307</v>
      </c>
      <c r="S179" s="217"/>
      <c r="V179" s="217">
        <f t="shared" si="27"/>
        <v>0</v>
      </c>
      <c r="W179" s="217"/>
      <c r="Z179" s="217">
        <f t="shared" si="28"/>
        <v>0</v>
      </c>
      <c r="AA179">
        <f t="shared" si="32"/>
        <v>7.4999999999999893</v>
      </c>
      <c r="AB179">
        <v>7.4</v>
      </c>
      <c r="AC179">
        <v>22.51</v>
      </c>
      <c r="AD179" s="218">
        <f t="shared" si="29"/>
        <v>22.507749225077493</v>
      </c>
      <c r="AG179">
        <v>-7.5</v>
      </c>
      <c r="AH179">
        <v>16.41</v>
      </c>
      <c r="AI179" s="218">
        <f t="shared" si="30"/>
        <v>16.405078476457064</v>
      </c>
      <c r="AK179">
        <v>10.199999999999999</v>
      </c>
      <c r="AL179">
        <v>199</v>
      </c>
      <c r="AM179" s="216">
        <f t="shared" si="31"/>
        <v>99.879542260590242</v>
      </c>
    </row>
    <row r="180" spans="1:39" x14ac:dyDescent="0.25">
      <c r="A180">
        <v>7.7</v>
      </c>
      <c r="B180">
        <v>7.07</v>
      </c>
      <c r="C180" s="215">
        <f t="shared" si="22"/>
        <v>7.0678796361091676</v>
      </c>
      <c r="D180">
        <v>7.6</v>
      </c>
      <c r="E180">
        <v>5.67</v>
      </c>
      <c r="F180" s="216">
        <f t="shared" si="23"/>
        <v>5.6682995101469551</v>
      </c>
      <c r="G180" s="216"/>
      <c r="H180">
        <v>10.1</v>
      </c>
      <c r="I180">
        <v>100.02</v>
      </c>
      <c r="J180" s="218">
        <f t="shared" si="24"/>
        <v>99.840287482531437</v>
      </c>
      <c r="L180">
        <v>13.8</v>
      </c>
      <c r="M180">
        <v>83.23</v>
      </c>
      <c r="N180" s="217">
        <f t="shared" si="25"/>
        <v>83.23</v>
      </c>
      <c r="O180" s="217"/>
      <c r="P180">
        <v>-13.8</v>
      </c>
      <c r="Q180">
        <v>80.3</v>
      </c>
      <c r="R180" s="217">
        <f t="shared" si="26"/>
        <v>80.308030803080314</v>
      </c>
      <c r="S180" s="217"/>
      <c r="V180" s="217">
        <f t="shared" si="27"/>
        <v>0</v>
      </c>
      <c r="W180" s="217"/>
      <c r="Z180" s="217">
        <f t="shared" si="28"/>
        <v>0</v>
      </c>
      <c r="AA180">
        <f t="shared" si="32"/>
        <v>7.599999999999989</v>
      </c>
      <c r="AB180">
        <v>7.7</v>
      </c>
      <c r="AC180">
        <v>20.420000000000002</v>
      </c>
      <c r="AD180" s="218">
        <f t="shared" si="29"/>
        <v>20.41795820417958</v>
      </c>
      <c r="AG180">
        <v>-7.6</v>
      </c>
      <c r="AH180">
        <v>14.71</v>
      </c>
      <c r="AI180" s="218">
        <f t="shared" si="30"/>
        <v>14.705588323502949</v>
      </c>
      <c r="AK180">
        <v>10.1</v>
      </c>
      <c r="AL180">
        <v>198.95</v>
      </c>
      <c r="AM180" s="216">
        <f t="shared" si="31"/>
        <v>99.854446898213197</v>
      </c>
    </row>
    <row r="181" spans="1:39" x14ac:dyDescent="0.25">
      <c r="A181">
        <v>7.7</v>
      </c>
      <c r="B181">
        <v>7.19</v>
      </c>
      <c r="C181" s="215">
        <f t="shared" si="22"/>
        <v>7.1878436469059279</v>
      </c>
      <c r="D181">
        <v>7.8</v>
      </c>
      <c r="E181">
        <v>5.1100000000000003</v>
      </c>
      <c r="F181" s="216">
        <f t="shared" si="23"/>
        <v>5.1084674597620712</v>
      </c>
      <c r="G181" s="216"/>
      <c r="H181">
        <v>10</v>
      </c>
      <c r="I181">
        <v>99.91</v>
      </c>
      <c r="J181" s="218">
        <f t="shared" si="24"/>
        <v>99.730485126771796</v>
      </c>
      <c r="L181">
        <v>13.8</v>
      </c>
      <c r="M181">
        <v>82.98</v>
      </c>
      <c r="N181" s="217">
        <f t="shared" si="25"/>
        <v>82.98</v>
      </c>
      <c r="O181" s="217"/>
      <c r="P181">
        <v>-14</v>
      </c>
      <c r="Q181">
        <v>77.349999999999994</v>
      </c>
      <c r="R181" s="217">
        <f t="shared" si="26"/>
        <v>77.357735773577346</v>
      </c>
      <c r="S181" s="217"/>
      <c r="V181" s="217">
        <f t="shared" si="27"/>
        <v>0</v>
      </c>
      <c r="W181" s="217"/>
      <c r="Z181" s="217">
        <f t="shared" si="28"/>
        <v>0</v>
      </c>
      <c r="AA181">
        <f t="shared" si="32"/>
        <v>7.6999999999999886</v>
      </c>
      <c r="AB181">
        <v>7.6</v>
      </c>
      <c r="AC181">
        <v>20.45</v>
      </c>
      <c r="AD181" s="218">
        <f t="shared" si="29"/>
        <v>20.447955204479552</v>
      </c>
      <c r="AG181">
        <v>-7.6</v>
      </c>
      <c r="AH181">
        <v>14.69</v>
      </c>
      <c r="AI181" s="218">
        <f t="shared" si="30"/>
        <v>14.685594321703487</v>
      </c>
      <c r="AK181">
        <v>10</v>
      </c>
      <c r="AL181">
        <v>198.83</v>
      </c>
      <c r="AM181" s="216">
        <f t="shared" si="31"/>
        <v>99.794218028508325</v>
      </c>
    </row>
    <row r="182" spans="1:39" x14ac:dyDescent="0.25">
      <c r="A182">
        <v>7.7</v>
      </c>
      <c r="B182">
        <v>6.86</v>
      </c>
      <c r="C182" s="215">
        <f t="shared" si="22"/>
        <v>6.8579426172148361</v>
      </c>
      <c r="D182">
        <v>7.8</v>
      </c>
      <c r="E182">
        <v>5.19</v>
      </c>
      <c r="F182" s="216">
        <f t="shared" si="23"/>
        <v>5.1884434669599129</v>
      </c>
      <c r="G182" s="216"/>
      <c r="H182">
        <v>9.9</v>
      </c>
      <c r="I182">
        <v>99.89</v>
      </c>
      <c r="J182" s="218">
        <f t="shared" si="24"/>
        <v>99.710521062088233</v>
      </c>
      <c r="L182">
        <v>13.9</v>
      </c>
      <c r="M182">
        <v>81.739999999999995</v>
      </c>
      <c r="N182" s="217">
        <f t="shared" si="25"/>
        <v>81.739999999999995</v>
      </c>
      <c r="O182" s="217"/>
      <c r="P182">
        <v>-14</v>
      </c>
      <c r="Q182">
        <v>77.36</v>
      </c>
      <c r="R182" s="217">
        <f t="shared" si="26"/>
        <v>77.367736773677379</v>
      </c>
      <c r="S182" s="217"/>
      <c r="V182" s="217">
        <f t="shared" si="27"/>
        <v>0</v>
      </c>
      <c r="W182" s="217"/>
      <c r="Z182" s="217">
        <f t="shared" si="28"/>
        <v>0</v>
      </c>
      <c r="AA182">
        <f t="shared" si="32"/>
        <v>7.7999999999999883</v>
      </c>
      <c r="AB182">
        <v>7.7</v>
      </c>
      <c r="AC182">
        <v>18.88</v>
      </c>
      <c r="AD182" s="218">
        <f t="shared" si="29"/>
        <v>18.87811218878112</v>
      </c>
      <c r="AG182">
        <v>-7.8</v>
      </c>
      <c r="AH182">
        <v>13.13</v>
      </c>
      <c r="AI182" s="218">
        <f t="shared" si="30"/>
        <v>13.126062181345596</v>
      </c>
      <c r="AK182">
        <v>9.9</v>
      </c>
      <c r="AL182">
        <v>198.72</v>
      </c>
      <c r="AM182" s="216">
        <f t="shared" si="31"/>
        <v>99.739008231278859</v>
      </c>
    </row>
    <row r="183" spans="1:39" x14ac:dyDescent="0.25">
      <c r="A183">
        <v>7.9</v>
      </c>
      <c r="B183">
        <v>6.19</v>
      </c>
      <c r="C183" s="215">
        <f t="shared" si="22"/>
        <v>6.1881435569329204</v>
      </c>
      <c r="D183">
        <v>7.9</v>
      </c>
      <c r="E183">
        <v>4.87</v>
      </c>
      <c r="F183" s="216">
        <f t="shared" si="23"/>
        <v>4.8685394381685496</v>
      </c>
      <c r="G183" s="216"/>
      <c r="H183">
        <v>9.8000000000000007</v>
      </c>
      <c r="I183">
        <v>99.87</v>
      </c>
      <c r="J183" s="218">
        <f t="shared" si="24"/>
        <v>99.69055699740467</v>
      </c>
      <c r="L183">
        <v>14</v>
      </c>
      <c r="M183">
        <v>80.48</v>
      </c>
      <c r="N183" s="217">
        <f t="shared" si="25"/>
        <v>80.48</v>
      </c>
      <c r="O183" s="217"/>
      <c r="P183">
        <v>-14.1</v>
      </c>
      <c r="Q183">
        <v>75.39</v>
      </c>
      <c r="R183" s="217">
        <f t="shared" si="26"/>
        <v>75.397539753975408</v>
      </c>
      <c r="S183" s="217"/>
      <c r="V183" s="217">
        <f t="shared" si="27"/>
        <v>0</v>
      </c>
      <c r="W183" s="217"/>
      <c r="Z183" s="217">
        <f t="shared" si="28"/>
        <v>0</v>
      </c>
      <c r="AA183">
        <f t="shared" si="32"/>
        <v>7.8999999999999879</v>
      </c>
      <c r="AB183">
        <v>7.9</v>
      </c>
      <c r="AC183">
        <v>17.72</v>
      </c>
      <c r="AD183" s="218">
        <f t="shared" si="29"/>
        <v>17.718228177182279</v>
      </c>
      <c r="AG183">
        <v>-7.8</v>
      </c>
      <c r="AH183">
        <v>13.1</v>
      </c>
      <c r="AI183" s="218">
        <f t="shared" si="30"/>
        <v>13.096071178646406</v>
      </c>
      <c r="AK183">
        <v>9.8000000000000007</v>
      </c>
      <c r="AL183">
        <v>198.74</v>
      </c>
      <c r="AM183" s="216">
        <f t="shared" si="31"/>
        <v>99.749046376229671</v>
      </c>
    </row>
    <row r="184" spans="1:39" x14ac:dyDescent="0.25">
      <c r="A184">
        <v>7.9</v>
      </c>
      <c r="B184">
        <v>6.19</v>
      </c>
      <c r="C184" s="215">
        <f t="shared" si="22"/>
        <v>6.1881435569329204</v>
      </c>
      <c r="D184">
        <v>7.9</v>
      </c>
      <c r="E184">
        <v>4.7699999999999996</v>
      </c>
      <c r="F184" s="216">
        <f t="shared" si="23"/>
        <v>4.7685694291712482</v>
      </c>
      <c r="G184" s="216"/>
      <c r="H184">
        <v>9.6999999999999993</v>
      </c>
      <c r="I184">
        <v>99.89</v>
      </c>
      <c r="J184" s="218">
        <f t="shared" si="24"/>
        <v>99.710521062088233</v>
      </c>
      <c r="L184">
        <v>14.2</v>
      </c>
      <c r="M184">
        <v>77.66</v>
      </c>
      <c r="N184" s="217">
        <f t="shared" si="25"/>
        <v>77.66</v>
      </c>
      <c r="O184" s="217"/>
      <c r="P184">
        <v>-14.2</v>
      </c>
      <c r="Q184">
        <v>72.569999999999993</v>
      </c>
      <c r="R184" s="217">
        <f t="shared" si="26"/>
        <v>72.577257725772569</v>
      </c>
      <c r="S184" s="217"/>
      <c r="V184" s="217">
        <f t="shared" si="27"/>
        <v>0</v>
      </c>
      <c r="W184" s="217"/>
      <c r="Z184" s="217">
        <f t="shared" si="28"/>
        <v>0</v>
      </c>
      <c r="AA184">
        <f t="shared" si="32"/>
        <v>7.9999999999999876</v>
      </c>
      <c r="AB184">
        <v>7.9</v>
      </c>
      <c r="AC184">
        <v>17.25</v>
      </c>
      <c r="AD184" s="218">
        <f t="shared" si="29"/>
        <v>17.248275172482753</v>
      </c>
      <c r="AG184">
        <v>-8</v>
      </c>
      <c r="AH184">
        <v>11.77</v>
      </c>
      <c r="AI184" s="218">
        <f t="shared" si="30"/>
        <v>11.766470058982305</v>
      </c>
      <c r="AK184">
        <v>9.6999999999999993</v>
      </c>
      <c r="AL184">
        <v>198.73</v>
      </c>
      <c r="AM184" s="216">
        <f t="shared" si="31"/>
        <v>99.744027303754251</v>
      </c>
    </row>
    <row r="185" spans="1:39" x14ac:dyDescent="0.25">
      <c r="A185">
        <v>8.1</v>
      </c>
      <c r="B185">
        <v>5.51</v>
      </c>
      <c r="C185" s="215">
        <f t="shared" si="22"/>
        <v>5.5083474957512744</v>
      </c>
      <c r="D185">
        <v>8</v>
      </c>
      <c r="E185">
        <v>4.57</v>
      </c>
      <c r="F185" s="216">
        <f t="shared" si="23"/>
        <v>4.568629411176647</v>
      </c>
      <c r="G185" s="216"/>
      <c r="H185">
        <v>9.6</v>
      </c>
      <c r="I185">
        <v>99.82</v>
      </c>
      <c r="J185" s="218">
        <f t="shared" si="24"/>
        <v>99.640646835695733</v>
      </c>
      <c r="L185">
        <v>14.2</v>
      </c>
      <c r="M185">
        <v>77.739999999999995</v>
      </c>
      <c r="N185" s="217">
        <f t="shared" si="25"/>
        <v>77.739999999999995</v>
      </c>
      <c r="O185" s="217"/>
      <c r="P185">
        <v>-14.3</v>
      </c>
      <c r="Q185">
        <v>69.86</v>
      </c>
      <c r="R185" s="217">
        <f t="shared" si="26"/>
        <v>69.866986698669876</v>
      </c>
      <c r="S185" s="217"/>
      <c r="V185" s="217">
        <f t="shared" si="27"/>
        <v>0</v>
      </c>
      <c r="W185" s="217"/>
      <c r="Z185" s="217">
        <f t="shared" si="28"/>
        <v>0</v>
      </c>
      <c r="AA185">
        <f t="shared" si="32"/>
        <v>8.0999999999999872</v>
      </c>
      <c r="AB185">
        <v>8.1</v>
      </c>
      <c r="AC185">
        <v>15.45</v>
      </c>
      <c r="AD185" s="218">
        <f t="shared" si="29"/>
        <v>15.448455154484551</v>
      </c>
      <c r="AG185">
        <v>-8.1</v>
      </c>
      <c r="AH185">
        <v>11.37</v>
      </c>
      <c r="AI185" s="218">
        <f t="shared" si="30"/>
        <v>11.366590022993101</v>
      </c>
      <c r="AK185">
        <v>9.6</v>
      </c>
      <c r="AL185">
        <v>198.67</v>
      </c>
      <c r="AM185" s="216">
        <f t="shared" si="31"/>
        <v>99.713912868901815</v>
      </c>
    </row>
    <row r="186" spans="1:39" x14ac:dyDescent="0.25">
      <c r="A186">
        <v>8.1</v>
      </c>
      <c r="B186">
        <v>5.53</v>
      </c>
      <c r="C186" s="215">
        <f t="shared" si="22"/>
        <v>5.528341497550735</v>
      </c>
      <c r="D186">
        <v>8.1999999999999993</v>
      </c>
      <c r="E186">
        <v>4.25</v>
      </c>
      <c r="F186" s="216">
        <f t="shared" si="23"/>
        <v>4.2487253823852846</v>
      </c>
      <c r="G186" s="216"/>
      <c r="H186">
        <v>9.5</v>
      </c>
      <c r="I186">
        <v>99.82</v>
      </c>
      <c r="J186" s="218">
        <f t="shared" si="24"/>
        <v>99.640646835695733</v>
      </c>
      <c r="L186">
        <v>14.4</v>
      </c>
      <c r="M186">
        <v>75.11</v>
      </c>
      <c r="N186" s="217">
        <f t="shared" si="25"/>
        <v>75.11</v>
      </c>
      <c r="O186" s="217"/>
      <c r="P186">
        <v>-14.4</v>
      </c>
      <c r="Q186">
        <v>64.73</v>
      </c>
      <c r="R186" s="217">
        <f t="shared" si="26"/>
        <v>64.736473647364747</v>
      </c>
      <c r="S186" s="217"/>
      <c r="V186" s="217">
        <f t="shared" si="27"/>
        <v>0</v>
      </c>
      <c r="W186" s="217"/>
      <c r="Z186" s="217">
        <f t="shared" si="28"/>
        <v>0</v>
      </c>
      <c r="AA186">
        <f t="shared" si="32"/>
        <v>8.1999999999999869</v>
      </c>
      <c r="AB186">
        <v>8.1999999999999993</v>
      </c>
      <c r="AC186">
        <v>15.19</v>
      </c>
      <c r="AD186" s="218">
        <f t="shared" si="29"/>
        <v>15.188481151884812</v>
      </c>
      <c r="AG186">
        <v>-8.1999999999999993</v>
      </c>
      <c r="AH186">
        <v>10.69</v>
      </c>
      <c r="AI186" s="218">
        <f t="shared" si="30"/>
        <v>10.686793961811455</v>
      </c>
      <c r="AK186">
        <v>9.6</v>
      </c>
      <c r="AL186">
        <v>198.56</v>
      </c>
      <c r="AM186" s="216">
        <f t="shared" si="31"/>
        <v>99.658703071672349</v>
      </c>
    </row>
    <row r="187" spans="1:39" x14ac:dyDescent="0.25">
      <c r="A187">
        <v>8.1999999999999993</v>
      </c>
      <c r="B187">
        <v>5.23</v>
      </c>
      <c r="C187" s="215">
        <f t="shared" si="22"/>
        <v>5.2284314705588333</v>
      </c>
      <c r="D187">
        <v>8.3000000000000007</v>
      </c>
      <c r="E187">
        <v>4.0999999999999996</v>
      </c>
      <c r="F187" s="216">
        <f t="shared" si="23"/>
        <v>4.0987703688893324</v>
      </c>
      <c r="G187" s="216"/>
      <c r="H187">
        <v>9.4</v>
      </c>
      <c r="I187">
        <v>99.77</v>
      </c>
      <c r="J187" s="218">
        <f t="shared" si="24"/>
        <v>99.590736673986811</v>
      </c>
      <c r="L187">
        <v>14.6</v>
      </c>
      <c r="M187">
        <v>71.41</v>
      </c>
      <c r="N187" s="217">
        <f t="shared" si="25"/>
        <v>71.41</v>
      </c>
      <c r="O187" s="217"/>
      <c r="P187">
        <v>-14.4</v>
      </c>
      <c r="Q187">
        <v>64.67</v>
      </c>
      <c r="R187" s="217">
        <f t="shared" si="26"/>
        <v>64.676467646764678</v>
      </c>
      <c r="S187" s="217"/>
      <c r="V187" s="217">
        <f t="shared" si="27"/>
        <v>0</v>
      </c>
      <c r="W187" s="217"/>
      <c r="Z187" s="217">
        <f t="shared" si="28"/>
        <v>0</v>
      </c>
      <c r="AA187">
        <f t="shared" si="32"/>
        <v>8.2999999999999865</v>
      </c>
      <c r="AB187">
        <v>8.1999999999999993</v>
      </c>
      <c r="AC187">
        <v>14.44</v>
      </c>
      <c r="AD187" s="218">
        <f t="shared" si="29"/>
        <v>14.438556144385561</v>
      </c>
      <c r="AG187">
        <v>-8.5</v>
      </c>
      <c r="AH187">
        <v>9.06</v>
      </c>
      <c r="AI187" s="218">
        <f t="shared" si="30"/>
        <v>9.0572828151554532</v>
      </c>
      <c r="AK187">
        <v>9.4</v>
      </c>
      <c r="AL187">
        <v>198.38</v>
      </c>
      <c r="AM187" s="216">
        <f t="shared" si="31"/>
        <v>99.568359767115027</v>
      </c>
    </row>
    <row r="188" spans="1:39" x14ac:dyDescent="0.25">
      <c r="A188">
        <v>8.4</v>
      </c>
      <c r="B188">
        <v>4.91</v>
      </c>
      <c r="C188" s="215">
        <f t="shared" si="22"/>
        <v>4.90852744176747</v>
      </c>
      <c r="D188">
        <v>8.4</v>
      </c>
      <c r="E188">
        <v>3.9</v>
      </c>
      <c r="F188" s="216">
        <f t="shared" si="23"/>
        <v>3.8988303508947317</v>
      </c>
      <c r="G188" s="216"/>
      <c r="H188">
        <v>9.3000000000000007</v>
      </c>
      <c r="I188">
        <v>99.68</v>
      </c>
      <c r="J188" s="218">
        <f t="shared" si="24"/>
        <v>99.500898382910762</v>
      </c>
      <c r="L188">
        <v>14.6</v>
      </c>
      <c r="M188">
        <v>71.290000000000006</v>
      </c>
      <c r="N188" s="217">
        <f t="shared" si="25"/>
        <v>71.290000000000006</v>
      </c>
      <c r="O188" s="217"/>
      <c r="P188">
        <v>-14.6</v>
      </c>
      <c r="Q188">
        <v>59.57</v>
      </c>
      <c r="R188" s="217">
        <f t="shared" si="26"/>
        <v>59.575957595759576</v>
      </c>
      <c r="S188" s="217"/>
      <c r="V188" s="217">
        <f t="shared" si="27"/>
        <v>0</v>
      </c>
      <c r="W188" s="217"/>
      <c r="Z188" s="217">
        <f t="shared" si="28"/>
        <v>0</v>
      </c>
      <c r="AA188">
        <f t="shared" si="32"/>
        <v>8.3999999999999861</v>
      </c>
      <c r="AB188">
        <v>8.4</v>
      </c>
      <c r="AC188">
        <v>13.05</v>
      </c>
      <c r="AD188" s="218">
        <f t="shared" si="29"/>
        <v>13.048695130486951</v>
      </c>
      <c r="AG188">
        <v>-8.4</v>
      </c>
      <c r="AH188">
        <v>9.5299999999999994</v>
      </c>
      <c r="AI188" s="218">
        <f t="shared" si="30"/>
        <v>9.5271418574427678</v>
      </c>
      <c r="AK188">
        <v>9.3000000000000007</v>
      </c>
      <c r="AL188">
        <v>198.36</v>
      </c>
      <c r="AM188" s="216">
        <f t="shared" si="31"/>
        <v>99.558321622164229</v>
      </c>
    </row>
    <row r="189" spans="1:39" x14ac:dyDescent="0.25">
      <c r="A189">
        <v>8.5</v>
      </c>
      <c r="B189">
        <v>4.74</v>
      </c>
      <c r="C189" s="215">
        <f t="shared" si="22"/>
        <v>4.738578426472059</v>
      </c>
      <c r="D189">
        <v>8.5</v>
      </c>
      <c r="E189">
        <v>3.72</v>
      </c>
      <c r="F189" s="216">
        <f t="shared" si="23"/>
        <v>3.7188843346995903</v>
      </c>
      <c r="G189" s="216"/>
      <c r="H189">
        <v>9.1999999999999993</v>
      </c>
      <c r="I189">
        <v>99.58</v>
      </c>
      <c r="J189" s="218">
        <f t="shared" si="24"/>
        <v>99.401078059492903</v>
      </c>
      <c r="L189">
        <v>14.7</v>
      </c>
      <c r="M189">
        <v>67.81</v>
      </c>
      <c r="N189" s="217">
        <f t="shared" si="25"/>
        <v>67.81</v>
      </c>
      <c r="O189" s="217"/>
      <c r="P189">
        <v>-14.7</v>
      </c>
      <c r="Q189">
        <v>56.59</v>
      </c>
      <c r="R189" s="217">
        <f t="shared" si="26"/>
        <v>56.595659565956602</v>
      </c>
      <c r="S189" s="217"/>
      <c r="V189" s="217">
        <f t="shared" si="27"/>
        <v>0</v>
      </c>
      <c r="W189" s="217"/>
      <c r="Z189" s="217">
        <f t="shared" si="28"/>
        <v>0</v>
      </c>
      <c r="AA189">
        <f t="shared" si="32"/>
        <v>8.4999999999999858</v>
      </c>
      <c r="AB189">
        <v>8.4</v>
      </c>
      <c r="AC189">
        <v>13.03</v>
      </c>
      <c r="AD189" s="218">
        <f t="shared" si="29"/>
        <v>13.02869713028697</v>
      </c>
      <c r="AG189">
        <v>-8.5</v>
      </c>
      <c r="AH189">
        <v>8.6999999999999993</v>
      </c>
      <c r="AI189" s="218">
        <f t="shared" si="30"/>
        <v>8.6973907827651704</v>
      </c>
      <c r="AK189">
        <v>9.1999999999999993</v>
      </c>
      <c r="AL189">
        <v>198.29</v>
      </c>
      <c r="AM189" s="216">
        <f t="shared" si="31"/>
        <v>99.523188114836373</v>
      </c>
    </row>
    <row r="190" spans="1:39" x14ac:dyDescent="0.25">
      <c r="A190">
        <v>8.6</v>
      </c>
      <c r="B190">
        <v>4.33</v>
      </c>
      <c r="C190" s="215">
        <f t="shared" si="22"/>
        <v>4.3287013895831246</v>
      </c>
      <c r="D190">
        <v>8.6</v>
      </c>
      <c r="E190">
        <v>3.63</v>
      </c>
      <c r="F190" s="216">
        <f t="shared" si="23"/>
        <v>3.6289113266020188</v>
      </c>
      <c r="G190" s="216"/>
      <c r="H190">
        <v>9.1</v>
      </c>
      <c r="I190">
        <v>99.59</v>
      </c>
      <c r="J190" s="218">
        <f t="shared" si="24"/>
        <v>99.411060091834685</v>
      </c>
      <c r="L190">
        <v>14.7</v>
      </c>
      <c r="M190">
        <v>67.790000000000006</v>
      </c>
      <c r="N190" s="217">
        <f t="shared" si="25"/>
        <v>67.790000000000006</v>
      </c>
      <c r="O190" s="217"/>
      <c r="P190">
        <v>-14.7</v>
      </c>
      <c r="Q190">
        <v>55.22</v>
      </c>
      <c r="R190" s="217">
        <f t="shared" si="26"/>
        <v>55.225522552255221</v>
      </c>
      <c r="S190" s="217"/>
      <c r="V190" s="217">
        <f t="shared" si="27"/>
        <v>0</v>
      </c>
      <c r="W190" s="217"/>
      <c r="Z190" s="217">
        <f t="shared" si="28"/>
        <v>0</v>
      </c>
      <c r="AA190">
        <f t="shared" si="32"/>
        <v>8.5999999999999854</v>
      </c>
      <c r="AB190">
        <v>8.6</v>
      </c>
      <c r="AC190">
        <v>11.9</v>
      </c>
      <c r="AD190" s="218">
        <f t="shared" si="29"/>
        <v>11.898810118988102</v>
      </c>
      <c r="AG190">
        <v>-8.6</v>
      </c>
      <c r="AH190">
        <v>8.76</v>
      </c>
      <c r="AI190" s="218">
        <f t="shared" si="30"/>
        <v>8.7573727881635506</v>
      </c>
      <c r="AK190">
        <v>9.1</v>
      </c>
      <c r="AL190">
        <v>198.05</v>
      </c>
      <c r="AM190" s="216">
        <f t="shared" si="31"/>
        <v>99.402730375426614</v>
      </c>
    </row>
    <row r="191" spans="1:39" x14ac:dyDescent="0.25">
      <c r="A191">
        <v>8.6</v>
      </c>
      <c r="B191">
        <v>4.32</v>
      </c>
      <c r="C191" s="215">
        <f t="shared" si="22"/>
        <v>4.3187043886833951</v>
      </c>
      <c r="D191">
        <v>8.6999999999999993</v>
      </c>
      <c r="E191">
        <v>3.47</v>
      </c>
      <c r="F191" s="216">
        <f t="shared" si="23"/>
        <v>3.4689593122063385</v>
      </c>
      <c r="G191" s="216"/>
      <c r="H191">
        <v>9</v>
      </c>
      <c r="I191">
        <v>99.48</v>
      </c>
      <c r="J191" s="218">
        <f t="shared" si="24"/>
        <v>99.301257736075073</v>
      </c>
      <c r="L191">
        <v>14.9</v>
      </c>
      <c r="M191">
        <v>62.33</v>
      </c>
      <c r="N191" s="217">
        <f t="shared" si="25"/>
        <v>62.33</v>
      </c>
      <c r="O191" s="217"/>
      <c r="P191">
        <v>-14.9</v>
      </c>
      <c r="Q191">
        <v>48.37</v>
      </c>
      <c r="R191" s="217">
        <f t="shared" si="26"/>
        <v>48.374837483748372</v>
      </c>
      <c r="S191" s="217"/>
      <c r="V191" s="217">
        <f t="shared" si="27"/>
        <v>0</v>
      </c>
      <c r="W191" s="217"/>
      <c r="Z191" s="217">
        <f t="shared" si="28"/>
        <v>0</v>
      </c>
      <c r="AA191">
        <f t="shared" si="32"/>
        <v>8.6999999999999851</v>
      </c>
      <c r="AB191">
        <v>8.6999999999999993</v>
      </c>
      <c r="AC191">
        <v>10.69</v>
      </c>
      <c r="AD191" s="218">
        <f t="shared" si="29"/>
        <v>10.68893110688931</v>
      </c>
      <c r="AG191">
        <v>-8.6999999999999993</v>
      </c>
      <c r="AH191">
        <v>8.15</v>
      </c>
      <c r="AI191" s="218">
        <f t="shared" si="30"/>
        <v>8.1475557332800168</v>
      </c>
      <c r="AK191">
        <v>9</v>
      </c>
      <c r="AL191">
        <v>198.02</v>
      </c>
      <c r="AM191" s="216">
        <f t="shared" si="31"/>
        <v>99.387673158000396</v>
      </c>
    </row>
    <row r="192" spans="1:39" x14ac:dyDescent="0.25">
      <c r="A192">
        <v>8.8000000000000007</v>
      </c>
      <c r="B192">
        <v>4.05</v>
      </c>
      <c r="C192" s="215">
        <f t="shared" si="22"/>
        <v>4.0487853643906826</v>
      </c>
      <c r="D192">
        <v>8.8000000000000007</v>
      </c>
      <c r="E192">
        <v>3.36</v>
      </c>
      <c r="F192" s="216">
        <f t="shared" si="23"/>
        <v>3.3589923023093071</v>
      </c>
      <c r="G192" s="216"/>
      <c r="H192">
        <v>8.9</v>
      </c>
      <c r="I192">
        <v>99.45</v>
      </c>
      <c r="J192" s="218">
        <f t="shared" si="24"/>
        <v>99.271311639049713</v>
      </c>
      <c r="L192">
        <v>14.9</v>
      </c>
      <c r="M192">
        <v>62.01</v>
      </c>
      <c r="N192" s="217">
        <f t="shared" si="25"/>
        <v>62.01</v>
      </c>
      <c r="O192" s="217"/>
      <c r="P192">
        <v>-14.9</v>
      </c>
      <c r="Q192">
        <v>48.26</v>
      </c>
      <c r="R192" s="217">
        <f t="shared" si="26"/>
        <v>48.264826482648267</v>
      </c>
      <c r="S192" s="217"/>
      <c r="V192" s="217">
        <f t="shared" si="27"/>
        <v>0</v>
      </c>
      <c r="W192" s="217"/>
      <c r="Z192" s="217">
        <f t="shared" si="28"/>
        <v>0</v>
      </c>
      <c r="AA192">
        <f t="shared" si="32"/>
        <v>8.7999999999999847</v>
      </c>
      <c r="AB192">
        <v>8.8000000000000007</v>
      </c>
      <c r="AC192">
        <v>10.67</v>
      </c>
      <c r="AD192" s="218">
        <f t="shared" si="29"/>
        <v>10.66893310668933</v>
      </c>
      <c r="AG192">
        <v>-8.8000000000000007</v>
      </c>
      <c r="AH192">
        <v>7.75</v>
      </c>
      <c r="AI192" s="218">
        <f t="shared" si="30"/>
        <v>7.7476756972908127</v>
      </c>
      <c r="AK192">
        <v>8.9</v>
      </c>
      <c r="AL192">
        <v>197.87</v>
      </c>
      <c r="AM192" s="216">
        <f t="shared" si="31"/>
        <v>99.312387070869306</v>
      </c>
    </row>
    <row r="193" spans="1:39" x14ac:dyDescent="0.25">
      <c r="A193">
        <v>9</v>
      </c>
      <c r="B193">
        <v>3.69</v>
      </c>
      <c r="C193" s="215">
        <f t="shared" si="22"/>
        <v>3.6888933320004003</v>
      </c>
      <c r="D193">
        <v>8.9</v>
      </c>
      <c r="E193">
        <v>3.25</v>
      </c>
      <c r="F193" s="216">
        <f t="shared" si="23"/>
        <v>3.2490252924122762</v>
      </c>
      <c r="G193" s="216"/>
      <c r="H193">
        <v>8.8000000000000007</v>
      </c>
      <c r="I193">
        <v>99.42</v>
      </c>
      <c r="J193" s="218">
        <f t="shared" si="24"/>
        <v>99.241365542024354</v>
      </c>
      <c r="L193">
        <v>15.1</v>
      </c>
      <c r="M193">
        <v>56.77</v>
      </c>
      <c r="N193" s="217">
        <f t="shared" si="25"/>
        <v>56.769999999999996</v>
      </c>
      <c r="O193" s="217"/>
      <c r="P193">
        <v>-15.1</v>
      </c>
      <c r="Q193">
        <v>44.52</v>
      </c>
      <c r="R193" s="217">
        <f t="shared" si="26"/>
        <v>44.524452445244528</v>
      </c>
      <c r="S193" s="217"/>
      <c r="V193" s="217">
        <f t="shared" si="27"/>
        <v>0</v>
      </c>
      <c r="W193" s="217"/>
      <c r="Z193" s="217">
        <f t="shared" si="28"/>
        <v>0</v>
      </c>
      <c r="AA193">
        <f t="shared" si="32"/>
        <v>8.8999999999999844</v>
      </c>
      <c r="AB193">
        <v>8.8000000000000007</v>
      </c>
      <c r="AC193">
        <v>10.17</v>
      </c>
      <c r="AD193" s="218">
        <f t="shared" si="29"/>
        <v>10.168983101689831</v>
      </c>
      <c r="AG193">
        <v>-9</v>
      </c>
      <c r="AH193">
        <v>6.9</v>
      </c>
      <c r="AI193" s="218">
        <f t="shared" si="30"/>
        <v>6.8979306208137565</v>
      </c>
      <c r="AK193">
        <v>8.9</v>
      </c>
      <c r="AL193">
        <v>197.8</v>
      </c>
      <c r="AM193" s="216">
        <f t="shared" si="31"/>
        <v>99.27725356354145</v>
      </c>
    </row>
    <row r="194" spans="1:39" x14ac:dyDescent="0.25">
      <c r="A194">
        <v>9</v>
      </c>
      <c r="B194">
        <v>3.77</v>
      </c>
      <c r="C194" s="215">
        <f t="shared" si="22"/>
        <v>3.7688693391982406</v>
      </c>
      <c r="D194">
        <v>9</v>
      </c>
      <c r="E194">
        <v>3.12</v>
      </c>
      <c r="F194" s="216">
        <f t="shared" si="23"/>
        <v>3.1190642807157851</v>
      </c>
      <c r="G194" s="216"/>
      <c r="H194">
        <v>8.6999999999999993</v>
      </c>
      <c r="I194">
        <v>99.34</v>
      </c>
      <c r="J194" s="218">
        <f t="shared" si="24"/>
        <v>99.161509283290073</v>
      </c>
      <c r="L194">
        <v>15.1</v>
      </c>
      <c r="M194">
        <v>56.25</v>
      </c>
      <c r="N194" s="217">
        <f t="shared" si="25"/>
        <v>56.25</v>
      </c>
      <c r="O194" s="217"/>
      <c r="P194">
        <v>-15.2</v>
      </c>
      <c r="Q194">
        <v>40.33</v>
      </c>
      <c r="R194" s="217">
        <f t="shared" si="26"/>
        <v>40.334033403340335</v>
      </c>
      <c r="S194" s="217"/>
      <c r="V194" s="217">
        <f t="shared" si="27"/>
        <v>0</v>
      </c>
      <c r="W194" s="217"/>
      <c r="Z194" s="217">
        <f t="shared" si="28"/>
        <v>0</v>
      </c>
      <c r="AA194">
        <f t="shared" si="32"/>
        <v>8.999999999999984</v>
      </c>
      <c r="AB194">
        <v>9</v>
      </c>
      <c r="AC194">
        <v>9.07</v>
      </c>
      <c r="AD194" s="218">
        <f t="shared" si="29"/>
        <v>9.0690930906909308</v>
      </c>
      <c r="AG194">
        <v>-9</v>
      </c>
      <c r="AH194">
        <v>6.87</v>
      </c>
      <c r="AI194" s="218">
        <f t="shared" si="30"/>
        <v>6.8679396181145655</v>
      </c>
      <c r="AK194">
        <v>8.6999999999999993</v>
      </c>
      <c r="AL194">
        <v>197.67</v>
      </c>
      <c r="AM194" s="216">
        <f t="shared" si="31"/>
        <v>99.212005621361172</v>
      </c>
    </row>
    <row r="195" spans="1:39" x14ac:dyDescent="0.25">
      <c r="A195">
        <v>9</v>
      </c>
      <c r="B195">
        <v>3.65</v>
      </c>
      <c r="C195" s="215">
        <f t="shared" si="22"/>
        <v>3.648905328401479</v>
      </c>
      <c r="D195">
        <v>9.1</v>
      </c>
      <c r="E195">
        <v>2.97</v>
      </c>
      <c r="F195" s="216">
        <f t="shared" si="23"/>
        <v>2.9691092672198343</v>
      </c>
      <c r="G195" s="216"/>
      <c r="H195">
        <v>8.6</v>
      </c>
      <c r="I195">
        <v>99.22</v>
      </c>
      <c r="J195" s="218">
        <f t="shared" si="24"/>
        <v>99.041724895188651</v>
      </c>
      <c r="L195">
        <v>15.2</v>
      </c>
      <c r="M195">
        <v>52.72</v>
      </c>
      <c r="N195" s="217">
        <f t="shared" si="25"/>
        <v>52.72</v>
      </c>
      <c r="O195" s="217"/>
      <c r="P195">
        <v>-15.3</v>
      </c>
      <c r="Q195">
        <v>35.19</v>
      </c>
      <c r="R195" s="217">
        <f t="shared" si="26"/>
        <v>35.193519351935194</v>
      </c>
      <c r="S195" s="217"/>
      <c r="V195" s="217">
        <f t="shared" si="27"/>
        <v>0</v>
      </c>
      <c r="W195" s="217"/>
      <c r="Z195" s="217">
        <f t="shared" si="28"/>
        <v>0</v>
      </c>
      <c r="AA195">
        <f t="shared" si="32"/>
        <v>9.0999999999999837</v>
      </c>
      <c r="AB195">
        <v>9</v>
      </c>
      <c r="AC195">
        <v>9.07</v>
      </c>
      <c r="AD195" s="218">
        <f t="shared" si="29"/>
        <v>9.0690930906909308</v>
      </c>
      <c r="AG195">
        <v>-9.1</v>
      </c>
      <c r="AH195">
        <v>6.74</v>
      </c>
      <c r="AI195" s="218">
        <f t="shared" si="30"/>
        <v>6.737978606418074</v>
      </c>
      <c r="AK195">
        <v>8.6</v>
      </c>
      <c r="AL195">
        <v>197.53</v>
      </c>
      <c r="AM195" s="216">
        <f t="shared" si="31"/>
        <v>99.141738606705474</v>
      </c>
    </row>
    <row r="196" spans="1:39" x14ac:dyDescent="0.25">
      <c r="A196">
        <v>9.1999999999999993</v>
      </c>
      <c r="B196">
        <v>3.42</v>
      </c>
      <c r="C196" s="215">
        <f t="shared" si="22"/>
        <v>3.4189743077076873</v>
      </c>
      <c r="D196">
        <v>9.1999999999999993</v>
      </c>
      <c r="E196">
        <v>2.89</v>
      </c>
      <c r="F196" s="216">
        <f t="shared" si="23"/>
        <v>2.8891332600219934</v>
      </c>
      <c r="G196" s="216"/>
      <c r="H196">
        <v>8.5</v>
      </c>
      <c r="I196">
        <v>99.16</v>
      </c>
      <c r="J196" s="218">
        <f t="shared" si="24"/>
        <v>98.981832701137932</v>
      </c>
      <c r="L196">
        <v>15.4</v>
      </c>
      <c r="M196">
        <v>47.86</v>
      </c>
      <c r="N196" s="217">
        <f t="shared" si="25"/>
        <v>47.86</v>
      </c>
      <c r="O196" s="217"/>
      <c r="P196">
        <v>-15.3</v>
      </c>
      <c r="Q196">
        <v>35.119999999999997</v>
      </c>
      <c r="R196" s="217">
        <f t="shared" si="26"/>
        <v>35.123512351235128</v>
      </c>
      <c r="S196" s="217"/>
      <c r="V196" s="217">
        <f t="shared" si="27"/>
        <v>0</v>
      </c>
      <c r="W196" s="217"/>
      <c r="Z196" s="217">
        <f t="shared" si="28"/>
        <v>0</v>
      </c>
      <c r="AA196">
        <f t="shared" si="32"/>
        <v>9.1999999999999833</v>
      </c>
      <c r="AB196">
        <v>9.1999999999999993</v>
      </c>
      <c r="AC196">
        <v>8.4600000000000009</v>
      </c>
      <c r="AD196" s="218">
        <f t="shared" si="29"/>
        <v>8.4591540845915407</v>
      </c>
      <c r="AG196">
        <v>-9.1999999999999993</v>
      </c>
      <c r="AH196">
        <v>6.17</v>
      </c>
      <c r="AI196" s="218">
        <f t="shared" si="30"/>
        <v>6.1681495551334597</v>
      </c>
      <c r="AK196">
        <v>8.5</v>
      </c>
      <c r="AL196">
        <v>197.4</v>
      </c>
      <c r="AM196" s="216">
        <f t="shared" si="31"/>
        <v>99.076490664525195</v>
      </c>
    </row>
    <row r="197" spans="1:39" x14ac:dyDescent="0.25">
      <c r="A197">
        <v>9.3000000000000007</v>
      </c>
      <c r="B197">
        <v>3.22</v>
      </c>
      <c r="C197" s="215">
        <f t="shared" ref="C197:C260" si="33">B197/$B$104*100</f>
        <v>3.2190342897130861</v>
      </c>
      <c r="D197">
        <v>9.3000000000000007</v>
      </c>
      <c r="E197">
        <v>2.74</v>
      </c>
      <c r="F197" s="216">
        <f t="shared" ref="F197:F260" si="34">E197/$E$104*100</f>
        <v>2.7391782465260426</v>
      </c>
      <c r="G197" s="216"/>
      <c r="H197">
        <v>8.4</v>
      </c>
      <c r="I197">
        <v>99.11</v>
      </c>
      <c r="J197" s="218">
        <f t="shared" ref="J197:J260" si="35">I197/$J$2*100</f>
        <v>98.931922539429024</v>
      </c>
      <c r="L197">
        <v>15.5</v>
      </c>
      <c r="M197">
        <v>46.25</v>
      </c>
      <c r="N197" s="217">
        <f t="shared" ref="N197:N260" si="36">M197/$M$133*100</f>
        <v>46.25</v>
      </c>
      <c r="O197" s="217"/>
      <c r="P197">
        <v>-15.4</v>
      </c>
      <c r="Q197">
        <v>32.5</v>
      </c>
      <c r="R197" s="217">
        <f t="shared" ref="R197:R260" si="37">Q197/$Q$133*100</f>
        <v>32.503250325032504</v>
      </c>
      <c r="S197" s="217"/>
      <c r="V197" s="217">
        <f t="shared" ref="V197:V260" si="38">U197/$U$75*100</f>
        <v>0</v>
      </c>
      <c r="W197" s="217"/>
      <c r="Z197" s="217">
        <f t="shared" ref="Z197:Z204" si="39">Y197/$Y$75*100</f>
        <v>0</v>
      </c>
      <c r="AA197">
        <f t="shared" si="32"/>
        <v>9.2999999999999829</v>
      </c>
      <c r="AB197">
        <v>9.3000000000000007</v>
      </c>
      <c r="AC197">
        <v>7.93</v>
      </c>
      <c r="AD197" s="218">
        <f t="shared" ref="AD197:AD204" si="40">AC197/$AC$104*100</f>
        <v>7.9292070792920706</v>
      </c>
      <c r="AG197">
        <v>-9.1999999999999993</v>
      </c>
      <c r="AH197">
        <v>6.19</v>
      </c>
      <c r="AI197" s="218">
        <f t="shared" ref="AI197:AI204" si="41">AH197/$AH$104*100</f>
        <v>6.1881435569329204</v>
      </c>
      <c r="AK197">
        <v>8.4</v>
      </c>
      <c r="AL197">
        <v>197.06</v>
      </c>
      <c r="AM197" s="216">
        <f t="shared" ref="AM197:AM260" si="42">AL197/$AM$2*100</f>
        <v>98.905842200361377</v>
      </c>
    </row>
    <row r="198" spans="1:39" x14ac:dyDescent="0.25">
      <c r="A198">
        <v>9.3000000000000007</v>
      </c>
      <c r="B198">
        <v>3.23</v>
      </c>
      <c r="C198" s="215">
        <f t="shared" si="33"/>
        <v>3.229031290612816</v>
      </c>
      <c r="D198">
        <v>9.4</v>
      </c>
      <c r="E198">
        <v>2.64</v>
      </c>
      <c r="F198" s="216">
        <f t="shared" si="34"/>
        <v>2.6392082375287411</v>
      </c>
      <c r="G198" s="216"/>
      <c r="H198">
        <v>8.3000000000000007</v>
      </c>
      <c r="I198">
        <v>98.97</v>
      </c>
      <c r="J198" s="218">
        <f t="shared" si="35"/>
        <v>98.792174086644039</v>
      </c>
      <c r="L198">
        <v>15.6</v>
      </c>
      <c r="M198">
        <v>41.83</v>
      </c>
      <c r="N198" s="217">
        <f t="shared" si="36"/>
        <v>41.83</v>
      </c>
      <c r="O198" s="217"/>
      <c r="P198">
        <v>-15.5</v>
      </c>
      <c r="Q198">
        <v>29.94</v>
      </c>
      <c r="R198" s="217">
        <f t="shared" si="37"/>
        <v>29.942994299429948</v>
      </c>
      <c r="S198" s="217"/>
      <c r="V198" s="217">
        <f t="shared" si="38"/>
        <v>0</v>
      </c>
      <c r="W198" s="217"/>
      <c r="Z198" s="217">
        <f t="shared" si="39"/>
        <v>0</v>
      </c>
      <c r="AA198">
        <f t="shared" ref="AA198:AA204" si="43">AA197+0.1</f>
        <v>9.3999999999999826</v>
      </c>
      <c r="AB198">
        <v>9.5</v>
      </c>
      <c r="AC198">
        <v>7.26</v>
      </c>
      <c r="AD198" s="218">
        <f t="shared" si="40"/>
        <v>7.2592740725927403</v>
      </c>
      <c r="AG198">
        <v>-9.4</v>
      </c>
      <c r="AH198">
        <v>5.85</v>
      </c>
      <c r="AI198" s="218">
        <f t="shared" si="41"/>
        <v>5.8482455263420965</v>
      </c>
      <c r="AK198">
        <v>8.3000000000000007</v>
      </c>
      <c r="AL198">
        <v>196.93</v>
      </c>
      <c r="AM198" s="216">
        <f t="shared" si="42"/>
        <v>98.840594258181085</v>
      </c>
    </row>
    <row r="199" spans="1:39" x14ac:dyDescent="0.25">
      <c r="A199">
        <v>9.5</v>
      </c>
      <c r="B199">
        <v>3</v>
      </c>
      <c r="C199" s="215">
        <f t="shared" si="33"/>
        <v>2.9991002699190243</v>
      </c>
      <c r="D199">
        <v>9.4</v>
      </c>
      <c r="E199">
        <v>2.61</v>
      </c>
      <c r="F199" s="216">
        <f t="shared" si="34"/>
        <v>2.609217234829551</v>
      </c>
      <c r="G199" s="216"/>
      <c r="H199">
        <v>8.1999999999999993</v>
      </c>
      <c r="I199">
        <v>98.89</v>
      </c>
      <c r="J199" s="218">
        <f t="shared" si="35"/>
        <v>98.712317827909757</v>
      </c>
      <c r="L199">
        <v>15.6</v>
      </c>
      <c r="M199">
        <v>41.1</v>
      </c>
      <c r="N199" s="217">
        <f t="shared" si="36"/>
        <v>41.1</v>
      </c>
      <c r="O199" s="217"/>
      <c r="P199">
        <v>-15.7</v>
      </c>
      <c r="Q199">
        <v>26.47</v>
      </c>
      <c r="R199" s="217">
        <f t="shared" si="37"/>
        <v>26.472647264726472</v>
      </c>
      <c r="S199" s="217"/>
      <c r="V199" s="217">
        <f t="shared" si="38"/>
        <v>0</v>
      </c>
      <c r="W199" s="217"/>
      <c r="Z199" s="217">
        <f t="shared" si="39"/>
        <v>0</v>
      </c>
      <c r="AA199">
        <f t="shared" si="43"/>
        <v>9.4999999999999822</v>
      </c>
      <c r="AB199">
        <v>9.5</v>
      </c>
      <c r="AC199">
        <v>7.31</v>
      </c>
      <c r="AD199" s="218">
        <f t="shared" si="40"/>
        <v>7.3092690730926906</v>
      </c>
      <c r="AG199">
        <v>-9.5</v>
      </c>
      <c r="AH199">
        <v>5.61</v>
      </c>
      <c r="AI199" s="218">
        <f t="shared" si="41"/>
        <v>5.6083175047485758</v>
      </c>
      <c r="AK199">
        <v>8.1999999999999993</v>
      </c>
      <c r="AL199">
        <v>196.62</v>
      </c>
      <c r="AM199" s="216">
        <f t="shared" si="42"/>
        <v>98.685003011443484</v>
      </c>
    </row>
    <row r="200" spans="1:39" x14ac:dyDescent="0.25">
      <c r="A200">
        <v>9.5</v>
      </c>
      <c r="B200">
        <v>3</v>
      </c>
      <c r="C200" s="215">
        <f t="shared" si="33"/>
        <v>2.9991002699190243</v>
      </c>
      <c r="D200">
        <v>9.6</v>
      </c>
      <c r="E200">
        <v>2.52</v>
      </c>
      <c r="F200" s="216">
        <f t="shared" si="34"/>
        <v>2.5192442267319803</v>
      </c>
      <c r="G200" s="216"/>
      <c r="H200">
        <v>8.1</v>
      </c>
      <c r="I200">
        <v>98.76</v>
      </c>
      <c r="J200" s="218">
        <f t="shared" si="35"/>
        <v>98.582551407466553</v>
      </c>
      <c r="L200">
        <v>15.9</v>
      </c>
      <c r="M200">
        <v>34.08</v>
      </c>
      <c r="N200" s="217">
        <f t="shared" si="36"/>
        <v>34.08</v>
      </c>
      <c r="O200" s="217"/>
      <c r="P200">
        <v>-15.7</v>
      </c>
      <c r="Q200">
        <v>26.41</v>
      </c>
      <c r="R200" s="217">
        <f t="shared" si="37"/>
        <v>26.412641264126414</v>
      </c>
      <c r="S200" s="217"/>
      <c r="V200" s="217">
        <f t="shared" si="38"/>
        <v>0</v>
      </c>
      <c r="W200" s="217"/>
      <c r="Z200" s="217">
        <f t="shared" si="39"/>
        <v>0</v>
      </c>
      <c r="AA200">
        <f t="shared" si="43"/>
        <v>9.5999999999999819</v>
      </c>
      <c r="AB200">
        <v>9.6999999999999993</v>
      </c>
      <c r="AC200">
        <v>6.38</v>
      </c>
      <c r="AD200" s="218">
        <f t="shared" si="40"/>
        <v>6.3793620637936197</v>
      </c>
      <c r="AG200">
        <v>-9.6</v>
      </c>
      <c r="AH200">
        <v>5.3</v>
      </c>
      <c r="AI200" s="218">
        <f t="shared" si="41"/>
        <v>5.2984104768569429</v>
      </c>
      <c r="AK200">
        <v>8.1</v>
      </c>
      <c r="AL200">
        <v>196.57</v>
      </c>
      <c r="AM200" s="216">
        <f t="shared" si="42"/>
        <v>98.65990764906644</v>
      </c>
    </row>
    <row r="201" spans="1:39" x14ac:dyDescent="0.25">
      <c r="A201">
        <v>9.6999999999999993</v>
      </c>
      <c r="B201">
        <v>2.77</v>
      </c>
      <c r="C201" s="215">
        <f t="shared" si="33"/>
        <v>2.7691692492252322</v>
      </c>
      <c r="D201">
        <v>9.6999999999999993</v>
      </c>
      <c r="E201">
        <v>2.41</v>
      </c>
      <c r="F201" s="216">
        <f t="shared" si="34"/>
        <v>2.4092772168349494</v>
      </c>
      <c r="G201" s="216"/>
      <c r="H201">
        <v>8</v>
      </c>
      <c r="I201">
        <v>98.62</v>
      </c>
      <c r="J201" s="218">
        <f t="shared" si="35"/>
        <v>98.442802954681568</v>
      </c>
      <c r="L201">
        <v>15.9</v>
      </c>
      <c r="M201">
        <v>34.159999999999997</v>
      </c>
      <c r="N201" s="217">
        <f t="shared" si="36"/>
        <v>34.159999999999997</v>
      </c>
      <c r="O201" s="217"/>
      <c r="P201">
        <v>-15.9</v>
      </c>
      <c r="Q201">
        <v>23.02</v>
      </c>
      <c r="R201" s="217">
        <f t="shared" si="37"/>
        <v>23.022302230223023</v>
      </c>
      <c r="S201" s="217"/>
      <c r="V201" s="217">
        <f t="shared" si="38"/>
        <v>0</v>
      </c>
      <c r="W201" s="217"/>
      <c r="Z201" s="217">
        <f t="shared" si="39"/>
        <v>0</v>
      </c>
      <c r="AA201">
        <f t="shared" si="43"/>
        <v>9.6999999999999815</v>
      </c>
      <c r="AB201">
        <v>9.6999999999999993</v>
      </c>
      <c r="AC201">
        <v>6.38</v>
      </c>
      <c r="AD201" s="218">
        <f t="shared" si="40"/>
        <v>6.3793620637936197</v>
      </c>
      <c r="AG201">
        <v>-9.6999999999999993</v>
      </c>
      <c r="AH201">
        <v>5.07</v>
      </c>
      <c r="AI201" s="218">
        <f t="shared" si="41"/>
        <v>5.0684794561631508</v>
      </c>
      <c r="AK201">
        <v>8</v>
      </c>
      <c r="AL201">
        <v>196.14</v>
      </c>
      <c r="AM201" s="216">
        <f t="shared" si="42"/>
        <v>98.444087532623954</v>
      </c>
    </row>
    <row r="202" spans="1:39" x14ac:dyDescent="0.25">
      <c r="A202">
        <v>9.6999999999999993</v>
      </c>
      <c r="B202">
        <v>2.78</v>
      </c>
      <c r="C202" s="215">
        <f t="shared" si="33"/>
        <v>2.7791662501249625</v>
      </c>
      <c r="D202">
        <v>9.8000000000000007</v>
      </c>
      <c r="E202">
        <v>2.34</v>
      </c>
      <c r="F202" s="216">
        <f t="shared" si="34"/>
        <v>2.339298210536839</v>
      </c>
      <c r="G202" s="216"/>
      <c r="H202">
        <v>7.9</v>
      </c>
      <c r="I202">
        <v>98.58</v>
      </c>
      <c r="J202" s="218">
        <f t="shared" si="35"/>
        <v>98.402874825314427</v>
      </c>
      <c r="L202">
        <v>16.100000000000001</v>
      </c>
      <c r="M202">
        <v>29.32</v>
      </c>
      <c r="N202" s="217">
        <f t="shared" si="36"/>
        <v>29.32</v>
      </c>
      <c r="O202" s="217"/>
      <c r="P202">
        <v>-16</v>
      </c>
      <c r="Q202">
        <v>21.46</v>
      </c>
      <c r="R202" s="217">
        <f t="shared" si="37"/>
        <v>21.462146214621463</v>
      </c>
      <c r="S202" s="217"/>
      <c r="V202" s="217">
        <f t="shared" si="38"/>
        <v>0</v>
      </c>
      <c r="W202" s="217"/>
      <c r="Z202" s="217">
        <f t="shared" si="39"/>
        <v>0</v>
      </c>
      <c r="AA202">
        <f t="shared" si="43"/>
        <v>9.7999999999999812</v>
      </c>
      <c r="AB202">
        <v>9.6999999999999993</v>
      </c>
      <c r="AC202">
        <v>6.38</v>
      </c>
      <c r="AD202" s="218">
        <f t="shared" si="40"/>
        <v>6.3793620637936197</v>
      </c>
      <c r="AG202">
        <v>-9.6999999999999993</v>
      </c>
      <c r="AH202">
        <v>4.96</v>
      </c>
      <c r="AI202" s="218">
        <f t="shared" si="41"/>
        <v>4.9585124462661199</v>
      </c>
      <c r="AK202">
        <v>7.9</v>
      </c>
      <c r="AL202">
        <v>195.85</v>
      </c>
      <c r="AM202" s="216">
        <f t="shared" si="42"/>
        <v>98.298534430837165</v>
      </c>
    </row>
    <row r="203" spans="1:39" x14ac:dyDescent="0.25">
      <c r="A203">
        <v>10</v>
      </c>
      <c r="B203">
        <v>2.57</v>
      </c>
      <c r="C203" s="215">
        <f t="shared" si="33"/>
        <v>2.5692292312306306</v>
      </c>
      <c r="D203">
        <v>9.9</v>
      </c>
      <c r="E203">
        <v>2.2799999999999998</v>
      </c>
      <c r="F203" s="216">
        <f t="shared" si="34"/>
        <v>2.2793162051384583</v>
      </c>
      <c r="G203" s="216"/>
      <c r="H203">
        <v>7.8</v>
      </c>
      <c r="I203">
        <v>98.43</v>
      </c>
      <c r="J203" s="218">
        <f t="shared" si="35"/>
        <v>98.25314434018766</v>
      </c>
      <c r="L203">
        <v>16.100000000000001</v>
      </c>
      <c r="M203">
        <v>29.3</v>
      </c>
      <c r="N203" s="217">
        <f t="shared" si="36"/>
        <v>29.299999999999997</v>
      </c>
      <c r="O203" s="217"/>
      <c r="P203">
        <v>-16</v>
      </c>
      <c r="Q203">
        <v>21.42</v>
      </c>
      <c r="R203" s="217">
        <f t="shared" si="37"/>
        <v>21.422142214221427</v>
      </c>
      <c r="S203" s="217"/>
      <c r="V203" s="217">
        <f t="shared" si="38"/>
        <v>0</v>
      </c>
      <c r="W203" s="217"/>
      <c r="Z203" s="217">
        <f t="shared" si="39"/>
        <v>0</v>
      </c>
      <c r="AA203">
        <f t="shared" si="43"/>
        <v>9.8999999999999808</v>
      </c>
      <c r="AB203">
        <v>9.9</v>
      </c>
      <c r="AC203">
        <v>5.72</v>
      </c>
      <c r="AD203" s="218">
        <f t="shared" si="40"/>
        <v>5.7194280571942802</v>
      </c>
      <c r="AG203">
        <v>-10</v>
      </c>
      <c r="AH203">
        <v>4.45</v>
      </c>
      <c r="AI203" s="218">
        <f t="shared" si="41"/>
        <v>4.4486654003798867</v>
      </c>
      <c r="AK203">
        <v>7.8</v>
      </c>
      <c r="AL203">
        <v>195.75</v>
      </c>
      <c r="AM203" s="216">
        <f t="shared" si="42"/>
        <v>98.248343706083105</v>
      </c>
    </row>
    <row r="204" spans="1:39" x14ac:dyDescent="0.25">
      <c r="A204">
        <v>10</v>
      </c>
      <c r="B204">
        <v>2.58</v>
      </c>
      <c r="C204" s="215">
        <f t="shared" si="33"/>
        <v>2.579226232130361</v>
      </c>
      <c r="D204">
        <v>10</v>
      </c>
      <c r="E204">
        <v>2.13</v>
      </c>
      <c r="F204" s="216">
        <f t="shared" si="34"/>
        <v>2.129361191642507</v>
      </c>
      <c r="G204" s="216"/>
      <c r="H204">
        <v>7.7</v>
      </c>
      <c r="I204">
        <v>98.33</v>
      </c>
      <c r="J204" s="218">
        <f t="shared" si="35"/>
        <v>98.153324016769801</v>
      </c>
      <c r="L204">
        <v>16.2</v>
      </c>
      <c r="M204">
        <v>26.19</v>
      </c>
      <c r="N204" s="217">
        <f t="shared" si="36"/>
        <v>26.19</v>
      </c>
      <c r="O204" s="217"/>
      <c r="P204">
        <v>-16.2</v>
      </c>
      <c r="Q204">
        <v>19.260000000000002</v>
      </c>
      <c r="R204" s="217">
        <f t="shared" si="37"/>
        <v>19.261926192619264</v>
      </c>
      <c r="S204" s="217"/>
      <c r="V204" s="217">
        <f t="shared" si="38"/>
        <v>0</v>
      </c>
      <c r="W204" s="217"/>
      <c r="Z204" s="217">
        <f t="shared" si="39"/>
        <v>0</v>
      </c>
      <c r="AA204">
        <f t="shared" si="43"/>
        <v>9.9999999999999805</v>
      </c>
      <c r="AB204">
        <v>10</v>
      </c>
      <c r="AC204">
        <v>5.72</v>
      </c>
      <c r="AD204" s="218">
        <f t="shared" si="40"/>
        <v>5.7194280571942802</v>
      </c>
      <c r="AG204">
        <v>-10</v>
      </c>
      <c r="AH204">
        <v>4.4400000000000004</v>
      </c>
      <c r="AI204" s="218">
        <f t="shared" si="41"/>
        <v>4.4386683994801563</v>
      </c>
      <c r="AK204">
        <v>7.7</v>
      </c>
      <c r="AL204">
        <v>195.35</v>
      </c>
      <c r="AM204" s="216">
        <f t="shared" si="42"/>
        <v>98.047580807066851</v>
      </c>
    </row>
    <row r="205" spans="1:39" x14ac:dyDescent="0.25">
      <c r="C205" s="215">
        <f t="shared" si="33"/>
        <v>0</v>
      </c>
      <c r="F205" s="216">
        <f t="shared" si="34"/>
        <v>0</v>
      </c>
      <c r="G205" s="216"/>
      <c r="H205">
        <v>7.6</v>
      </c>
      <c r="I205">
        <v>98.12</v>
      </c>
      <c r="J205" s="218">
        <f t="shared" si="35"/>
        <v>97.94370133759233</v>
      </c>
      <c r="L205">
        <v>16.2</v>
      </c>
      <c r="M205">
        <v>26.2</v>
      </c>
      <c r="N205" s="217">
        <f t="shared" si="36"/>
        <v>26.200000000000003</v>
      </c>
      <c r="O205" s="217"/>
      <c r="P205">
        <v>-16.3</v>
      </c>
      <c r="Q205">
        <v>18.420000000000002</v>
      </c>
      <c r="R205" s="217">
        <f t="shared" si="37"/>
        <v>18.421842184218423</v>
      </c>
      <c r="S205" s="217"/>
      <c r="V205" s="217">
        <f t="shared" si="38"/>
        <v>0</v>
      </c>
      <c r="W205" s="217"/>
      <c r="Z205" s="217"/>
      <c r="AK205">
        <v>7.6</v>
      </c>
      <c r="AL205">
        <v>195.17</v>
      </c>
      <c r="AM205" s="216">
        <f t="shared" si="42"/>
        <v>97.957237502509528</v>
      </c>
    </row>
    <row r="206" spans="1:39" x14ac:dyDescent="0.25">
      <c r="C206" s="215">
        <f t="shared" si="33"/>
        <v>0</v>
      </c>
      <c r="F206" s="216">
        <f t="shared" si="34"/>
        <v>0</v>
      </c>
      <c r="G206" s="216"/>
      <c r="H206">
        <v>7.5</v>
      </c>
      <c r="I206">
        <v>97.91</v>
      </c>
      <c r="J206" s="218">
        <f t="shared" si="35"/>
        <v>97.734078658414845</v>
      </c>
      <c r="L206">
        <v>16.5</v>
      </c>
      <c r="M206">
        <v>21.84</v>
      </c>
      <c r="N206" s="217">
        <f t="shared" si="36"/>
        <v>21.84</v>
      </c>
      <c r="O206" s="217"/>
      <c r="P206">
        <v>-16.399999999999999</v>
      </c>
      <c r="Q206">
        <v>16.64</v>
      </c>
      <c r="R206" s="217">
        <f t="shared" si="37"/>
        <v>16.641664166416643</v>
      </c>
      <c r="S206" s="217"/>
      <c r="V206" s="217">
        <f t="shared" si="38"/>
        <v>0</v>
      </c>
      <c r="W206" s="217"/>
      <c r="Z206" s="217"/>
      <c r="AK206">
        <v>7.5</v>
      </c>
      <c r="AL206">
        <v>194.79</v>
      </c>
      <c r="AM206" s="216">
        <f t="shared" si="42"/>
        <v>97.766512748444086</v>
      </c>
    </row>
    <row r="207" spans="1:39" x14ac:dyDescent="0.25">
      <c r="C207" s="215">
        <f t="shared" si="33"/>
        <v>0</v>
      </c>
      <c r="F207" s="216">
        <f t="shared" si="34"/>
        <v>0</v>
      </c>
      <c r="G207" s="216"/>
      <c r="H207">
        <v>7.5</v>
      </c>
      <c r="I207">
        <v>97.78</v>
      </c>
      <c r="J207" s="218">
        <f t="shared" si="35"/>
        <v>97.604312237971641</v>
      </c>
      <c r="L207">
        <v>16.5</v>
      </c>
      <c r="M207">
        <v>21.89</v>
      </c>
      <c r="N207" s="217">
        <f t="shared" si="36"/>
        <v>21.89</v>
      </c>
      <c r="O207" s="217"/>
      <c r="P207">
        <v>-16.5</v>
      </c>
      <c r="Q207">
        <v>16.59</v>
      </c>
      <c r="R207" s="217">
        <f t="shared" si="37"/>
        <v>16.591659165916592</v>
      </c>
      <c r="S207" s="217"/>
      <c r="V207" s="217">
        <f t="shared" si="38"/>
        <v>0</v>
      </c>
      <c r="W207" s="217"/>
      <c r="Z207" s="217"/>
      <c r="AK207">
        <v>7.4</v>
      </c>
      <c r="AL207">
        <v>194.49</v>
      </c>
      <c r="AM207" s="216">
        <f t="shared" si="42"/>
        <v>97.615940574181892</v>
      </c>
    </row>
    <row r="208" spans="1:39" x14ac:dyDescent="0.25">
      <c r="C208" s="215">
        <f t="shared" si="33"/>
        <v>0</v>
      </c>
      <c r="F208" s="216">
        <f t="shared" si="34"/>
        <v>0</v>
      </c>
      <c r="G208" s="216"/>
      <c r="H208">
        <v>7.3</v>
      </c>
      <c r="I208">
        <v>97.48</v>
      </c>
      <c r="J208" s="218">
        <f t="shared" si="35"/>
        <v>97.304851267718107</v>
      </c>
      <c r="L208">
        <v>16.5</v>
      </c>
      <c r="M208">
        <v>21</v>
      </c>
      <c r="N208" s="217">
        <f t="shared" si="36"/>
        <v>21</v>
      </c>
      <c r="O208" s="217"/>
      <c r="P208">
        <v>-16.600000000000001</v>
      </c>
      <c r="Q208">
        <v>15.57</v>
      </c>
      <c r="R208" s="217">
        <f t="shared" si="37"/>
        <v>15.571557155715574</v>
      </c>
      <c r="S208" s="217"/>
      <c r="V208" s="217">
        <f t="shared" si="38"/>
        <v>0</v>
      </c>
      <c r="W208" s="217"/>
      <c r="Z208" s="217"/>
      <c r="AK208">
        <v>7.4</v>
      </c>
      <c r="AL208">
        <v>194.13</v>
      </c>
      <c r="AM208" s="216">
        <f t="shared" si="42"/>
        <v>97.435253965067247</v>
      </c>
    </row>
    <row r="209" spans="3:39" x14ac:dyDescent="0.25">
      <c r="C209" s="215">
        <f t="shared" si="33"/>
        <v>0</v>
      </c>
      <c r="F209" s="216">
        <f t="shared" si="34"/>
        <v>0</v>
      </c>
      <c r="G209" s="216"/>
      <c r="H209">
        <v>7.2</v>
      </c>
      <c r="I209">
        <v>97.3</v>
      </c>
      <c r="J209" s="218">
        <f t="shared" si="35"/>
        <v>97.12517468556598</v>
      </c>
      <c r="L209">
        <v>16.8</v>
      </c>
      <c r="M209">
        <v>18.55</v>
      </c>
      <c r="N209" s="217">
        <f t="shared" si="36"/>
        <v>18.55</v>
      </c>
      <c r="O209" s="217"/>
      <c r="P209">
        <v>-16.8</v>
      </c>
      <c r="Q209">
        <v>14.12</v>
      </c>
      <c r="R209" s="217">
        <f t="shared" si="37"/>
        <v>14.121412141214121</v>
      </c>
      <c r="S209" s="217"/>
      <c r="V209" s="217">
        <f t="shared" si="38"/>
        <v>0</v>
      </c>
      <c r="W209" s="217"/>
      <c r="Z209" s="217"/>
      <c r="AK209">
        <v>7.2</v>
      </c>
      <c r="AL209">
        <v>193.87</v>
      </c>
      <c r="AM209" s="216">
        <f t="shared" si="42"/>
        <v>97.304758080706691</v>
      </c>
    </row>
    <row r="210" spans="3:39" x14ac:dyDescent="0.25">
      <c r="C210" s="215">
        <f t="shared" si="33"/>
        <v>0</v>
      </c>
      <c r="F210" s="216">
        <f t="shared" si="34"/>
        <v>0</v>
      </c>
      <c r="G210" s="216"/>
      <c r="H210">
        <v>7.1</v>
      </c>
      <c r="I210">
        <v>97.16</v>
      </c>
      <c r="J210" s="218">
        <f t="shared" si="35"/>
        <v>96.985426232780981</v>
      </c>
      <c r="L210">
        <v>16.7</v>
      </c>
      <c r="M210">
        <v>18.46</v>
      </c>
      <c r="N210" s="217">
        <f t="shared" si="36"/>
        <v>18.46</v>
      </c>
      <c r="O210" s="217"/>
      <c r="P210">
        <v>-16.8</v>
      </c>
      <c r="Q210">
        <v>14.11</v>
      </c>
      <c r="R210" s="217">
        <f t="shared" si="37"/>
        <v>14.111411141114111</v>
      </c>
      <c r="S210" s="217"/>
      <c r="V210" s="217">
        <f t="shared" si="38"/>
        <v>0</v>
      </c>
      <c r="W210" s="217"/>
      <c r="Z210" s="217"/>
      <c r="AK210">
        <v>7.1</v>
      </c>
      <c r="AL210">
        <v>193.49</v>
      </c>
      <c r="AM210" s="216">
        <f t="shared" si="42"/>
        <v>97.114033326641234</v>
      </c>
    </row>
    <row r="211" spans="3:39" x14ac:dyDescent="0.25">
      <c r="C211" s="215">
        <f t="shared" si="33"/>
        <v>0</v>
      </c>
      <c r="F211" s="216">
        <f t="shared" si="34"/>
        <v>0</v>
      </c>
      <c r="G211" s="216"/>
      <c r="H211">
        <v>7</v>
      </c>
      <c r="I211">
        <v>96.85</v>
      </c>
      <c r="J211" s="218">
        <f t="shared" si="35"/>
        <v>96.675983230185665</v>
      </c>
      <c r="L211">
        <v>16.899999999999999</v>
      </c>
      <c r="M211">
        <v>16.72</v>
      </c>
      <c r="N211" s="217">
        <f t="shared" si="36"/>
        <v>16.72</v>
      </c>
      <c r="O211" s="217"/>
      <c r="P211">
        <v>-17</v>
      </c>
      <c r="Q211">
        <v>13.08</v>
      </c>
      <c r="R211" s="217">
        <f t="shared" si="37"/>
        <v>13.081308130813083</v>
      </c>
      <c r="S211" s="217"/>
      <c r="V211" s="217">
        <f t="shared" si="38"/>
        <v>0</v>
      </c>
      <c r="W211" s="217"/>
      <c r="Z211" s="217"/>
      <c r="AK211">
        <v>7</v>
      </c>
      <c r="AL211">
        <v>193.02</v>
      </c>
      <c r="AM211" s="216">
        <f t="shared" si="42"/>
        <v>96.878136920297138</v>
      </c>
    </row>
    <row r="212" spans="3:39" x14ac:dyDescent="0.25">
      <c r="C212" s="215">
        <f t="shared" si="33"/>
        <v>0</v>
      </c>
      <c r="F212" s="216">
        <f t="shared" si="34"/>
        <v>0</v>
      </c>
      <c r="G212" s="216"/>
      <c r="H212">
        <v>6.9</v>
      </c>
      <c r="I212">
        <v>96.61</v>
      </c>
      <c r="J212" s="218">
        <f t="shared" si="35"/>
        <v>96.43641445398282</v>
      </c>
      <c r="L212">
        <v>16.899999999999999</v>
      </c>
      <c r="M212">
        <v>16.5</v>
      </c>
      <c r="N212" s="217">
        <f t="shared" si="36"/>
        <v>16.5</v>
      </c>
      <c r="O212" s="217"/>
      <c r="P212">
        <v>-16.899999999999999</v>
      </c>
      <c r="Q212">
        <v>13.05</v>
      </c>
      <c r="R212" s="217">
        <f t="shared" si="37"/>
        <v>13.051305130513052</v>
      </c>
      <c r="S212" s="217"/>
      <c r="V212" s="217">
        <f t="shared" si="38"/>
        <v>0</v>
      </c>
      <c r="W212" s="217"/>
      <c r="Z212" s="217"/>
      <c r="AK212">
        <v>6.9</v>
      </c>
      <c r="AL212">
        <v>192.7</v>
      </c>
      <c r="AM212" s="216">
        <f t="shared" si="42"/>
        <v>96.717526601084117</v>
      </c>
    </row>
    <row r="213" spans="3:39" x14ac:dyDescent="0.25">
      <c r="C213" s="215">
        <f t="shared" si="33"/>
        <v>0</v>
      </c>
      <c r="F213" s="216">
        <f t="shared" si="34"/>
        <v>0</v>
      </c>
      <c r="G213" s="216"/>
      <c r="H213">
        <v>6.8</v>
      </c>
      <c r="I213">
        <v>96.39</v>
      </c>
      <c r="J213" s="218">
        <f t="shared" si="35"/>
        <v>96.216809742463568</v>
      </c>
      <c r="L213">
        <v>17</v>
      </c>
      <c r="M213">
        <v>15.7</v>
      </c>
      <c r="N213" s="217">
        <f t="shared" si="36"/>
        <v>15.7</v>
      </c>
      <c r="O213" s="217"/>
      <c r="P213">
        <v>-17</v>
      </c>
      <c r="Q213">
        <v>12.63</v>
      </c>
      <c r="R213" s="217">
        <f t="shared" si="37"/>
        <v>12.631263126312634</v>
      </c>
      <c r="S213" s="217"/>
      <c r="V213" s="217">
        <f t="shared" si="38"/>
        <v>0</v>
      </c>
      <c r="W213" s="217"/>
      <c r="Z213" s="217"/>
      <c r="AK213">
        <v>6.8</v>
      </c>
      <c r="AL213">
        <v>192.34</v>
      </c>
      <c r="AM213" s="216">
        <f t="shared" si="42"/>
        <v>96.536839991969487</v>
      </c>
    </row>
    <row r="214" spans="3:39" x14ac:dyDescent="0.25">
      <c r="C214" s="215">
        <f t="shared" si="33"/>
        <v>0</v>
      </c>
      <c r="F214" s="216">
        <f t="shared" si="34"/>
        <v>0</v>
      </c>
      <c r="G214" s="216"/>
      <c r="H214">
        <v>6.7</v>
      </c>
      <c r="I214">
        <v>96.11</v>
      </c>
      <c r="J214" s="218">
        <f t="shared" si="35"/>
        <v>95.937312836893582</v>
      </c>
      <c r="L214">
        <v>17.2</v>
      </c>
      <c r="M214">
        <v>14.6</v>
      </c>
      <c r="N214" s="217">
        <f t="shared" si="36"/>
        <v>14.6</v>
      </c>
      <c r="O214" s="217"/>
      <c r="P214">
        <v>-17.2</v>
      </c>
      <c r="Q214">
        <v>12.01</v>
      </c>
      <c r="R214" s="217">
        <f t="shared" si="37"/>
        <v>12.011201120112011</v>
      </c>
      <c r="S214" s="217"/>
      <c r="V214" s="217">
        <f t="shared" si="38"/>
        <v>0</v>
      </c>
      <c r="W214" s="217"/>
      <c r="Z214" s="217"/>
      <c r="AK214">
        <v>6.7</v>
      </c>
      <c r="AL214">
        <v>191.8</v>
      </c>
      <c r="AM214" s="216">
        <f t="shared" si="42"/>
        <v>96.265810078297534</v>
      </c>
    </row>
    <row r="215" spans="3:39" x14ac:dyDescent="0.25">
      <c r="C215" s="215">
        <f t="shared" si="33"/>
        <v>0</v>
      </c>
      <c r="F215" s="216">
        <f t="shared" si="34"/>
        <v>0</v>
      </c>
      <c r="G215" s="216"/>
      <c r="H215">
        <v>6.6</v>
      </c>
      <c r="I215">
        <v>95.75</v>
      </c>
      <c r="J215" s="218">
        <f t="shared" si="35"/>
        <v>95.57795967258933</v>
      </c>
      <c r="L215">
        <v>17.2</v>
      </c>
      <c r="M215">
        <v>14.26</v>
      </c>
      <c r="N215" s="217">
        <f t="shared" si="36"/>
        <v>14.26</v>
      </c>
      <c r="O215" s="217"/>
      <c r="P215">
        <v>-17.3</v>
      </c>
      <c r="Q215">
        <v>11.49</v>
      </c>
      <c r="R215" s="217">
        <f t="shared" si="37"/>
        <v>11.491149114911492</v>
      </c>
      <c r="S215" s="217"/>
      <c r="V215" s="217">
        <f t="shared" si="38"/>
        <v>0</v>
      </c>
      <c r="W215" s="217"/>
      <c r="Z215" s="217"/>
      <c r="AK215">
        <v>6.6</v>
      </c>
      <c r="AL215">
        <v>191.27</v>
      </c>
      <c r="AM215" s="216">
        <f t="shared" si="42"/>
        <v>95.999799237100973</v>
      </c>
    </row>
    <row r="216" spans="3:39" x14ac:dyDescent="0.25">
      <c r="C216" s="215">
        <f t="shared" si="33"/>
        <v>0</v>
      </c>
      <c r="F216" s="216">
        <f t="shared" si="34"/>
        <v>0</v>
      </c>
      <c r="G216" s="216"/>
      <c r="H216">
        <v>6.5</v>
      </c>
      <c r="I216">
        <v>95.42</v>
      </c>
      <c r="J216" s="218">
        <f t="shared" si="35"/>
        <v>95.248552605310437</v>
      </c>
      <c r="L216">
        <v>17.5</v>
      </c>
      <c r="M216">
        <v>12.52</v>
      </c>
      <c r="N216" s="217">
        <f t="shared" si="36"/>
        <v>12.520000000000001</v>
      </c>
      <c r="O216" s="217"/>
      <c r="P216">
        <v>-17.399999999999999</v>
      </c>
      <c r="Q216">
        <v>10.93</v>
      </c>
      <c r="R216" s="217">
        <f t="shared" si="37"/>
        <v>10.931093109310931</v>
      </c>
      <c r="S216" s="217"/>
      <c r="V216" s="217">
        <f t="shared" si="38"/>
        <v>0</v>
      </c>
      <c r="W216" s="217"/>
      <c r="Z216" s="217"/>
      <c r="AK216">
        <v>6.5</v>
      </c>
      <c r="AL216">
        <v>190.99</v>
      </c>
      <c r="AM216" s="216">
        <f t="shared" si="42"/>
        <v>95.859265207789605</v>
      </c>
    </row>
    <row r="217" spans="3:39" x14ac:dyDescent="0.25">
      <c r="C217" s="215">
        <f t="shared" si="33"/>
        <v>0</v>
      </c>
      <c r="F217" s="216">
        <f t="shared" si="34"/>
        <v>0</v>
      </c>
      <c r="G217" s="216"/>
      <c r="H217">
        <v>6.4</v>
      </c>
      <c r="I217">
        <v>95.04</v>
      </c>
      <c r="J217" s="218">
        <f t="shared" si="35"/>
        <v>94.869235376322621</v>
      </c>
      <c r="L217">
        <v>17.5</v>
      </c>
      <c r="M217">
        <v>12.69</v>
      </c>
      <c r="N217" s="217">
        <f t="shared" si="36"/>
        <v>12.689999999999998</v>
      </c>
      <c r="O217" s="217"/>
      <c r="P217">
        <v>-17.399999999999999</v>
      </c>
      <c r="Q217">
        <v>10.96</v>
      </c>
      <c r="R217" s="217">
        <f t="shared" si="37"/>
        <v>10.961096109610963</v>
      </c>
      <c r="S217" s="217"/>
      <c r="V217" s="217">
        <f t="shared" si="38"/>
        <v>0</v>
      </c>
      <c r="W217" s="217"/>
      <c r="Z217" s="217"/>
      <c r="AK217">
        <v>6.4</v>
      </c>
      <c r="AL217">
        <v>190.48</v>
      </c>
      <c r="AM217" s="216">
        <f t="shared" si="42"/>
        <v>95.603292511543856</v>
      </c>
    </row>
    <row r="218" spans="3:39" x14ac:dyDescent="0.25">
      <c r="C218" s="215">
        <f t="shared" si="33"/>
        <v>0</v>
      </c>
      <c r="F218" s="216">
        <f t="shared" si="34"/>
        <v>0</v>
      </c>
      <c r="G218" s="216"/>
      <c r="H218">
        <v>6.3</v>
      </c>
      <c r="I218">
        <v>94.8</v>
      </c>
      <c r="J218" s="218">
        <f t="shared" si="35"/>
        <v>94.629666600119776</v>
      </c>
      <c r="L218">
        <v>17.5</v>
      </c>
      <c r="M218">
        <v>12.64</v>
      </c>
      <c r="N218" s="217">
        <f t="shared" si="36"/>
        <v>12.64</v>
      </c>
      <c r="O218" s="217"/>
      <c r="P218">
        <v>-17.600000000000001</v>
      </c>
      <c r="Q218">
        <v>10.49</v>
      </c>
      <c r="R218" s="217">
        <f t="shared" si="37"/>
        <v>10.491049104910493</v>
      </c>
      <c r="S218" s="217"/>
      <c r="V218" s="217">
        <f t="shared" si="38"/>
        <v>0</v>
      </c>
      <c r="W218" s="217"/>
      <c r="Z218" s="217"/>
      <c r="AK218">
        <v>6.3</v>
      </c>
      <c r="AL218">
        <v>189.68</v>
      </c>
      <c r="AM218" s="216">
        <f t="shared" si="42"/>
        <v>95.201766713511333</v>
      </c>
    </row>
    <row r="219" spans="3:39" x14ac:dyDescent="0.25">
      <c r="C219" s="215">
        <f t="shared" si="33"/>
        <v>0</v>
      </c>
      <c r="F219" s="216">
        <f t="shared" si="34"/>
        <v>0</v>
      </c>
      <c r="G219" s="216"/>
      <c r="H219">
        <v>6.2</v>
      </c>
      <c r="I219">
        <v>94.47</v>
      </c>
      <c r="J219" s="218">
        <f t="shared" si="35"/>
        <v>94.300259532840883</v>
      </c>
      <c r="L219">
        <v>17.8</v>
      </c>
      <c r="M219">
        <v>11.19</v>
      </c>
      <c r="N219" s="217">
        <f t="shared" si="36"/>
        <v>11.19</v>
      </c>
      <c r="O219" s="217"/>
      <c r="P219">
        <v>-17.600000000000001</v>
      </c>
      <c r="Q219">
        <v>10.27</v>
      </c>
      <c r="R219" s="217">
        <f t="shared" si="37"/>
        <v>10.271027102710271</v>
      </c>
      <c r="S219" s="217"/>
      <c r="V219" s="217">
        <f t="shared" si="38"/>
        <v>0</v>
      </c>
      <c r="W219" s="217"/>
      <c r="Z219" s="217"/>
      <c r="AK219">
        <v>6.2</v>
      </c>
      <c r="AL219">
        <v>189.47</v>
      </c>
      <c r="AM219" s="216">
        <f t="shared" si="42"/>
        <v>95.096366191527807</v>
      </c>
    </row>
    <row r="220" spans="3:39" x14ac:dyDescent="0.25">
      <c r="C220" s="215">
        <f t="shared" si="33"/>
        <v>0</v>
      </c>
      <c r="F220" s="216">
        <f t="shared" si="34"/>
        <v>0</v>
      </c>
      <c r="G220" s="216"/>
      <c r="H220">
        <v>6.1</v>
      </c>
      <c r="I220">
        <v>94.1</v>
      </c>
      <c r="J220" s="218">
        <f t="shared" si="35"/>
        <v>93.930924336194835</v>
      </c>
      <c r="L220">
        <v>17.8</v>
      </c>
      <c r="M220">
        <v>11.24</v>
      </c>
      <c r="N220" s="217">
        <f t="shared" si="36"/>
        <v>11.24</v>
      </c>
      <c r="O220" s="217"/>
      <c r="P220">
        <v>-17.8</v>
      </c>
      <c r="Q220">
        <v>9.82</v>
      </c>
      <c r="R220" s="217">
        <f t="shared" si="37"/>
        <v>9.8209820982098215</v>
      </c>
      <c r="S220" s="217"/>
      <c r="V220" s="217">
        <f t="shared" si="38"/>
        <v>0</v>
      </c>
      <c r="W220" s="217"/>
      <c r="Z220" s="217"/>
      <c r="AK220">
        <v>6.1</v>
      </c>
      <c r="AL220">
        <v>188.66</v>
      </c>
      <c r="AM220" s="216">
        <f t="shared" si="42"/>
        <v>94.689821321019878</v>
      </c>
    </row>
    <row r="221" spans="3:39" x14ac:dyDescent="0.25">
      <c r="C221" s="215">
        <f t="shared" si="33"/>
        <v>0</v>
      </c>
      <c r="F221" s="216">
        <f t="shared" si="34"/>
        <v>0</v>
      </c>
      <c r="G221" s="216"/>
      <c r="H221">
        <v>6</v>
      </c>
      <c r="I221">
        <v>93.7</v>
      </c>
      <c r="J221" s="218">
        <f t="shared" si="35"/>
        <v>93.531643042523456</v>
      </c>
      <c r="L221">
        <v>17.899999999999999</v>
      </c>
      <c r="M221">
        <v>11.15</v>
      </c>
      <c r="N221" s="217">
        <f t="shared" si="36"/>
        <v>11.15</v>
      </c>
      <c r="O221" s="217"/>
      <c r="P221">
        <v>-17.899999999999999</v>
      </c>
      <c r="Q221">
        <v>9.58</v>
      </c>
      <c r="R221" s="217">
        <f t="shared" si="37"/>
        <v>9.5809580958095815</v>
      </c>
      <c r="S221" s="217"/>
      <c r="V221" s="217">
        <f t="shared" si="38"/>
        <v>0</v>
      </c>
      <c r="W221" s="217"/>
      <c r="Z221" s="217"/>
      <c r="AK221">
        <v>6</v>
      </c>
      <c r="AL221">
        <v>188.05</v>
      </c>
      <c r="AM221" s="216">
        <f t="shared" si="42"/>
        <v>94.383657900020083</v>
      </c>
    </row>
    <row r="222" spans="3:39" x14ac:dyDescent="0.25">
      <c r="C222" s="215">
        <f t="shared" si="33"/>
        <v>0</v>
      </c>
      <c r="F222" s="216">
        <f t="shared" si="34"/>
        <v>0</v>
      </c>
      <c r="G222" s="216"/>
      <c r="H222">
        <v>5.9</v>
      </c>
      <c r="I222">
        <v>93.27</v>
      </c>
      <c r="J222" s="218">
        <f t="shared" si="35"/>
        <v>93.102415651826703</v>
      </c>
      <c r="L222">
        <v>18.100000000000001</v>
      </c>
      <c r="M222">
        <v>10.220000000000001</v>
      </c>
      <c r="N222" s="217">
        <f t="shared" si="36"/>
        <v>10.220000000000001</v>
      </c>
      <c r="O222" s="217"/>
      <c r="P222">
        <v>-18</v>
      </c>
      <c r="Q222">
        <v>9.1999999999999993</v>
      </c>
      <c r="R222" s="217">
        <f t="shared" si="37"/>
        <v>9.2009200920092002</v>
      </c>
      <c r="S222" s="217"/>
      <c r="V222" s="217">
        <f t="shared" si="38"/>
        <v>0</v>
      </c>
      <c r="W222" s="217"/>
      <c r="Z222" s="217"/>
      <c r="AK222">
        <v>5.9</v>
      </c>
      <c r="AL222">
        <v>187.44</v>
      </c>
      <c r="AM222" s="216">
        <f t="shared" si="42"/>
        <v>94.077494479020274</v>
      </c>
    </row>
    <row r="223" spans="3:39" x14ac:dyDescent="0.25">
      <c r="C223" s="215">
        <f t="shared" si="33"/>
        <v>0</v>
      </c>
      <c r="F223" s="216">
        <f t="shared" si="34"/>
        <v>0</v>
      </c>
      <c r="G223" s="216"/>
      <c r="H223">
        <v>5.8</v>
      </c>
      <c r="I223">
        <v>92.85</v>
      </c>
      <c r="J223" s="218">
        <f t="shared" si="35"/>
        <v>92.683170293471733</v>
      </c>
      <c r="L223">
        <v>18.100000000000001</v>
      </c>
      <c r="M223">
        <v>10.199999999999999</v>
      </c>
      <c r="N223" s="217">
        <f t="shared" si="36"/>
        <v>10.199999999999999</v>
      </c>
      <c r="O223" s="217"/>
      <c r="P223">
        <v>-18</v>
      </c>
      <c r="Q223">
        <v>9.1999999999999993</v>
      </c>
      <c r="R223" s="217">
        <f t="shared" si="37"/>
        <v>9.2009200920092002</v>
      </c>
      <c r="S223" s="217"/>
      <c r="V223" s="217">
        <f t="shared" si="38"/>
        <v>0</v>
      </c>
      <c r="W223" s="217"/>
      <c r="Z223" s="217"/>
      <c r="AK223">
        <v>5.8</v>
      </c>
      <c r="AL223">
        <v>186.91</v>
      </c>
      <c r="AM223" s="216">
        <f t="shared" si="42"/>
        <v>93.811483637823727</v>
      </c>
    </row>
    <row r="224" spans="3:39" x14ac:dyDescent="0.25">
      <c r="C224" s="215">
        <f t="shared" si="33"/>
        <v>0</v>
      </c>
      <c r="F224" s="216">
        <f t="shared" si="34"/>
        <v>0</v>
      </c>
      <c r="G224" s="216"/>
      <c r="H224">
        <v>5.7</v>
      </c>
      <c r="I224">
        <v>92.58</v>
      </c>
      <c r="J224" s="218">
        <f t="shared" si="35"/>
        <v>92.413655420243558</v>
      </c>
      <c r="L224">
        <v>18.2</v>
      </c>
      <c r="M224">
        <v>10.130000000000001</v>
      </c>
      <c r="N224" s="217">
        <f t="shared" si="36"/>
        <v>10.130000000000001</v>
      </c>
      <c r="O224" s="217"/>
      <c r="P224">
        <v>-18.2</v>
      </c>
      <c r="Q224">
        <v>8.74</v>
      </c>
      <c r="R224" s="217">
        <f t="shared" si="37"/>
        <v>8.7408740874087414</v>
      </c>
      <c r="S224" s="217"/>
      <c r="V224" s="217">
        <f t="shared" si="38"/>
        <v>0</v>
      </c>
      <c r="W224" s="217"/>
      <c r="Z224" s="217"/>
      <c r="AK224">
        <v>5.7</v>
      </c>
      <c r="AL224">
        <v>186.03</v>
      </c>
      <c r="AM224" s="216">
        <f t="shared" si="42"/>
        <v>93.369805259987942</v>
      </c>
    </row>
    <row r="225" spans="3:39" x14ac:dyDescent="0.25">
      <c r="C225" s="215">
        <f t="shared" si="33"/>
        <v>0</v>
      </c>
      <c r="F225" s="216">
        <f t="shared" si="34"/>
        <v>0</v>
      </c>
      <c r="G225" s="216"/>
      <c r="H225">
        <v>5.7</v>
      </c>
      <c r="I225">
        <v>92.21</v>
      </c>
      <c r="J225" s="218">
        <f t="shared" si="35"/>
        <v>92.044320223597509</v>
      </c>
      <c r="L225">
        <v>18.399999999999999</v>
      </c>
      <c r="M225">
        <v>9.27</v>
      </c>
      <c r="N225" s="217">
        <f t="shared" si="36"/>
        <v>9.27</v>
      </c>
      <c r="O225" s="217"/>
      <c r="P225">
        <v>-18.2</v>
      </c>
      <c r="Q225">
        <v>8.74</v>
      </c>
      <c r="R225" s="217">
        <f t="shared" si="37"/>
        <v>8.7408740874087414</v>
      </c>
      <c r="S225" s="217"/>
      <c r="V225" s="217">
        <f t="shared" si="38"/>
        <v>0</v>
      </c>
      <c r="W225" s="217"/>
      <c r="Z225" s="217"/>
      <c r="AK225">
        <v>5.6</v>
      </c>
      <c r="AL225">
        <v>185.51</v>
      </c>
      <c r="AM225" s="216">
        <f t="shared" si="42"/>
        <v>93.108813491266801</v>
      </c>
    </row>
    <row r="226" spans="3:39" x14ac:dyDescent="0.25">
      <c r="C226" s="215">
        <f t="shared" si="33"/>
        <v>0</v>
      </c>
      <c r="F226" s="216">
        <f t="shared" si="34"/>
        <v>0</v>
      </c>
      <c r="G226" s="216"/>
      <c r="H226">
        <v>5.6</v>
      </c>
      <c r="I226">
        <v>91.59</v>
      </c>
      <c r="J226" s="218">
        <f t="shared" si="35"/>
        <v>91.425434218406863</v>
      </c>
      <c r="L226">
        <v>18.399999999999999</v>
      </c>
      <c r="M226">
        <v>9.32</v>
      </c>
      <c r="N226" s="217">
        <f t="shared" si="36"/>
        <v>9.32</v>
      </c>
      <c r="O226" s="217"/>
      <c r="P226">
        <v>-18.399999999999999</v>
      </c>
      <c r="Q226">
        <v>8.42</v>
      </c>
      <c r="R226" s="217">
        <f t="shared" si="37"/>
        <v>8.420842084208422</v>
      </c>
      <c r="S226" s="217"/>
      <c r="V226" s="217">
        <f t="shared" si="38"/>
        <v>0</v>
      </c>
      <c r="W226" s="217"/>
      <c r="Z226" s="217"/>
      <c r="AK226">
        <v>5.5</v>
      </c>
      <c r="AL226">
        <v>184.49</v>
      </c>
      <c r="AM226" s="216">
        <f t="shared" si="42"/>
        <v>92.596868098775346</v>
      </c>
    </row>
    <row r="227" spans="3:39" x14ac:dyDescent="0.25">
      <c r="C227" s="215">
        <f t="shared" si="33"/>
        <v>0</v>
      </c>
      <c r="F227" s="216">
        <f t="shared" si="34"/>
        <v>0</v>
      </c>
      <c r="G227" s="216"/>
      <c r="H227">
        <v>5.4</v>
      </c>
      <c r="I227">
        <v>91</v>
      </c>
      <c r="J227" s="218">
        <f t="shared" si="35"/>
        <v>90.836494310241562</v>
      </c>
      <c r="L227">
        <v>18.7</v>
      </c>
      <c r="M227">
        <v>8.73</v>
      </c>
      <c r="N227" s="217">
        <f t="shared" si="36"/>
        <v>8.73</v>
      </c>
      <c r="O227" s="217"/>
      <c r="P227">
        <v>-18.5</v>
      </c>
      <c r="Q227">
        <v>8.23</v>
      </c>
      <c r="R227" s="217">
        <f t="shared" si="37"/>
        <v>8.2308230823082322</v>
      </c>
      <c r="S227" s="217"/>
      <c r="V227" s="217">
        <f t="shared" si="38"/>
        <v>0</v>
      </c>
      <c r="W227" s="217"/>
      <c r="Z227" s="217"/>
      <c r="AK227">
        <v>5.4</v>
      </c>
      <c r="AL227">
        <v>183.93</v>
      </c>
      <c r="AM227" s="216">
        <f t="shared" si="42"/>
        <v>92.315800040152567</v>
      </c>
    </row>
    <row r="228" spans="3:39" x14ac:dyDescent="0.25">
      <c r="C228" s="215">
        <f t="shared" si="33"/>
        <v>0</v>
      </c>
      <c r="F228" s="216">
        <f t="shared" si="34"/>
        <v>0</v>
      </c>
      <c r="G228" s="216"/>
      <c r="H228">
        <v>5.3</v>
      </c>
      <c r="I228">
        <v>90.62</v>
      </c>
      <c r="J228" s="218">
        <f t="shared" si="35"/>
        <v>90.457177081253732</v>
      </c>
      <c r="L228">
        <v>18.7</v>
      </c>
      <c r="M228">
        <v>8.7799999999999994</v>
      </c>
      <c r="N228" s="217">
        <f t="shared" si="36"/>
        <v>8.7799999999999994</v>
      </c>
      <c r="O228" s="217"/>
      <c r="P228">
        <v>-18.600000000000001</v>
      </c>
      <c r="Q228">
        <v>8.0299999999999994</v>
      </c>
      <c r="R228" s="217">
        <f t="shared" si="37"/>
        <v>8.0308030803080293</v>
      </c>
      <c r="S228" s="217"/>
      <c r="V228" s="217">
        <f t="shared" si="38"/>
        <v>0</v>
      </c>
      <c r="W228" s="217"/>
      <c r="Z228" s="217"/>
      <c r="AK228">
        <v>5.3</v>
      </c>
      <c r="AL228">
        <v>183.08</v>
      </c>
      <c r="AM228" s="216">
        <f t="shared" si="42"/>
        <v>91.889178879743028</v>
      </c>
    </row>
    <row r="229" spans="3:39" x14ac:dyDescent="0.25">
      <c r="C229" s="215">
        <f t="shared" si="33"/>
        <v>0</v>
      </c>
      <c r="F229" s="216">
        <f t="shared" si="34"/>
        <v>0</v>
      </c>
      <c r="G229" s="216"/>
      <c r="H229">
        <v>5.2</v>
      </c>
      <c r="I229">
        <v>89.93</v>
      </c>
      <c r="J229" s="218">
        <f t="shared" si="35"/>
        <v>89.768416849670601</v>
      </c>
      <c r="L229">
        <v>18.600000000000001</v>
      </c>
      <c r="M229">
        <v>8.7799999999999994</v>
      </c>
      <c r="N229" s="217">
        <f t="shared" si="36"/>
        <v>8.7799999999999994</v>
      </c>
      <c r="O229" s="217"/>
      <c r="P229">
        <v>-18.7</v>
      </c>
      <c r="Q229">
        <v>7.85</v>
      </c>
      <c r="R229" s="217">
        <f t="shared" si="37"/>
        <v>7.850785078507851</v>
      </c>
      <c r="S229" s="217"/>
      <c r="V229" s="217">
        <f t="shared" si="38"/>
        <v>0</v>
      </c>
      <c r="W229" s="217"/>
      <c r="Z229" s="217"/>
      <c r="AK229">
        <v>5.2</v>
      </c>
      <c r="AL229">
        <v>182.06</v>
      </c>
      <c r="AM229" s="216">
        <f t="shared" si="42"/>
        <v>91.377233487251559</v>
      </c>
    </row>
    <row r="230" spans="3:39" x14ac:dyDescent="0.25">
      <c r="C230" s="215">
        <f t="shared" si="33"/>
        <v>0</v>
      </c>
      <c r="F230" s="216">
        <f t="shared" si="34"/>
        <v>0</v>
      </c>
      <c r="G230" s="216"/>
      <c r="H230">
        <v>5.0999999999999996</v>
      </c>
      <c r="I230">
        <v>89.47</v>
      </c>
      <c r="J230" s="218">
        <f t="shared" si="35"/>
        <v>89.309243361948489</v>
      </c>
      <c r="L230">
        <v>18.899999999999999</v>
      </c>
      <c r="M230">
        <v>8.32</v>
      </c>
      <c r="N230" s="217">
        <f t="shared" si="36"/>
        <v>8.32</v>
      </c>
      <c r="O230" s="217"/>
      <c r="P230">
        <v>-18.8</v>
      </c>
      <c r="Q230">
        <v>7.79</v>
      </c>
      <c r="R230" s="217">
        <f t="shared" si="37"/>
        <v>7.7907790779077919</v>
      </c>
      <c r="S230" s="217"/>
      <c r="V230" s="217">
        <f t="shared" si="38"/>
        <v>0</v>
      </c>
      <c r="W230" s="217"/>
      <c r="Z230" s="217"/>
      <c r="AK230">
        <v>5.0999999999999996</v>
      </c>
      <c r="AL230">
        <v>181.4</v>
      </c>
      <c r="AM230" s="216">
        <f t="shared" si="42"/>
        <v>91.04597470387472</v>
      </c>
    </row>
    <row r="231" spans="3:39" x14ac:dyDescent="0.25">
      <c r="C231" s="215">
        <f t="shared" si="33"/>
        <v>0</v>
      </c>
      <c r="F231" s="216">
        <f t="shared" si="34"/>
        <v>0</v>
      </c>
      <c r="G231" s="216"/>
      <c r="H231">
        <v>5.0999999999999996</v>
      </c>
      <c r="I231">
        <v>88.94</v>
      </c>
      <c r="J231" s="218">
        <f t="shared" si="35"/>
        <v>88.780195647833892</v>
      </c>
      <c r="L231">
        <v>18.8</v>
      </c>
      <c r="M231">
        <v>8.2799999999999994</v>
      </c>
      <c r="N231" s="217">
        <f t="shared" si="36"/>
        <v>8.2799999999999994</v>
      </c>
      <c r="O231" s="217"/>
      <c r="P231">
        <v>-18.899999999999999</v>
      </c>
      <c r="Q231">
        <v>7.57</v>
      </c>
      <c r="R231" s="217">
        <f t="shared" si="37"/>
        <v>7.5707570757075713</v>
      </c>
      <c r="S231" s="217"/>
      <c r="V231" s="217">
        <f t="shared" si="38"/>
        <v>0</v>
      </c>
      <c r="W231" s="217"/>
      <c r="Z231" s="217"/>
      <c r="AK231">
        <v>5</v>
      </c>
      <c r="AL231">
        <v>180.5</v>
      </c>
      <c r="AM231" s="216">
        <f t="shared" si="42"/>
        <v>90.594258181088122</v>
      </c>
    </row>
    <row r="232" spans="3:39" x14ac:dyDescent="0.25">
      <c r="C232" s="215">
        <f t="shared" si="33"/>
        <v>0</v>
      </c>
      <c r="F232" s="216">
        <f t="shared" si="34"/>
        <v>0</v>
      </c>
      <c r="G232" s="216"/>
      <c r="H232">
        <v>4.9000000000000004</v>
      </c>
      <c r="I232">
        <v>88.25</v>
      </c>
      <c r="J232" s="218">
        <f t="shared" si="35"/>
        <v>88.091435416250746</v>
      </c>
      <c r="L232">
        <v>19</v>
      </c>
      <c r="M232">
        <v>8.0299999999999994</v>
      </c>
      <c r="N232" s="217">
        <f t="shared" si="36"/>
        <v>8.0299999999999994</v>
      </c>
      <c r="O232" s="217"/>
      <c r="P232">
        <v>-19</v>
      </c>
      <c r="Q232">
        <v>7.48</v>
      </c>
      <c r="R232" s="217">
        <f t="shared" si="37"/>
        <v>7.4807480748074822</v>
      </c>
      <c r="S232" s="217"/>
      <c r="V232" s="217">
        <f t="shared" si="38"/>
        <v>0</v>
      </c>
      <c r="W232" s="217"/>
      <c r="Z232" s="217"/>
      <c r="AK232">
        <v>4.9000000000000004</v>
      </c>
      <c r="AL232">
        <v>179.4</v>
      </c>
      <c r="AM232" s="216">
        <f t="shared" si="42"/>
        <v>90.042160208793405</v>
      </c>
    </row>
    <row r="233" spans="3:39" x14ac:dyDescent="0.25">
      <c r="C233" s="215">
        <f t="shared" si="33"/>
        <v>0</v>
      </c>
      <c r="F233" s="216">
        <f t="shared" si="34"/>
        <v>0</v>
      </c>
      <c r="G233" s="216"/>
      <c r="H233">
        <v>4.8</v>
      </c>
      <c r="I233">
        <v>87.66</v>
      </c>
      <c r="J233" s="218">
        <f t="shared" si="35"/>
        <v>87.502495508085431</v>
      </c>
      <c r="L233">
        <v>19</v>
      </c>
      <c r="M233">
        <v>7.93</v>
      </c>
      <c r="N233" s="217">
        <f t="shared" si="36"/>
        <v>7.93</v>
      </c>
      <c r="O233" s="217"/>
      <c r="P233">
        <v>-19.100000000000001</v>
      </c>
      <c r="Q233">
        <v>7.23</v>
      </c>
      <c r="R233" s="217">
        <f t="shared" si="37"/>
        <v>7.2307230723072307</v>
      </c>
      <c r="S233" s="217"/>
      <c r="V233" s="217">
        <f t="shared" si="38"/>
        <v>0</v>
      </c>
      <c r="W233" s="217"/>
      <c r="Z233" s="217"/>
      <c r="AK233">
        <v>4.8</v>
      </c>
      <c r="AL233">
        <v>178.36</v>
      </c>
      <c r="AM233" s="216">
        <f t="shared" si="42"/>
        <v>89.520176671351138</v>
      </c>
    </row>
    <row r="234" spans="3:39" x14ac:dyDescent="0.25">
      <c r="C234" s="215">
        <f t="shared" si="33"/>
        <v>0</v>
      </c>
      <c r="F234" s="216">
        <f t="shared" si="34"/>
        <v>0</v>
      </c>
      <c r="G234" s="216"/>
      <c r="H234">
        <v>4.7</v>
      </c>
      <c r="I234">
        <v>86.96</v>
      </c>
      <c r="J234" s="218">
        <f t="shared" si="35"/>
        <v>86.803753244160504</v>
      </c>
      <c r="L234">
        <v>19.3</v>
      </c>
      <c r="M234">
        <v>7.59</v>
      </c>
      <c r="N234" s="217">
        <f t="shared" si="36"/>
        <v>7.59</v>
      </c>
      <c r="O234" s="217"/>
      <c r="P234">
        <v>-19.100000000000001</v>
      </c>
      <c r="Q234">
        <v>7.23</v>
      </c>
      <c r="R234" s="217">
        <f t="shared" si="37"/>
        <v>7.2307230723072307</v>
      </c>
      <c r="S234" s="217"/>
      <c r="V234" s="217">
        <f t="shared" si="38"/>
        <v>0</v>
      </c>
      <c r="W234" s="217"/>
      <c r="Z234" s="217"/>
      <c r="AK234">
        <v>4.7</v>
      </c>
      <c r="AL234">
        <v>177.31</v>
      </c>
      <c r="AM234" s="216">
        <f t="shared" si="42"/>
        <v>88.99317406143345</v>
      </c>
    </row>
    <row r="235" spans="3:39" x14ac:dyDescent="0.25">
      <c r="C235" s="215">
        <f t="shared" si="33"/>
        <v>0</v>
      </c>
      <c r="F235" s="216">
        <f t="shared" si="34"/>
        <v>0</v>
      </c>
      <c r="G235" s="216"/>
      <c r="H235">
        <v>4.5999999999999996</v>
      </c>
      <c r="I235">
        <v>86.24</v>
      </c>
      <c r="J235" s="218">
        <f t="shared" si="35"/>
        <v>86.085046915551999</v>
      </c>
      <c r="L235">
        <v>19.3</v>
      </c>
      <c r="M235">
        <v>7.59</v>
      </c>
      <c r="N235" s="217">
        <f t="shared" si="36"/>
        <v>7.59</v>
      </c>
      <c r="O235" s="217"/>
      <c r="P235">
        <v>-19.3</v>
      </c>
      <c r="Q235">
        <v>6.94</v>
      </c>
      <c r="R235" s="217">
        <f t="shared" si="37"/>
        <v>6.9406940694069412</v>
      </c>
      <c r="S235" s="217"/>
      <c r="V235" s="217">
        <f t="shared" si="38"/>
        <v>0</v>
      </c>
      <c r="W235" s="217"/>
      <c r="Z235" s="217"/>
      <c r="AK235">
        <v>4.5999999999999996</v>
      </c>
      <c r="AL235">
        <v>176.47</v>
      </c>
      <c r="AM235" s="216">
        <f t="shared" si="42"/>
        <v>88.571571973499303</v>
      </c>
    </row>
    <row r="236" spans="3:39" x14ac:dyDescent="0.25">
      <c r="C236" s="215">
        <f t="shared" si="33"/>
        <v>0</v>
      </c>
      <c r="F236" s="216">
        <f t="shared" si="34"/>
        <v>0</v>
      </c>
      <c r="G236" s="216"/>
      <c r="H236">
        <v>4.5</v>
      </c>
      <c r="I236">
        <v>85.44</v>
      </c>
      <c r="J236" s="218">
        <f t="shared" si="35"/>
        <v>85.286484328209212</v>
      </c>
      <c r="L236">
        <v>19.399999999999999</v>
      </c>
      <c r="M236">
        <v>7.35</v>
      </c>
      <c r="N236" s="217">
        <f t="shared" si="36"/>
        <v>7.35</v>
      </c>
      <c r="O236" s="217"/>
      <c r="P236">
        <v>-19.3</v>
      </c>
      <c r="Q236">
        <v>6.97</v>
      </c>
      <c r="R236" s="217">
        <f t="shared" si="37"/>
        <v>6.9706970697069712</v>
      </c>
      <c r="S236" s="217"/>
      <c r="V236" s="217">
        <f t="shared" si="38"/>
        <v>0</v>
      </c>
      <c r="W236" s="217"/>
      <c r="Z236" s="217"/>
      <c r="AK236">
        <v>4.5</v>
      </c>
      <c r="AL236">
        <v>175.24</v>
      </c>
      <c r="AM236" s="216">
        <f t="shared" si="42"/>
        <v>87.954226059024293</v>
      </c>
    </row>
    <row r="237" spans="3:39" x14ac:dyDescent="0.25">
      <c r="C237" s="215">
        <f t="shared" si="33"/>
        <v>0</v>
      </c>
      <c r="F237" s="216">
        <f t="shared" si="34"/>
        <v>0</v>
      </c>
      <c r="G237" s="216"/>
      <c r="H237">
        <v>4.4000000000000004</v>
      </c>
      <c r="I237">
        <v>84.83</v>
      </c>
      <c r="J237" s="218">
        <f t="shared" si="35"/>
        <v>84.677580355360348</v>
      </c>
      <c r="L237">
        <v>19.5</v>
      </c>
      <c r="M237">
        <v>7.2</v>
      </c>
      <c r="N237" s="217">
        <f t="shared" si="36"/>
        <v>7.2000000000000011</v>
      </c>
      <c r="O237" s="217"/>
      <c r="P237">
        <v>-19.5</v>
      </c>
      <c r="Q237">
        <v>6.81</v>
      </c>
      <c r="R237" s="217">
        <f t="shared" si="37"/>
        <v>6.8106810681068106</v>
      </c>
      <c r="S237" s="217"/>
      <c r="V237" s="217">
        <f t="shared" si="38"/>
        <v>0</v>
      </c>
      <c r="W237" s="217"/>
      <c r="Z237" s="217"/>
      <c r="AK237">
        <v>4.4000000000000004</v>
      </c>
      <c r="AL237">
        <v>174.12</v>
      </c>
      <c r="AM237" s="216">
        <f t="shared" si="42"/>
        <v>87.392089941778764</v>
      </c>
    </row>
    <row r="238" spans="3:39" x14ac:dyDescent="0.25">
      <c r="C238" s="215">
        <f t="shared" si="33"/>
        <v>0</v>
      </c>
      <c r="F238" s="216">
        <f t="shared" si="34"/>
        <v>0</v>
      </c>
      <c r="G238" s="216"/>
      <c r="H238">
        <v>4.4000000000000004</v>
      </c>
      <c r="I238">
        <v>84.11</v>
      </c>
      <c r="J238" s="218">
        <f t="shared" si="35"/>
        <v>83.958874026751843</v>
      </c>
      <c r="L238">
        <v>19.600000000000001</v>
      </c>
      <c r="M238">
        <v>7.22</v>
      </c>
      <c r="N238" s="217">
        <f t="shared" si="36"/>
        <v>7.22</v>
      </c>
      <c r="O238" s="217"/>
      <c r="P238">
        <v>-19.600000000000001</v>
      </c>
      <c r="Q238">
        <v>6.69</v>
      </c>
      <c r="R238" s="217">
        <f t="shared" si="37"/>
        <v>6.6906690669066915</v>
      </c>
      <c r="S238" s="217"/>
      <c r="V238" s="217">
        <f t="shared" si="38"/>
        <v>0</v>
      </c>
      <c r="W238" s="217"/>
      <c r="Z238" s="217"/>
      <c r="AK238">
        <v>4.3</v>
      </c>
      <c r="AL238">
        <v>172.47</v>
      </c>
      <c r="AM238" s="216">
        <f t="shared" si="42"/>
        <v>86.563942983336673</v>
      </c>
    </row>
    <row r="239" spans="3:39" x14ac:dyDescent="0.25">
      <c r="C239" s="215">
        <f t="shared" si="33"/>
        <v>0</v>
      </c>
      <c r="F239" s="216">
        <f t="shared" si="34"/>
        <v>0</v>
      </c>
      <c r="G239" s="216"/>
      <c r="H239">
        <v>4.2</v>
      </c>
      <c r="I239">
        <v>83.38</v>
      </c>
      <c r="J239" s="218">
        <f t="shared" si="35"/>
        <v>83.230185665801542</v>
      </c>
      <c r="L239">
        <v>19.8</v>
      </c>
      <c r="M239">
        <v>6.84</v>
      </c>
      <c r="N239" s="217">
        <f t="shared" si="36"/>
        <v>6.84</v>
      </c>
      <c r="O239" s="217"/>
      <c r="P239">
        <v>-19.600000000000001</v>
      </c>
      <c r="Q239">
        <v>6.6</v>
      </c>
      <c r="R239" s="217">
        <f t="shared" si="37"/>
        <v>6.6006600660065997</v>
      </c>
      <c r="S239" s="217"/>
      <c r="V239" s="217">
        <f t="shared" si="38"/>
        <v>0</v>
      </c>
      <c r="W239" s="217"/>
      <c r="Z239" s="217"/>
      <c r="AK239">
        <v>4.2</v>
      </c>
      <c r="AL239">
        <v>171.25</v>
      </c>
      <c r="AM239" s="216">
        <f t="shared" si="42"/>
        <v>85.95161614133707</v>
      </c>
    </row>
    <row r="240" spans="3:39" x14ac:dyDescent="0.25">
      <c r="C240" s="215">
        <f t="shared" si="33"/>
        <v>0</v>
      </c>
      <c r="F240" s="216">
        <f t="shared" si="34"/>
        <v>0</v>
      </c>
      <c r="G240" s="216"/>
      <c r="H240">
        <v>4.0999999999999996</v>
      </c>
      <c r="I240">
        <v>82.38</v>
      </c>
      <c r="J240" s="218">
        <f t="shared" si="35"/>
        <v>82.231982431623067</v>
      </c>
      <c r="L240">
        <v>19.8</v>
      </c>
      <c r="M240">
        <v>6.83</v>
      </c>
      <c r="N240" s="217">
        <f t="shared" si="36"/>
        <v>6.83</v>
      </c>
      <c r="O240" s="217"/>
      <c r="P240">
        <v>-19.8</v>
      </c>
      <c r="Q240">
        <v>6.46</v>
      </c>
      <c r="R240" s="217">
        <f t="shared" si="37"/>
        <v>6.4606460646064612</v>
      </c>
      <c r="S240" s="217"/>
      <c r="V240" s="217">
        <f t="shared" si="38"/>
        <v>0</v>
      </c>
      <c r="W240" s="217"/>
      <c r="Z240" s="217"/>
      <c r="AK240">
        <v>4.0999999999999996</v>
      </c>
      <c r="AL240">
        <v>169.98</v>
      </c>
      <c r="AM240" s="216">
        <f t="shared" si="42"/>
        <v>85.314193936960436</v>
      </c>
    </row>
    <row r="241" spans="3:39" x14ac:dyDescent="0.25">
      <c r="C241" s="215">
        <f t="shared" si="33"/>
        <v>0</v>
      </c>
      <c r="F241" s="216">
        <f t="shared" si="34"/>
        <v>0</v>
      </c>
      <c r="G241" s="216"/>
      <c r="H241">
        <v>4</v>
      </c>
      <c r="I241">
        <v>81.58</v>
      </c>
      <c r="J241" s="218">
        <f t="shared" si="35"/>
        <v>81.43341984428028</v>
      </c>
      <c r="L241">
        <v>20.100000000000001</v>
      </c>
      <c r="M241">
        <v>6.53</v>
      </c>
      <c r="N241" s="217">
        <f t="shared" si="36"/>
        <v>6.5299999999999994</v>
      </c>
      <c r="O241" s="217"/>
      <c r="P241">
        <v>-19.899999999999999</v>
      </c>
      <c r="Q241">
        <v>6.35</v>
      </c>
      <c r="R241" s="217">
        <f t="shared" si="37"/>
        <v>6.3506350635063509</v>
      </c>
      <c r="S241" s="217"/>
      <c r="V241" s="217">
        <f t="shared" si="38"/>
        <v>0</v>
      </c>
      <c r="W241" s="217"/>
      <c r="Z241" s="217"/>
      <c r="AK241">
        <v>4</v>
      </c>
      <c r="AL241">
        <v>168.29</v>
      </c>
      <c r="AM241" s="216">
        <f t="shared" si="42"/>
        <v>84.465970688616736</v>
      </c>
    </row>
    <row r="242" spans="3:39" x14ac:dyDescent="0.25">
      <c r="C242" s="215">
        <f t="shared" si="33"/>
        <v>0</v>
      </c>
      <c r="F242" s="216">
        <f t="shared" si="34"/>
        <v>0</v>
      </c>
      <c r="G242" s="216"/>
      <c r="H242">
        <v>4</v>
      </c>
      <c r="I242">
        <v>80.849999999999994</v>
      </c>
      <c r="J242" s="218">
        <f t="shared" si="35"/>
        <v>80.704731483329994</v>
      </c>
      <c r="L242">
        <v>20</v>
      </c>
      <c r="M242">
        <v>6.54</v>
      </c>
      <c r="N242" s="217">
        <f t="shared" si="36"/>
        <v>6.54</v>
      </c>
      <c r="O242" s="217"/>
      <c r="P242">
        <v>-20.100000000000001</v>
      </c>
      <c r="Q242">
        <v>6.18</v>
      </c>
      <c r="R242" s="217">
        <f t="shared" si="37"/>
        <v>6.1806180618061806</v>
      </c>
      <c r="S242" s="217"/>
      <c r="V242" s="217">
        <f t="shared" si="38"/>
        <v>0</v>
      </c>
      <c r="W242" s="217"/>
      <c r="Z242" s="217"/>
      <c r="AK242">
        <v>3.9</v>
      </c>
      <c r="AL242">
        <v>167.23</v>
      </c>
      <c r="AM242" s="216">
        <f t="shared" si="42"/>
        <v>83.933949006223642</v>
      </c>
    </row>
    <row r="243" spans="3:39" x14ac:dyDescent="0.25">
      <c r="C243" s="215">
        <f t="shared" si="33"/>
        <v>0</v>
      </c>
      <c r="F243" s="216">
        <f t="shared" si="34"/>
        <v>0</v>
      </c>
      <c r="G243" s="216"/>
      <c r="H243">
        <v>3.8</v>
      </c>
      <c r="I243">
        <v>79.95</v>
      </c>
      <c r="J243" s="218">
        <f t="shared" si="35"/>
        <v>79.806348572569377</v>
      </c>
      <c r="L243">
        <v>20.100000000000001</v>
      </c>
      <c r="M243">
        <v>6.54</v>
      </c>
      <c r="N243" s="217">
        <f t="shared" si="36"/>
        <v>6.54</v>
      </c>
      <c r="O243" s="217"/>
      <c r="P243">
        <v>-20</v>
      </c>
      <c r="Q243">
        <v>6.19</v>
      </c>
      <c r="R243" s="217">
        <f t="shared" si="37"/>
        <v>6.1906190619061912</v>
      </c>
      <c r="S243" s="217"/>
      <c r="V243" s="217">
        <f t="shared" si="38"/>
        <v>0</v>
      </c>
      <c r="W243" s="217"/>
      <c r="Z243" s="217"/>
      <c r="AK243">
        <v>3.8</v>
      </c>
      <c r="AL243">
        <v>165.52</v>
      </c>
      <c r="AM243" s="216">
        <f t="shared" si="42"/>
        <v>83.07568761292913</v>
      </c>
    </row>
    <row r="244" spans="3:39" x14ac:dyDescent="0.25">
      <c r="C244" s="215">
        <f t="shared" si="33"/>
        <v>0</v>
      </c>
      <c r="F244" s="216">
        <f t="shared" si="34"/>
        <v>0</v>
      </c>
      <c r="G244" s="216"/>
      <c r="H244">
        <v>3.7</v>
      </c>
      <c r="I244">
        <v>78.959999999999994</v>
      </c>
      <c r="J244" s="218">
        <f t="shared" si="35"/>
        <v>78.818127370732668</v>
      </c>
      <c r="L244">
        <v>20.3</v>
      </c>
      <c r="M244">
        <v>6.25</v>
      </c>
      <c r="N244" s="217">
        <f t="shared" si="36"/>
        <v>6.25</v>
      </c>
      <c r="O244" s="217"/>
      <c r="P244">
        <v>-20.2</v>
      </c>
      <c r="Q244">
        <v>6.04</v>
      </c>
      <c r="R244" s="217">
        <f t="shared" si="37"/>
        <v>6.0406040604060411</v>
      </c>
      <c r="S244" s="217"/>
      <c r="V244" s="217">
        <f t="shared" si="38"/>
        <v>0</v>
      </c>
      <c r="W244" s="217"/>
      <c r="Z244" s="217"/>
      <c r="AK244">
        <v>3.7</v>
      </c>
      <c r="AL244">
        <v>163.96</v>
      </c>
      <c r="AM244" s="216">
        <f t="shared" si="42"/>
        <v>82.292712306765708</v>
      </c>
    </row>
    <row r="245" spans="3:39" x14ac:dyDescent="0.25">
      <c r="C245" s="215">
        <f t="shared" si="33"/>
        <v>0</v>
      </c>
      <c r="F245" s="216">
        <f t="shared" si="34"/>
        <v>0</v>
      </c>
      <c r="G245" s="216"/>
      <c r="H245">
        <v>3.6</v>
      </c>
      <c r="I245">
        <v>78</v>
      </c>
      <c r="J245" s="218">
        <f t="shared" si="35"/>
        <v>77.859852265921333</v>
      </c>
      <c r="L245">
        <v>20.3</v>
      </c>
      <c r="M245">
        <v>6.27</v>
      </c>
      <c r="N245" s="217">
        <f t="shared" si="36"/>
        <v>6.27</v>
      </c>
      <c r="O245" s="217"/>
      <c r="P245">
        <v>-20.2</v>
      </c>
      <c r="Q245">
        <v>6.01</v>
      </c>
      <c r="R245" s="217">
        <f t="shared" si="37"/>
        <v>6.0106010601060103</v>
      </c>
      <c r="S245" s="217"/>
      <c r="V245" s="217">
        <f t="shared" si="38"/>
        <v>0</v>
      </c>
      <c r="W245" s="217"/>
      <c r="Z245" s="217"/>
      <c r="AK245">
        <v>3.6</v>
      </c>
      <c r="AL245">
        <v>162.22</v>
      </c>
      <c r="AM245" s="216">
        <f t="shared" si="42"/>
        <v>81.419393696044963</v>
      </c>
    </row>
    <row r="246" spans="3:39" x14ac:dyDescent="0.25">
      <c r="C246" s="215">
        <f t="shared" si="33"/>
        <v>0</v>
      </c>
      <c r="F246" s="216">
        <f t="shared" si="34"/>
        <v>0</v>
      </c>
      <c r="G246" s="216"/>
      <c r="H246">
        <v>3.5</v>
      </c>
      <c r="I246">
        <v>76.95</v>
      </c>
      <c r="J246" s="218">
        <f t="shared" si="35"/>
        <v>76.811738870033935</v>
      </c>
      <c r="L246">
        <v>20.3</v>
      </c>
      <c r="M246">
        <v>6.27</v>
      </c>
      <c r="N246" s="217">
        <f t="shared" si="36"/>
        <v>6.27</v>
      </c>
      <c r="O246" s="217"/>
      <c r="P246">
        <v>-20.399999999999999</v>
      </c>
      <c r="Q246">
        <v>5.91</v>
      </c>
      <c r="R246" s="217">
        <f t="shared" si="37"/>
        <v>5.9105910591059105</v>
      </c>
      <c r="S246" s="217"/>
      <c r="V246" s="217">
        <f t="shared" si="38"/>
        <v>0</v>
      </c>
      <c r="W246" s="217"/>
      <c r="Z246" s="217"/>
      <c r="AK246">
        <v>3.5</v>
      </c>
      <c r="AL246">
        <v>160.09</v>
      </c>
      <c r="AM246" s="216">
        <f t="shared" si="42"/>
        <v>80.35033125878337</v>
      </c>
    </row>
    <row r="247" spans="3:39" x14ac:dyDescent="0.25">
      <c r="C247" s="215">
        <f t="shared" si="33"/>
        <v>0</v>
      </c>
      <c r="F247" s="216">
        <f t="shared" si="34"/>
        <v>0</v>
      </c>
      <c r="G247" s="216"/>
      <c r="H247">
        <v>3.4</v>
      </c>
      <c r="I247">
        <v>75.56</v>
      </c>
      <c r="J247" s="218">
        <f t="shared" si="35"/>
        <v>75.424236374525861</v>
      </c>
      <c r="L247">
        <v>20.5</v>
      </c>
      <c r="M247">
        <v>6.09</v>
      </c>
      <c r="N247" s="217">
        <f t="shared" si="36"/>
        <v>6.09</v>
      </c>
      <c r="O247" s="217"/>
      <c r="P247">
        <v>-20.6</v>
      </c>
      <c r="Q247">
        <v>5.75</v>
      </c>
      <c r="R247" s="217">
        <f t="shared" si="37"/>
        <v>5.7505750575057508</v>
      </c>
      <c r="S247" s="217"/>
      <c r="V247" s="217">
        <f t="shared" si="38"/>
        <v>0</v>
      </c>
      <c r="W247" s="217"/>
      <c r="Z247" s="217"/>
      <c r="AK247">
        <v>3.4</v>
      </c>
      <c r="AL247">
        <v>158.24</v>
      </c>
      <c r="AM247" s="216">
        <f t="shared" si="42"/>
        <v>79.421802850833174</v>
      </c>
    </row>
    <row r="248" spans="3:39" x14ac:dyDescent="0.25">
      <c r="C248" s="215">
        <f t="shared" si="33"/>
        <v>0</v>
      </c>
      <c r="F248" s="216">
        <f t="shared" si="34"/>
        <v>0</v>
      </c>
      <c r="G248" s="216"/>
      <c r="H248">
        <v>3.3</v>
      </c>
      <c r="I248">
        <v>74.8</v>
      </c>
      <c r="J248" s="218">
        <f t="shared" si="35"/>
        <v>74.665601916550202</v>
      </c>
      <c r="L248">
        <v>20.5</v>
      </c>
      <c r="M248">
        <v>6.07</v>
      </c>
      <c r="N248" s="217">
        <f t="shared" si="36"/>
        <v>6.07</v>
      </c>
      <c r="O248" s="217"/>
      <c r="P248">
        <v>-20.6</v>
      </c>
      <c r="Q248">
        <v>5.75</v>
      </c>
      <c r="R248" s="217">
        <f t="shared" si="37"/>
        <v>5.7505750575057508</v>
      </c>
      <c r="S248" s="217"/>
      <c r="V248" s="217">
        <f t="shared" si="38"/>
        <v>0</v>
      </c>
      <c r="W248" s="217"/>
      <c r="Z248" s="217"/>
      <c r="AK248">
        <v>3.3</v>
      </c>
      <c r="AL248">
        <v>156.63999999999999</v>
      </c>
      <c r="AM248" s="216">
        <f t="shared" si="42"/>
        <v>78.6187512547681</v>
      </c>
    </row>
    <row r="249" spans="3:39" x14ac:dyDescent="0.25">
      <c r="C249" s="215">
        <f t="shared" si="33"/>
        <v>0</v>
      </c>
      <c r="F249" s="216">
        <f t="shared" si="34"/>
        <v>0</v>
      </c>
      <c r="G249" s="216"/>
      <c r="H249">
        <v>3.2</v>
      </c>
      <c r="I249">
        <v>73.459999999999994</v>
      </c>
      <c r="J249" s="218">
        <f t="shared" si="35"/>
        <v>73.328009582751037</v>
      </c>
      <c r="L249">
        <v>20.7</v>
      </c>
      <c r="M249">
        <v>5.87</v>
      </c>
      <c r="N249" s="217">
        <f t="shared" si="36"/>
        <v>5.87</v>
      </c>
      <c r="O249" s="217"/>
      <c r="P249">
        <v>-20.7</v>
      </c>
      <c r="Q249">
        <v>5.69</v>
      </c>
      <c r="R249" s="217">
        <f t="shared" si="37"/>
        <v>5.6905690569056917</v>
      </c>
      <c r="S249" s="217"/>
      <c r="V249" s="217">
        <f t="shared" si="38"/>
        <v>0</v>
      </c>
      <c r="W249" s="217"/>
      <c r="Z249" s="217"/>
      <c r="AK249">
        <v>3.2</v>
      </c>
      <c r="AL249">
        <v>154.19</v>
      </c>
      <c r="AM249" s="216">
        <f t="shared" si="42"/>
        <v>77.3890784982935</v>
      </c>
    </row>
    <row r="250" spans="3:39" x14ac:dyDescent="0.25">
      <c r="C250" s="215">
        <f t="shared" si="33"/>
        <v>0</v>
      </c>
      <c r="F250" s="216">
        <f t="shared" si="34"/>
        <v>0</v>
      </c>
      <c r="G250" s="216"/>
      <c r="H250">
        <v>3.1</v>
      </c>
      <c r="I250">
        <v>72.19</v>
      </c>
      <c r="J250" s="218">
        <f t="shared" si="35"/>
        <v>72.060291475344371</v>
      </c>
      <c r="L250">
        <v>20.8</v>
      </c>
      <c r="M250">
        <v>5.9</v>
      </c>
      <c r="N250" s="217">
        <f t="shared" si="36"/>
        <v>5.9</v>
      </c>
      <c r="O250" s="217"/>
      <c r="P250">
        <v>-20.9</v>
      </c>
      <c r="Q250">
        <v>5.52</v>
      </c>
      <c r="R250" s="217">
        <f t="shared" si="37"/>
        <v>5.5205520552055205</v>
      </c>
      <c r="S250" s="217"/>
      <c r="V250" s="217">
        <f t="shared" si="38"/>
        <v>0</v>
      </c>
      <c r="W250" s="217"/>
      <c r="Z250" s="217"/>
      <c r="AK250">
        <v>3.1</v>
      </c>
      <c r="AL250">
        <v>151.79</v>
      </c>
      <c r="AM250" s="216">
        <f t="shared" si="42"/>
        <v>76.184501104195931</v>
      </c>
    </row>
    <row r="251" spans="3:39" x14ac:dyDescent="0.25">
      <c r="C251" s="215">
        <f t="shared" si="33"/>
        <v>0</v>
      </c>
      <c r="F251" s="216">
        <f t="shared" si="34"/>
        <v>0</v>
      </c>
      <c r="G251" s="216"/>
      <c r="H251">
        <v>3</v>
      </c>
      <c r="I251">
        <v>70.650000000000006</v>
      </c>
      <c r="J251" s="218">
        <f t="shared" si="35"/>
        <v>70.523058494709517</v>
      </c>
      <c r="L251">
        <v>20.8</v>
      </c>
      <c r="M251">
        <v>5.74</v>
      </c>
      <c r="N251" s="217">
        <f t="shared" si="36"/>
        <v>5.74</v>
      </c>
      <c r="O251" s="217"/>
      <c r="P251">
        <v>-20.9</v>
      </c>
      <c r="Q251">
        <v>5.54</v>
      </c>
      <c r="R251" s="217">
        <f t="shared" si="37"/>
        <v>5.5405540554055408</v>
      </c>
      <c r="S251" s="217"/>
      <c r="V251" s="217">
        <f t="shared" si="38"/>
        <v>0</v>
      </c>
      <c r="W251" s="217"/>
      <c r="Z251" s="217"/>
      <c r="AK251">
        <v>3</v>
      </c>
      <c r="AL251">
        <v>149.28</v>
      </c>
      <c r="AM251" s="216">
        <f t="shared" si="42"/>
        <v>74.924713912868896</v>
      </c>
    </row>
    <row r="252" spans="3:39" x14ac:dyDescent="0.25">
      <c r="C252" s="215">
        <f t="shared" si="33"/>
        <v>0</v>
      </c>
      <c r="F252" s="216">
        <f t="shared" si="34"/>
        <v>0</v>
      </c>
      <c r="G252" s="216"/>
      <c r="H252">
        <v>2.9</v>
      </c>
      <c r="I252">
        <v>69.459999999999994</v>
      </c>
      <c r="J252" s="218">
        <f t="shared" si="35"/>
        <v>69.335196646037119</v>
      </c>
      <c r="L252">
        <v>20.9</v>
      </c>
      <c r="M252">
        <v>5.7</v>
      </c>
      <c r="N252" s="217">
        <f t="shared" si="36"/>
        <v>5.7</v>
      </c>
      <c r="O252" s="217"/>
      <c r="P252">
        <v>-21</v>
      </c>
      <c r="Q252">
        <v>5.44</v>
      </c>
      <c r="R252" s="217">
        <f t="shared" si="37"/>
        <v>5.4405440544054411</v>
      </c>
      <c r="S252" s="217"/>
      <c r="V252" s="217">
        <f t="shared" si="38"/>
        <v>0</v>
      </c>
      <c r="W252" s="217"/>
      <c r="Z252" s="217"/>
      <c r="AK252">
        <v>2.9</v>
      </c>
      <c r="AL252">
        <v>147.61000000000001</v>
      </c>
      <c r="AM252" s="216">
        <f t="shared" si="42"/>
        <v>74.086528809476022</v>
      </c>
    </row>
    <row r="253" spans="3:39" x14ac:dyDescent="0.25">
      <c r="C253" s="215">
        <f t="shared" si="33"/>
        <v>0</v>
      </c>
      <c r="F253" s="216">
        <f t="shared" si="34"/>
        <v>0</v>
      </c>
      <c r="G253" s="216"/>
      <c r="H253">
        <v>2.8</v>
      </c>
      <c r="I253">
        <v>68.209999999999994</v>
      </c>
      <c r="J253" s="218">
        <f t="shared" si="35"/>
        <v>68.087442603314017</v>
      </c>
      <c r="L253">
        <v>21.1</v>
      </c>
      <c r="M253">
        <v>5.55</v>
      </c>
      <c r="N253" s="217">
        <f t="shared" si="36"/>
        <v>5.55</v>
      </c>
      <c r="O253" s="217"/>
      <c r="P253">
        <v>-21</v>
      </c>
      <c r="Q253">
        <v>5.41</v>
      </c>
      <c r="R253" s="217">
        <f t="shared" si="37"/>
        <v>5.4105410541054111</v>
      </c>
      <c r="S253" s="217"/>
      <c r="V253" s="217">
        <f t="shared" si="38"/>
        <v>0</v>
      </c>
      <c r="W253" s="217"/>
      <c r="Z253" s="217"/>
      <c r="AK253">
        <v>2.8</v>
      </c>
      <c r="AL253">
        <v>145.86000000000001</v>
      </c>
      <c r="AM253" s="216">
        <f t="shared" si="42"/>
        <v>73.208191126279871</v>
      </c>
    </row>
    <row r="254" spans="3:39" x14ac:dyDescent="0.25">
      <c r="C254" s="215">
        <f t="shared" si="33"/>
        <v>0</v>
      </c>
      <c r="F254" s="216">
        <f t="shared" si="34"/>
        <v>0</v>
      </c>
      <c r="G254" s="216"/>
      <c r="H254">
        <v>2.7</v>
      </c>
      <c r="I254">
        <v>66.73</v>
      </c>
      <c r="J254" s="218">
        <f t="shared" si="35"/>
        <v>66.61010181672988</v>
      </c>
      <c r="L254">
        <v>21.1</v>
      </c>
      <c r="M254">
        <v>5.59</v>
      </c>
      <c r="N254" s="217">
        <f t="shared" si="36"/>
        <v>5.59</v>
      </c>
      <c r="O254" s="217"/>
      <c r="P254">
        <v>-21.2</v>
      </c>
      <c r="Q254">
        <v>5.35</v>
      </c>
      <c r="R254" s="217">
        <f t="shared" si="37"/>
        <v>5.3505350535053502</v>
      </c>
      <c r="S254" s="217"/>
      <c r="V254" s="217">
        <f t="shared" si="38"/>
        <v>0</v>
      </c>
      <c r="W254" s="217"/>
      <c r="Z254" s="217"/>
      <c r="AK254">
        <v>2.7</v>
      </c>
      <c r="AL254">
        <v>144.35</v>
      </c>
      <c r="AM254" s="216">
        <f t="shared" si="42"/>
        <v>72.450311182493465</v>
      </c>
    </row>
    <row r="255" spans="3:39" x14ac:dyDescent="0.25">
      <c r="C255" s="215">
        <f t="shared" si="33"/>
        <v>0</v>
      </c>
      <c r="F255" s="216">
        <f t="shared" si="34"/>
        <v>0</v>
      </c>
      <c r="G255" s="216"/>
      <c r="H255">
        <v>2.6</v>
      </c>
      <c r="I255">
        <v>64.739999999999995</v>
      </c>
      <c r="J255" s="218">
        <f t="shared" si="35"/>
        <v>64.62367738071471</v>
      </c>
      <c r="L255">
        <v>21.3</v>
      </c>
      <c r="M255">
        <v>5.45</v>
      </c>
      <c r="N255" s="217">
        <f t="shared" si="36"/>
        <v>5.45</v>
      </c>
      <c r="O255" s="217"/>
      <c r="P255">
        <v>-21.3</v>
      </c>
      <c r="Q255">
        <v>5.29</v>
      </c>
      <c r="R255" s="217">
        <f t="shared" si="37"/>
        <v>5.2905290529052902</v>
      </c>
      <c r="S255" s="217"/>
      <c r="V255" s="217">
        <f t="shared" si="38"/>
        <v>0</v>
      </c>
      <c r="W255" s="217"/>
      <c r="Z255" s="217"/>
      <c r="AK255">
        <v>2.6</v>
      </c>
      <c r="AL255">
        <v>142.69999999999999</v>
      </c>
      <c r="AM255" s="216">
        <f t="shared" si="42"/>
        <v>71.622164224051389</v>
      </c>
    </row>
    <row r="256" spans="3:39" x14ac:dyDescent="0.25">
      <c r="C256" s="215">
        <f t="shared" si="33"/>
        <v>0</v>
      </c>
      <c r="F256" s="216">
        <f t="shared" si="34"/>
        <v>0</v>
      </c>
      <c r="G256" s="216"/>
      <c r="H256">
        <v>2.5</v>
      </c>
      <c r="I256">
        <v>63.31</v>
      </c>
      <c r="J256" s="218">
        <f t="shared" si="35"/>
        <v>63.196246755839489</v>
      </c>
      <c r="L256">
        <v>22.3</v>
      </c>
      <c r="M256">
        <v>4.8600000000000003</v>
      </c>
      <c r="N256" s="217">
        <f t="shared" si="36"/>
        <v>4.8600000000000003</v>
      </c>
      <c r="O256" s="217"/>
      <c r="P256">
        <v>-22.4</v>
      </c>
      <c r="Q256">
        <v>4.71</v>
      </c>
      <c r="R256" s="217">
        <f t="shared" si="37"/>
        <v>4.7104710471047104</v>
      </c>
      <c r="S256" s="217"/>
      <c r="V256" s="217">
        <f t="shared" si="38"/>
        <v>0</v>
      </c>
      <c r="W256" s="217"/>
      <c r="Z256" s="217"/>
      <c r="AK256">
        <v>2.5</v>
      </c>
      <c r="AL256">
        <v>141.47</v>
      </c>
      <c r="AM256" s="216">
        <f t="shared" si="42"/>
        <v>71.004818309576393</v>
      </c>
    </row>
    <row r="257" spans="3:39" x14ac:dyDescent="0.25">
      <c r="C257" s="215">
        <f t="shared" si="33"/>
        <v>0</v>
      </c>
      <c r="F257" s="216">
        <f t="shared" si="34"/>
        <v>0</v>
      </c>
      <c r="G257" s="216"/>
      <c r="H257">
        <v>2.4</v>
      </c>
      <c r="I257">
        <v>61.84</v>
      </c>
      <c r="J257" s="218">
        <f t="shared" si="35"/>
        <v>61.728888001597127</v>
      </c>
      <c r="L257">
        <v>23.4</v>
      </c>
      <c r="M257">
        <v>4.4000000000000004</v>
      </c>
      <c r="N257" s="217">
        <f t="shared" si="36"/>
        <v>4.4000000000000004</v>
      </c>
      <c r="O257" s="217"/>
      <c r="P257">
        <v>-23.3</v>
      </c>
      <c r="Q257">
        <v>4.34</v>
      </c>
      <c r="R257" s="217">
        <f t="shared" si="37"/>
        <v>4.3404340434043407</v>
      </c>
      <c r="S257" s="217"/>
      <c r="V257" s="217">
        <f t="shared" si="38"/>
        <v>0</v>
      </c>
      <c r="W257" s="217"/>
      <c r="Z257" s="217"/>
      <c r="AK257">
        <v>2.4</v>
      </c>
      <c r="AL257">
        <v>140.19999999999999</v>
      </c>
      <c r="AM257" s="216">
        <f t="shared" si="42"/>
        <v>70.367396105199759</v>
      </c>
    </row>
    <row r="258" spans="3:39" x14ac:dyDescent="0.25">
      <c r="C258" s="215">
        <f t="shared" si="33"/>
        <v>0</v>
      </c>
      <c r="F258" s="216">
        <f t="shared" si="34"/>
        <v>0</v>
      </c>
      <c r="G258" s="216"/>
      <c r="H258">
        <v>2.2999999999999998</v>
      </c>
      <c r="I258">
        <v>59.83</v>
      </c>
      <c r="J258" s="218">
        <f t="shared" si="35"/>
        <v>59.722499500898373</v>
      </c>
      <c r="L258">
        <v>24.4</v>
      </c>
      <c r="M258">
        <v>4.04</v>
      </c>
      <c r="N258" s="217">
        <f t="shared" si="36"/>
        <v>4.04</v>
      </c>
      <c r="O258" s="217"/>
      <c r="P258">
        <v>-24.3</v>
      </c>
      <c r="Q258">
        <v>4.0199999999999996</v>
      </c>
      <c r="R258" s="217">
        <f t="shared" si="37"/>
        <v>4.0204020402040204</v>
      </c>
      <c r="S258" s="217"/>
      <c r="V258" s="217">
        <f t="shared" si="38"/>
        <v>0</v>
      </c>
      <c r="W258" s="217"/>
      <c r="Z258" s="217"/>
      <c r="AK258">
        <v>2.2999999999999998</v>
      </c>
      <c r="AL258">
        <v>138.76</v>
      </c>
      <c r="AM258" s="216">
        <f t="shared" si="42"/>
        <v>69.644649668741209</v>
      </c>
    </row>
    <row r="259" spans="3:39" x14ac:dyDescent="0.25">
      <c r="C259" s="215">
        <f t="shared" si="33"/>
        <v>0</v>
      </c>
      <c r="F259" s="216">
        <f t="shared" si="34"/>
        <v>0</v>
      </c>
      <c r="G259" s="216"/>
      <c r="H259">
        <v>2.2000000000000002</v>
      </c>
      <c r="I259">
        <v>58.62</v>
      </c>
      <c r="J259" s="218">
        <f t="shared" si="35"/>
        <v>58.514673587542418</v>
      </c>
      <c r="L259">
        <v>25.3</v>
      </c>
      <c r="M259">
        <v>3.75</v>
      </c>
      <c r="N259" s="217">
        <f t="shared" si="36"/>
        <v>3.75</v>
      </c>
      <c r="O259" s="217"/>
      <c r="P259">
        <v>-25.3</v>
      </c>
      <c r="Q259">
        <v>3.72</v>
      </c>
      <c r="R259" s="217">
        <f t="shared" si="37"/>
        <v>3.7203720372037208</v>
      </c>
      <c r="S259" s="217"/>
      <c r="V259" s="217">
        <f t="shared" si="38"/>
        <v>0</v>
      </c>
      <c r="W259" s="217"/>
      <c r="Z259" s="217"/>
      <c r="AK259">
        <v>2.2000000000000002</v>
      </c>
      <c r="AL259">
        <v>137.63999999999999</v>
      </c>
      <c r="AM259" s="216">
        <f t="shared" si="42"/>
        <v>69.082513551495666</v>
      </c>
    </row>
    <row r="260" spans="3:39" x14ac:dyDescent="0.25">
      <c r="C260" s="215">
        <f t="shared" si="33"/>
        <v>0</v>
      </c>
      <c r="F260" s="216">
        <f t="shared" si="34"/>
        <v>0</v>
      </c>
      <c r="G260" s="216"/>
      <c r="H260">
        <v>2.1</v>
      </c>
      <c r="I260">
        <v>58.26</v>
      </c>
      <c r="J260" s="218">
        <f t="shared" si="35"/>
        <v>58.155320423238166</v>
      </c>
      <c r="L260">
        <v>26.3</v>
      </c>
      <c r="M260">
        <v>3.55</v>
      </c>
      <c r="N260" s="217">
        <f t="shared" si="36"/>
        <v>3.55</v>
      </c>
      <c r="O260" s="217"/>
      <c r="P260">
        <v>-26.4</v>
      </c>
      <c r="Q260">
        <v>3.46</v>
      </c>
      <c r="R260" s="217">
        <f t="shared" si="37"/>
        <v>3.4603460346034605</v>
      </c>
      <c r="S260" s="217"/>
      <c r="V260" s="217">
        <f t="shared" si="38"/>
        <v>0</v>
      </c>
      <c r="W260" s="217"/>
      <c r="Z260" s="217"/>
      <c r="AK260">
        <v>2.1</v>
      </c>
      <c r="AL260">
        <v>136.19999999999999</v>
      </c>
      <c r="AM260" s="216">
        <f t="shared" si="42"/>
        <v>68.35976711503713</v>
      </c>
    </row>
    <row r="261" spans="3:39" x14ac:dyDescent="0.25">
      <c r="C261" s="215">
        <f t="shared" ref="C261:C285" si="44">B261/$B$104*100</f>
        <v>0</v>
      </c>
      <c r="F261" s="216">
        <f t="shared" ref="F261:F285" si="45">E261/$E$104*100</f>
        <v>0</v>
      </c>
      <c r="G261" s="216"/>
      <c r="H261">
        <v>2</v>
      </c>
      <c r="I261">
        <v>57.95</v>
      </c>
      <c r="J261" s="218">
        <f t="shared" ref="J261:J285" si="46">I261/$J$2*100</f>
        <v>57.845877420642843</v>
      </c>
      <c r="L261">
        <v>27.3</v>
      </c>
      <c r="M261">
        <v>3.28</v>
      </c>
      <c r="N261" s="217">
        <f t="shared" ref="N261:N285" si="47">M261/$M$133*100</f>
        <v>3.2799999999999994</v>
      </c>
      <c r="O261" s="217"/>
      <c r="P261">
        <v>-27.3</v>
      </c>
      <c r="Q261">
        <v>3.23</v>
      </c>
      <c r="R261" s="217">
        <f t="shared" ref="R261:R285" si="48">Q261/$Q$133*100</f>
        <v>3.2303230323032306</v>
      </c>
      <c r="S261" s="217"/>
      <c r="V261" s="217">
        <f t="shared" ref="V261:V285" si="49">U261/$U$75*100</f>
        <v>0</v>
      </c>
      <c r="W261" s="217"/>
      <c r="Z261" s="217"/>
      <c r="AK261">
        <v>2</v>
      </c>
      <c r="AL261">
        <v>135.06</v>
      </c>
      <c r="AM261" s="216">
        <f t="shared" ref="AM261:AM285" si="50">AL261/$AM$2*100</f>
        <v>67.787592852840788</v>
      </c>
    </row>
    <row r="262" spans="3:39" x14ac:dyDescent="0.25">
      <c r="C262" s="215">
        <f t="shared" si="44"/>
        <v>0</v>
      </c>
      <c r="F262" s="216">
        <f t="shared" si="45"/>
        <v>0</v>
      </c>
      <c r="G262" s="216"/>
      <c r="H262">
        <v>1.9</v>
      </c>
      <c r="I262">
        <v>58</v>
      </c>
      <c r="J262" s="218">
        <f t="shared" si="46"/>
        <v>57.895787582351765</v>
      </c>
      <c r="L262">
        <v>28.2</v>
      </c>
      <c r="M262">
        <v>3.11</v>
      </c>
      <c r="N262" s="217">
        <f t="shared" si="47"/>
        <v>3.11</v>
      </c>
      <c r="O262" s="217"/>
      <c r="P262">
        <v>-28.2</v>
      </c>
      <c r="Q262">
        <v>3.1</v>
      </c>
      <c r="R262" s="217">
        <f t="shared" si="48"/>
        <v>3.1003100310031009</v>
      </c>
      <c r="S262" s="217"/>
      <c r="V262" s="217">
        <f t="shared" si="49"/>
        <v>0</v>
      </c>
      <c r="W262" s="217"/>
      <c r="Z262" s="217"/>
      <c r="AK262">
        <v>1.9</v>
      </c>
      <c r="AL262">
        <v>134.02000000000001</v>
      </c>
      <c r="AM262" s="216">
        <f t="shared" si="50"/>
        <v>67.265609315398507</v>
      </c>
    </row>
    <row r="263" spans="3:39" x14ac:dyDescent="0.25">
      <c r="C263" s="215">
        <f t="shared" si="44"/>
        <v>0</v>
      </c>
      <c r="F263" s="216">
        <f t="shared" si="45"/>
        <v>0</v>
      </c>
      <c r="G263" s="216"/>
      <c r="H263">
        <v>1.8</v>
      </c>
      <c r="I263">
        <v>58.06</v>
      </c>
      <c r="J263" s="218">
        <f t="shared" si="46"/>
        <v>57.955679776402469</v>
      </c>
      <c r="N263" s="217">
        <f t="shared" si="47"/>
        <v>0</v>
      </c>
      <c r="O263" s="217"/>
      <c r="R263" s="217">
        <f t="shared" si="48"/>
        <v>0</v>
      </c>
      <c r="S263" s="217"/>
      <c r="V263" s="217">
        <f t="shared" si="49"/>
        <v>0</v>
      </c>
      <c r="W263" s="217"/>
      <c r="Z263" s="217"/>
      <c r="AK263">
        <v>1.8</v>
      </c>
      <c r="AL263">
        <v>132.94</v>
      </c>
      <c r="AM263" s="216">
        <f t="shared" si="50"/>
        <v>66.723549488054601</v>
      </c>
    </row>
    <row r="264" spans="3:39" x14ac:dyDescent="0.25">
      <c r="C264" s="215">
        <f t="shared" si="44"/>
        <v>0</v>
      </c>
      <c r="F264" s="216">
        <f t="shared" si="45"/>
        <v>0</v>
      </c>
      <c r="G264" s="216"/>
      <c r="H264">
        <v>1.7</v>
      </c>
      <c r="I264">
        <v>58.04</v>
      </c>
      <c r="J264" s="218">
        <f t="shared" si="46"/>
        <v>57.935715711718906</v>
      </c>
      <c r="N264" s="217">
        <f t="shared" si="47"/>
        <v>0</v>
      </c>
      <c r="O264" s="217"/>
      <c r="R264" s="217">
        <f t="shared" si="48"/>
        <v>0</v>
      </c>
      <c r="S264" s="217"/>
      <c r="V264" s="217">
        <f t="shared" si="49"/>
        <v>0</v>
      </c>
      <c r="W264" s="217"/>
      <c r="Z264" s="217"/>
      <c r="AK264">
        <v>1.7</v>
      </c>
      <c r="AL264">
        <v>131.87</v>
      </c>
      <c r="AM264" s="216">
        <f t="shared" si="50"/>
        <v>66.186508733186116</v>
      </c>
    </row>
    <row r="265" spans="3:39" x14ac:dyDescent="0.25">
      <c r="C265" s="215">
        <f t="shared" si="44"/>
        <v>0</v>
      </c>
      <c r="F265" s="216">
        <f t="shared" si="45"/>
        <v>0</v>
      </c>
      <c r="G265" s="216"/>
      <c r="H265">
        <v>1.6</v>
      </c>
      <c r="I265">
        <v>58.07</v>
      </c>
      <c r="J265" s="218">
        <f t="shared" si="46"/>
        <v>57.965661808744265</v>
      </c>
      <c r="N265" s="217">
        <f t="shared" si="47"/>
        <v>0</v>
      </c>
      <c r="O265" s="217"/>
      <c r="R265" s="217">
        <f t="shared" si="48"/>
        <v>0</v>
      </c>
      <c r="S265" s="217"/>
      <c r="V265" s="217">
        <f t="shared" si="49"/>
        <v>0</v>
      </c>
      <c r="W265" s="217"/>
      <c r="Z265" s="217"/>
      <c r="AK265">
        <v>1.6</v>
      </c>
      <c r="AL265">
        <v>131.05000000000001</v>
      </c>
      <c r="AM265" s="216">
        <f t="shared" si="50"/>
        <v>65.774944790202767</v>
      </c>
    </row>
    <row r="266" spans="3:39" x14ac:dyDescent="0.25">
      <c r="C266" s="215">
        <f t="shared" si="44"/>
        <v>0</v>
      </c>
      <c r="F266" s="216">
        <f t="shared" si="45"/>
        <v>0</v>
      </c>
      <c r="G266" s="216"/>
      <c r="H266">
        <v>1.5</v>
      </c>
      <c r="I266">
        <v>58.06</v>
      </c>
      <c r="J266" s="218">
        <f t="shared" si="46"/>
        <v>57.955679776402469</v>
      </c>
      <c r="N266" s="217">
        <f t="shared" si="47"/>
        <v>0</v>
      </c>
      <c r="O266" s="217"/>
      <c r="R266" s="217">
        <f t="shared" si="48"/>
        <v>0</v>
      </c>
      <c r="S266" s="217"/>
      <c r="V266" s="217">
        <f t="shared" si="49"/>
        <v>0</v>
      </c>
      <c r="W266" s="217"/>
      <c r="Z266" s="217"/>
      <c r="AK266">
        <v>1.5</v>
      </c>
      <c r="AL266">
        <v>130.03</v>
      </c>
      <c r="AM266" s="216">
        <f t="shared" si="50"/>
        <v>65.262999397711297</v>
      </c>
    </row>
    <row r="267" spans="3:39" x14ac:dyDescent="0.25">
      <c r="C267" s="215">
        <f t="shared" si="44"/>
        <v>0</v>
      </c>
      <c r="F267" s="216">
        <f t="shared" si="45"/>
        <v>0</v>
      </c>
      <c r="G267" s="216"/>
      <c r="H267">
        <v>1.4</v>
      </c>
      <c r="I267">
        <v>58.08</v>
      </c>
      <c r="J267" s="218">
        <f t="shared" si="46"/>
        <v>57.975643841086047</v>
      </c>
      <c r="N267" s="217">
        <f t="shared" si="47"/>
        <v>0</v>
      </c>
      <c r="O267" s="217"/>
      <c r="R267" s="217">
        <f t="shared" si="48"/>
        <v>0</v>
      </c>
      <c r="S267" s="217"/>
      <c r="V267" s="217">
        <f t="shared" si="49"/>
        <v>0</v>
      </c>
      <c r="W267" s="217"/>
      <c r="Z267" s="217"/>
      <c r="AK267">
        <v>1.4</v>
      </c>
      <c r="AL267">
        <v>129.21</v>
      </c>
      <c r="AM267" s="216">
        <f t="shared" si="50"/>
        <v>64.851435454727962</v>
      </c>
    </row>
    <row r="268" spans="3:39" x14ac:dyDescent="0.25">
      <c r="C268" s="215">
        <f t="shared" si="44"/>
        <v>0</v>
      </c>
      <c r="F268" s="216">
        <f t="shared" si="45"/>
        <v>0</v>
      </c>
      <c r="G268" s="216"/>
      <c r="H268">
        <v>1.3</v>
      </c>
      <c r="I268">
        <v>58.13</v>
      </c>
      <c r="J268" s="218">
        <f t="shared" si="46"/>
        <v>58.025554002794962</v>
      </c>
      <c r="N268" s="217">
        <f t="shared" si="47"/>
        <v>0</v>
      </c>
      <c r="O268" s="217"/>
      <c r="R268" s="217">
        <f t="shared" si="48"/>
        <v>0</v>
      </c>
      <c r="S268" s="217"/>
      <c r="V268" s="217">
        <f t="shared" si="49"/>
        <v>0</v>
      </c>
      <c r="W268" s="217"/>
      <c r="Z268" s="217"/>
      <c r="AK268">
        <v>1.3</v>
      </c>
      <c r="AL268">
        <v>128.49</v>
      </c>
      <c r="AM268" s="216">
        <f t="shared" si="50"/>
        <v>64.490062236498702</v>
      </c>
    </row>
    <row r="269" spans="3:39" x14ac:dyDescent="0.25">
      <c r="C269" s="215">
        <f t="shared" si="44"/>
        <v>0</v>
      </c>
      <c r="F269" s="216">
        <f t="shared" si="45"/>
        <v>0</v>
      </c>
      <c r="G269" s="216"/>
      <c r="H269">
        <v>1.2</v>
      </c>
      <c r="I269">
        <v>58.18</v>
      </c>
      <c r="J269" s="218">
        <f t="shared" si="46"/>
        <v>58.075464164503884</v>
      </c>
      <c r="N269" s="217">
        <f t="shared" si="47"/>
        <v>0</v>
      </c>
      <c r="O269" s="217"/>
      <c r="R269" s="217">
        <f t="shared" si="48"/>
        <v>0</v>
      </c>
      <c r="S269" s="217"/>
      <c r="V269" s="217">
        <f t="shared" si="49"/>
        <v>0</v>
      </c>
      <c r="W269" s="217"/>
      <c r="Z269" s="217"/>
      <c r="AK269">
        <v>1.2</v>
      </c>
      <c r="AL269">
        <v>127.77</v>
      </c>
      <c r="AM269" s="216">
        <f t="shared" si="50"/>
        <v>64.128689018269412</v>
      </c>
    </row>
    <row r="270" spans="3:39" x14ac:dyDescent="0.25">
      <c r="C270" s="215">
        <f t="shared" si="44"/>
        <v>0</v>
      </c>
      <c r="F270" s="216">
        <f t="shared" si="45"/>
        <v>0</v>
      </c>
      <c r="G270" s="216"/>
      <c r="H270">
        <v>1.1000000000000001</v>
      </c>
      <c r="I270">
        <v>58.19</v>
      </c>
      <c r="J270" s="218">
        <f t="shared" si="46"/>
        <v>58.085446196845666</v>
      </c>
      <c r="N270" s="217">
        <f t="shared" si="47"/>
        <v>0</v>
      </c>
      <c r="O270" s="217"/>
      <c r="R270" s="217">
        <f t="shared" si="48"/>
        <v>0</v>
      </c>
      <c r="S270" s="217"/>
      <c r="V270" s="217">
        <f t="shared" si="49"/>
        <v>0</v>
      </c>
      <c r="W270" s="217"/>
      <c r="Z270" s="217"/>
      <c r="AK270">
        <v>1.1000000000000001</v>
      </c>
      <c r="AL270">
        <v>127.08</v>
      </c>
      <c r="AM270" s="216">
        <f t="shared" si="50"/>
        <v>63.782373017466362</v>
      </c>
    </row>
    <row r="271" spans="3:39" x14ac:dyDescent="0.25">
      <c r="C271" s="215">
        <f t="shared" si="44"/>
        <v>0</v>
      </c>
      <c r="F271" s="216">
        <f t="shared" si="45"/>
        <v>0</v>
      </c>
      <c r="G271" s="216"/>
      <c r="H271">
        <v>1</v>
      </c>
      <c r="I271">
        <v>58.21</v>
      </c>
      <c r="J271" s="218">
        <f t="shared" si="46"/>
        <v>58.105410261529244</v>
      </c>
      <c r="N271" s="217">
        <f t="shared" si="47"/>
        <v>0</v>
      </c>
      <c r="O271" s="217"/>
      <c r="R271" s="217">
        <f t="shared" si="48"/>
        <v>0</v>
      </c>
      <c r="S271" s="217"/>
      <c r="V271" s="217">
        <f t="shared" si="49"/>
        <v>0</v>
      </c>
      <c r="W271" s="217"/>
      <c r="Z271" s="217"/>
      <c r="AK271">
        <v>1</v>
      </c>
      <c r="AL271">
        <v>126.53</v>
      </c>
      <c r="AM271" s="216">
        <f t="shared" si="50"/>
        <v>63.506324031319004</v>
      </c>
    </row>
    <row r="272" spans="3:39" x14ac:dyDescent="0.25">
      <c r="C272" s="215">
        <f t="shared" si="44"/>
        <v>0</v>
      </c>
      <c r="F272" s="216">
        <f t="shared" si="45"/>
        <v>0</v>
      </c>
      <c r="G272" s="216"/>
      <c r="H272">
        <v>0.9</v>
      </c>
      <c r="I272">
        <v>58.29</v>
      </c>
      <c r="J272" s="218">
        <f t="shared" si="46"/>
        <v>58.185266520263525</v>
      </c>
      <c r="N272" s="217">
        <f t="shared" si="47"/>
        <v>0</v>
      </c>
      <c r="O272" s="217"/>
      <c r="R272" s="217">
        <f t="shared" si="48"/>
        <v>0</v>
      </c>
      <c r="S272" s="217"/>
      <c r="V272" s="217">
        <f t="shared" si="49"/>
        <v>0</v>
      </c>
      <c r="W272" s="217"/>
      <c r="Z272" s="217"/>
      <c r="AK272">
        <v>0.9</v>
      </c>
      <c r="AL272">
        <v>125.83</v>
      </c>
      <c r="AM272" s="216">
        <f t="shared" si="50"/>
        <v>63.154988958040548</v>
      </c>
    </row>
    <row r="273" spans="3:39" x14ac:dyDescent="0.25">
      <c r="C273" s="215">
        <f t="shared" si="44"/>
        <v>0</v>
      </c>
      <c r="F273" s="216">
        <f t="shared" si="45"/>
        <v>0</v>
      </c>
      <c r="G273" s="216"/>
      <c r="H273">
        <v>0.8</v>
      </c>
      <c r="I273">
        <v>58.3</v>
      </c>
      <c r="J273" s="218">
        <f t="shared" si="46"/>
        <v>58.195248552605307</v>
      </c>
      <c r="N273" s="217">
        <f t="shared" si="47"/>
        <v>0</v>
      </c>
      <c r="O273" s="217"/>
      <c r="R273" s="217">
        <f t="shared" si="48"/>
        <v>0</v>
      </c>
      <c r="S273" s="217"/>
      <c r="V273" s="217">
        <f t="shared" si="49"/>
        <v>0</v>
      </c>
      <c r="W273" s="217"/>
      <c r="Z273" s="217"/>
      <c r="AK273">
        <v>0.8</v>
      </c>
      <c r="AL273">
        <v>125.32</v>
      </c>
      <c r="AM273" s="216">
        <f t="shared" si="50"/>
        <v>62.899016261794813</v>
      </c>
    </row>
    <row r="274" spans="3:39" x14ac:dyDescent="0.25">
      <c r="C274" s="215">
        <f t="shared" si="44"/>
        <v>0</v>
      </c>
      <c r="F274" s="216">
        <f t="shared" si="45"/>
        <v>0</v>
      </c>
      <c r="G274" s="216"/>
      <c r="H274">
        <v>0.7</v>
      </c>
      <c r="I274">
        <v>58.38</v>
      </c>
      <c r="J274" s="218">
        <f t="shared" si="46"/>
        <v>58.275104811339581</v>
      </c>
      <c r="N274" s="217">
        <f t="shared" si="47"/>
        <v>0</v>
      </c>
      <c r="O274" s="217"/>
      <c r="R274" s="217">
        <f t="shared" si="48"/>
        <v>0</v>
      </c>
      <c r="S274" s="217"/>
      <c r="V274" s="217">
        <f t="shared" si="49"/>
        <v>0</v>
      </c>
      <c r="W274" s="217"/>
      <c r="Z274" s="217"/>
      <c r="AK274">
        <v>0.7</v>
      </c>
      <c r="AL274">
        <v>124.75</v>
      </c>
      <c r="AM274" s="216">
        <f t="shared" si="50"/>
        <v>62.612929130696649</v>
      </c>
    </row>
    <row r="275" spans="3:39" x14ac:dyDescent="0.25">
      <c r="C275" s="215">
        <f t="shared" si="44"/>
        <v>0</v>
      </c>
      <c r="F275" s="216">
        <f t="shared" si="45"/>
        <v>0</v>
      </c>
      <c r="G275" s="216"/>
      <c r="H275">
        <v>0.6</v>
      </c>
      <c r="I275">
        <v>58.37</v>
      </c>
      <c r="J275" s="218">
        <f t="shared" si="46"/>
        <v>58.265122778997799</v>
      </c>
      <c r="N275" s="217">
        <f t="shared" si="47"/>
        <v>0</v>
      </c>
      <c r="O275" s="217"/>
      <c r="R275" s="217">
        <f t="shared" si="48"/>
        <v>0</v>
      </c>
      <c r="S275" s="217"/>
      <c r="V275" s="217">
        <f t="shared" si="49"/>
        <v>0</v>
      </c>
      <c r="W275" s="217"/>
      <c r="Z275" s="217"/>
      <c r="AK275">
        <v>0.6</v>
      </c>
      <c r="AL275">
        <v>123.95</v>
      </c>
      <c r="AM275" s="216">
        <f t="shared" si="50"/>
        <v>62.211403332664119</v>
      </c>
    </row>
    <row r="276" spans="3:39" x14ac:dyDescent="0.25">
      <c r="C276" s="215">
        <f t="shared" si="44"/>
        <v>0</v>
      </c>
      <c r="F276" s="216">
        <f t="shared" si="45"/>
        <v>0</v>
      </c>
      <c r="G276" s="216"/>
      <c r="H276">
        <v>0.5</v>
      </c>
      <c r="I276">
        <v>58.44</v>
      </c>
      <c r="J276" s="218">
        <f t="shared" si="46"/>
        <v>58.334997005390285</v>
      </c>
      <c r="N276" s="217">
        <f t="shared" si="47"/>
        <v>0</v>
      </c>
      <c r="O276" s="217"/>
      <c r="R276" s="217">
        <f t="shared" si="48"/>
        <v>0</v>
      </c>
      <c r="S276" s="217"/>
      <c r="V276" s="217">
        <f t="shared" si="49"/>
        <v>0</v>
      </c>
      <c r="W276" s="217"/>
      <c r="Z276" s="217"/>
      <c r="AK276">
        <v>0.5</v>
      </c>
      <c r="AL276">
        <v>123.5</v>
      </c>
      <c r="AM276" s="216">
        <f t="shared" si="50"/>
        <v>61.985545071270835</v>
      </c>
    </row>
    <row r="277" spans="3:39" x14ac:dyDescent="0.25">
      <c r="C277" s="215">
        <f t="shared" si="44"/>
        <v>0</v>
      </c>
      <c r="F277" s="216">
        <f t="shared" si="45"/>
        <v>0</v>
      </c>
      <c r="G277" s="216"/>
      <c r="H277">
        <v>0.4</v>
      </c>
      <c r="I277">
        <v>58.45</v>
      </c>
      <c r="J277" s="218">
        <f t="shared" si="46"/>
        <v>58.344979037732081</v>
      </c>
      <c r="N277" s="217">
        <f t="shared" si="47"/>
        <v>0</v>
      </c>
      <c r="O277" s="217"/>
      <c r="R277" s="217">
        <f t="shared" si="48"/>
        <v>0</v>
      </c>
      <c r="S277" s="217"/>
      <c r="V277" s="217">
        <f t="shared" si="49"/>
        <v>0</v>
      </c>
      <c r="W277" s="217"/>
      <c r="Z277" s="217"/>
      <c r="AK277">
        <v>0.4</v>
      </c>
      <c r="AL277">
        <v>123.01</v>
      </c>
      <c r="AM277" s="216">
        <f t="shared" si="50"/>
        <v>61.739610519975905</v>
      </c>
    </row>
    <row r="278" spans="3:39" x14ac:dyDescent="0.25">
      <c r="C278" s="215">
        <f t="shared" si="44"/>
        <v>0</v>
      </c>
      <c r="F278" s="216">
        <f t="shared" si="45"/>
        <v>0</v>
      </c>
      <c r="G278" s="216"/>
      <c r="H278">
        <v>0.3</v>
      </c>
      <c r="I278">
        <v>58.52</v>
      </c>
      <c r="J278" s="218">
        <f t="shared" si="46"/>
        <v>58.414853264124581</v>
      </c>
      <c r="N278" s="217">
        <f t="shared" si="47"/>
        <v>0</v>
      </c>
      <c r="O278" s="217"/>
      <c r="R278" s="217">
        <f t="shared" si="48"/>
        <v>0</v>
      </c>
      <c r="S278" s="217"/>
      <c r="V278" s="217">
        <f t="shared" si="49"/>
        <v>0</v>
      </c>
      <c r="W278" s="217"/>
      <c r="Z278" s="217"/>
      <c r="AK278">
        <v>0.3</v>
      </c>
      <c r="AL278">
        <v>122.41</v>
      </c>
      <c r="AM278" s="216">
        <f t="shared" si="50"/>
        <v>61.438466171451509</v>
      </c>
    </row>
    <row r="279" spans="3:39" x14ac:dyDescent="0.25">
      <c r="C279" s="215">
        <f t="shared" si="44"/>
        <v>0</v>
      </c>
      <c r="F279" s="216">
        <f t="shared" si="45"/>
        <v>0</v>
      </c>
      <c r="G279" s="216"/>
      <c r="H279">
        <v>0.2</v>
      </c>
      <c r="I279">
        <v>58.52</v>
      </c>
      <c r="J279" s="218">
        <f t="shared" si="46"/>
        <v>58.414853264124581</v>
      </c>
      <c r="N279" s="217">
        <f t="shared" si="47"/>
        <v>0</v>
      </c>
      <c r="O279" s="217"/>
      <c r="R279" s="217">
        <f t="shared" si="48"/>
        <v>0</v>
      </c>
      <c r="S279" s="217"/>
      <c r="V279" s="217">
        <f t="shared" si="49"/>
        <v>0</v>
      </c>
      <c r="W279" s="217"/>
      <c r="Z279" s="217"/>
      <c r="AK279">
        <v>0.2</v>
      </c>
      <c r="AL279">
        <v>122.06</v>
      </c>
      <c r="AM279" s="216">
        <f t="shared" si="50"/>
        <v>61.262798634812285</v>
      </c>
    </row>
    <row r="280" spans="3:39" x14ac:dyDescent="0.25">
      <c r="C280" s="215">
        <f t="shared" si="44"/>
        <v>0</v>
      </c>
      <c r="F280" s="216">
        <f t="shared" si="45"/>
        <v>0</v>
      </c>
      <c r="G280" s="216"/>
      <c r="H280">
        <v>0.1</v>
      </c>
      <c r="I280">
        <v>58.56</v>
      </c>
      <c r="J280" s="218">
        <f t="shared" si="46"/>
        <v>58.454781393491714</v>
      </c>
      <c r="N280" s="217">
        <f t="shared" si="47"/>
        <v>0</v>
      </c>
      <c r="O280" s="217"/>
      <c r="R280" s="217">
        <f t="shared" si="48"/>
        <v>0</v>
      </c>
      <c r="S280" s="217"/>
      <c r="V280" s="217">
        <f t="shared" si="49"/>
        <v>0</v>
      </c>
      <c r="W280" s="217"/>
      <c r="Z280" s="217"/>
      <c r="AK280">
        <v>0.1</v>
      </c>
      <c r="AL280">
        <v>121.46</v>
      </c>
      <c r="AM280" s="216">
        <f t="shared" si="50"/>
        <v>60.961654286287889</v>
      </c>
    </row>
    <row r="281" spans="3:39" x14ac:dyDescent="0.25">
      <c r="C281" s="215">
        <f t="shared" si="44"/>
        <v>0</v>
      </c>
      <c r="F281" s="216">
        <f t="shared" si="45"/>
        <v>0</v>
      </c>
      <c r="G281" s="216"/>
      <c r="H281">
        <v>0</v>
      </c>
      <c r="I281">
        <v>58.51</v>
      </c>
      <c r="J281" s="218">
        <f t="shared" si="46"/>
        <v>58.404871231782785</v>
      </c>
      <c r="N281" s="217">
        <f t="shared" si="47"/>
        <v>0</v>
      </c>
      <c r="O281" s="217"/>
      <c r="R281" s="217">
        <f t="shared" si="48"/>
        <v>0</v>
      </c>
      <c r="S281" s="217"/>
      <c r="V281" s="217">
        <f t="shared" si="49"/>
        <v>0</v>
      </c>
      <c r="W281" s="217"/>
      <c r="Z281" s="217"/>
      <c r="AK281">
        <v>0</v>
      </c>
      <c r="AL281">
        <v>120.86</v>
      </c>
      <c r="AM281" s="216">
        <f t="shared" si="50"/>
        <v>60.660509937763493</v>
      </c>
    </row>
    <row r="282" spans="3:39" x14ac:dyDescent="0.25">
      <c r="C282" s="215">
        <f t="shared" si="44"/>
        <v>0</v>
      </c>
      <c r="F282" s="216">
        <f t="shared" si="45"/>
        <v>0</v>
      </c>
      <c r="G282" s="216"/>
      <c r="H282">
        <v>-0.1</v>
      </c>
      <c r="I282">
        <v>58.57</v>
      </c>
      <c r="J282" s="218">
        <f t="shared" si="46"/>
        <v>58.464763425833496</v>
      </c>
      <c r="N282" s="217">
        <f t="shared" si="47"/>
        <v>0</v>
      </c>
      <c r="O282" s="217"/>
      <c r="R282" s="217">
        <f t="shared" si="48"/>
        <v>0</v>
      </c>
      <c r="S282" s="217"/>
      <c r="V282" s="217">
        <f t="shared" si="49"/>
        <v>0</v>
      </c>
      <c r="W282" s="217"/>
      <c r="Z282" s="217"/>
      <c r="AK282">
        <v>-0.1</v>
      </c>
      <c r="AL282">
        <v>120.73</v>
      </c>
      <c r="AM282" s="216">
        <f t="shared" si="50"/>
        <v>60.595261995583215</v>
      </c>
    </row>
    <row r="283" spans="3:39" x14ac:dyDescent="0.25">
      <c r="C283" s="215">
        <f t="shared" si="44"/>
        <v>0</v>
      </c>
      <c r="F283" s="216">
        <f t="shared" si="45"/>
        <v>0</v>
      </c>
      <c r="G283" s="216"/>
      <c r="H283">
        <v>-0.2</v>
      </c>
      <c r="I283">
        <v>58.58</v>
      </c>
      <c r="J283" s="218">
        <f t="shared" si="46"/>
        <v>58.474745458175278</v>
      </c>
      <c r="N283" s="217">
        <f t="shared" si="47"/>
        <v>0</v>
      </c>
      <c r="O283" s="217"/>
      <c r="R283" s="217">
        <f t="shared" si="48"/>
        <v>0</v>
      </c>
      <c r="S283" s="217"/>
      <c r="V283" s="217">
        <f t="shared" si="49"/>
        <v>0</v>
      </c>
      <c r="W283" s="217"/>
      <c r="Z283" s="217"/>
      <c r="AK283">
        <v>-0.2</v>
      </c>
      <c r="AL283">
        <v>120.34</v>
      </c>
      <c r="AM283" s="216">
        <f t="shared" si="50"/>
        <v>60.399518169042366</v>
      </c>
    </row>
    <row r="284" spans="3:39" x14ac:dyDescent="0.25">
      <c r="C284" s="215">
        <f t="shared" si="44"/>
        <v>0</v>
      </c>
      <c r="F284" s="216">
        <f t="shared" si="45"/>
        <v>0</v>
      </c>
      <c r="G284" s="216"/>
      <c r="H284">
        <v>-0.3</v>
      </c>
      <c r="I284">
        <v>58.55</v>
      </c>
      <c r="J284" s="218">
        <f t="shared" si="46"/>
        <v>58.444799361149926</v>
      </c>
      <c r="N284" s="217">
        <f t="shared" si="47"/>
        <v>0</v>
      </c>
      <c r="O284" s="217"/>
      <c r="R284" s="217">
        <f t="shared" si="48"/>
        <v>0</v>
      </c>
      <c r="S284" s="217"/>
      <c r="V284" s="217">
        <f t="shared" si="49"/>
        <v>0</v>
      </c>
      <c r="W284" s="217"/>
      <c r="Z284" s="217"/>
      <c r="AK284">
        <v>-0.3</v>
      </c>
      <c r="AL284">
        <v>119.72</v>
      </c>
      <c r="AM284" s="216">
        <f t="shared" si="50"/>
        <v>60.088335675567151</v>
      </c>
    </row>
    <row r="285" spans="3:39" x14ac:dyDescent="0.25">
      <c r="C285" s="215">
        <f t="shared" si="44"/>
        <v>0</v>
      </c>
      <c r="F285" s="216">
        <f t="shared" si="45"/>
        <v>0</v>
      </c>
      <c r="G285" s="216"/>
      <c r="H285">
        <v>-0.5</v>
      </c>
      <c r="I285">
        <v>58.51</v>
      </c>
      <c r="J285" s="218">
        <f t="shared" si="46"/>
        <v>58.404871231782785</v>
      </c>
      <c r="N285" s="217">
        <f t="shared" si="47"/>
        <v>0</v>
      </c>
      <c r="O285" s="217"/>
      <c r="R285" s="217">
        <f t="shared" si="48"/>
        <v>0</v>
      </c>
      <c r="S285" s="217"/>
      <c r="V285" s="217">
        <f t="shared" si="49"/>
        <v>0</v>
      </c>
      <c r="W285" s="217"/>
      <c r="Z285" s="217"/>
      <c r="AK285">
        <v>-0.5</v>
      </c>
      <c r="AL285">
        <v>119.54</v>
      </c>
      <c r="AM285" s="216">
        <f t="shared" si="50"/>
        <v>59.997992371009836</v>
      </c>
    </row>
  </sheetData>
  <mergeCells count="2">
    <mergeCell ref="A1:Y1"/>
    <mergeCell ref="AB1:A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Plan_mesures</vt:lpstr>
      <vt:lpstr>Profils</vt:lpstr>
      <vt:lpstr>Rendements</vt:lpstr>
      <vt:lpstr>FOC</vt:lpstr>
      <vt:lpstr>Cônes</vt:lpstr>
      <vt:lpstr>raw_data_champs_1</vt:lpstr>
      <vt:lpstr>raw_data_champs_2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Rintaud Alexandre</dc:creator>
  <cp:lastModifiedBy>Rintaud Alexandre</cp:lastModifiedBy>
  <dcterms:created xsi:type="dcterms:W3CDTF">2024-03-04T09:31:13Z</dcterms:created>
  <dcterms:modified xsi:type="dcterms:W3CDTF">2024-06-24T13:59:22Z</dcterms:modified>
</cp:coreProperties>
</file>