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OGO.A.ALFRED\Desktop\An Excel Masterclass\"/>
    </mc:Choice>
  </mc:AlternateContent>
  <xr:revisionPtr revIDLastSave="0" documentId="8_{350A1A79-B8D0-4724-BFED-8C7A66ED91EC}" xr6:coauthVersionLast="44" xr6:coauthVersionMax="44" xr10:uidLastSave="{00000000-0000-0000-0000-000000000000}"/>
  <bookViews>
    <workbookView xWindow="-120" yWindow="-120" windowWidth="24240" windowHeight="13140" xr2:uid="{54AABA4F-7788-48D3-BA62-A6DBC207C3D4}"/>
  </bookViews>
  <sheets>
    <sheet name="TVM Exerci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1" i="1" l="1"/>
  <c r="C47" i="1"/>
  <c r="C48" i="1" s="1"/>
  <c r="C31" i="1"/>
  <c r="C34" i="1" s="1"/>
  <c r="C36" i="1"/>
  <c r="C30" i="1"/>
  <c r="C22" i="1"/>
  <c r="C23" i="1" s="1"/>
  <c r="C12" i="1"/>
  <c r="C13" i="1"/>
  <c r="C14" i="1"/>
  <c r="C15" i="1"/>
  <c r="C11" i="1"/>
</calcChain>
</file>

<file path=xl/sharedStrings.xml><?xml version="1.0" encoding="utf-8"?>
<sst xmlns="http://schemas.openxmlformats.org/spreadsheetml/2006/main" count="31" uniqueCount="26">
  <si>
    <t>Time Value of Money Exercise</t>
  </si>
  <si>
    <t>Problem 1:</t>
  </si>
  <si>
    <t>Initial Investment</t>
  </si>
  <si>
    <t>Interest Rate</t>
  </si>
  <si>
    <t>Investment Term</t>
  </si>
  <si>
    <t>Account Balance</t>
  </si>
  <si>
    <t>Problem 2:</t>
  </si>
  <si>
    <t>Interest Rate (monthly)</t>
  </si>
  <si>
    <t>APR</t>
  </si>
  <si>
    <t>EAR</t>
  </si>
  <si>
    <t>Problem 3:</t>
  </si>
  <si>
    <t>Interest Rate (semi-annual)</t>
  </si>
  <si>
    <t>Part a., Part b.:</t>
  </si>
  <si>
    <t>Part c.</t>
  </si>
  <si>
    <t>Future value</t>
  </si>
  <si>
    <t>or</t>
  </si>
  <si>
    <t>Problem 4:</t>
  </si>
  <si>
    <t>Down Payment</t>
  </si>
  <si>
    <t>Loan Term (months)</t>
  </si>
  <si>
    <t>APR (monthly compounding)</t>
  </si>
  <si>
    <t>Loan Amount</t>
  </si>
  <si>
    <t>Monthly Payment</t>
  </si>
  <si>
    <t>Sale Price</t>
  </si>
  <si>
    <t>Problem 5:</t>
  </si>
  <si>
    <t>Loan Term (years)</t>
  </si>
  <si>
    <t>Interest_month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</si>
</sst>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165" fontId="0" fillId="0" borderId="0" xfId="0" applyNumberFormat="1"/>
    <xf numFmtId="0" fontId="2" fillId="0" borderId="0" xfId="0" applyFont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5" fontId="0" fillId="0" borderId="0" xfId="0" applyNumberFormat="1" applyAlignment="1">
      <alignment horizontal="center"/>
    </xf>
    <xf numFmtId="10" fontId="0" fillId="2" borderId="0" xfId="0" applyNumberFormat="1" applyFill="1"/>
    <xf numFmtId="0" fontId="0" fillId="0" borderId="0" xfId="0" applyAlignment="1">
      <alignment horizontal="right"/>
    </xf>
    <xf numFmtId="10" fontId="0" fillId="0" borderId="0" xfId="1" applyNumberFormat="1" applyFont="1"/>
    <xf numFmtId="165" fontId="0" fillId="2" borderId="0" xfId="0" applyNumberFormat="1" applyFill="1"/>
    <xf numFmtId="0" fontId="3" fillId="0" borderId="1" xfId="0" applyFont="1" applyBorder="1"/>
    <xf numFmtId="0" fontId="0" fillId="0" borderId="1" xfId="0" applyBorder="1"/>
    <xf numFmtId="0" fontId="2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141F-8250-4BA3-9F03-96930BD9FE1C}">
  <dimension ref="B1:P61"/>
  <sheetViews>
    <sheetView showGridLines="0" tabSelected="1" topLeftCell="A19" zoomScale="145" zoomScaleNormal="145" workbookViewId="0">
      <selection activeCell="D19" sqref="D19"/>
    </sheetView>
  </sheetViews>
  <sheetFormatPr defaultRowHeight="15" x14ac:dyDescent="0.25"/>
  <cols>
    <col min="2" max="2" width="24.7109375" customWidth="1"/>
    <col min="3" max="3" width="15.140625" bestFit="1" customWidth="1"/>
    <col min="6" max="6" width="17.7109375" customWidth="1"/>
    <col min="7" max="7" width="12.28515625" bestFit="1" customWidth="1"/>
    <col min="14" max="15" width="11.5703125" bestFit="1" customWidth="1"/>
    <col min="16" max="16" width="10.5703125" bestFit="1" customWidth="1"/>
  </cols>
  <sheetData>
    <row r="1" spans="2:16" ht="18.75" x14ac:dyDescent="0.3">
      <c r="B1" s="15" t="s">
        <v>0</v>
      </c>
      <c r="C1" s="16"/>
      <c r="D1" s="16"/>
      <c r="E1" s="16"/>
      <c r="F1" s="16"/>
      <c r="G1" s="16"/>
      <c r="H1" s="16"/>
      <c r="I1" s="16"/>
    </row>
    <row r="4" spans="2:16" x14ac:dyDescent="0.25">
      <c r="B4" s="17" t="s">
        <v>1</v>
      </c>
      <c r="C4" s="16"/>
      <c r="D4" s="16"/>
    </row>
    <row r="6" spans="2:16" x14ac:dyDescent="0.25">
      <c r="B6" t="s">
        <v>2</v>
      </c>
      <c r="C6" s="4">
        <v>2500</v>
      </c>
    </row>
    <row r="7" spans="2:16" x14ac:dyDescent="0.25">
      <c r="B7" t="s">
        <v>3</v>
      </c>
      <c r="C7" s="6">
        <v>0.04</v>
      </c>
    </row>
    <row r="8" spans="2:16" x14ac:dyDescent="0.25">
      <c r="N8" s="1"/>
      <c r="O8" s="1"/>
      <c r="P8" s="1"/>
    </row>
    <row r="9" spans="2:16" x14ac:dyDescent="0.25">
      <c r="N9" s="1"/>
    </row>
    <row r="10" spans="2:16" x14ac:dyDescent="0.25">
      <c r="B10" s="8" t="s">
        <v>4</v>
      </c>
      <c r="C10" s="9" t="s">
        <v>5</v>
      </c>
      <c r="D10" s="2"/>
    </row>
    <row r="11" spans="2:16" x14ac:dyDescent="0.25">
      <c r="B11" s="7">
        <v>5</v>
      </c>
      <c r="C11" s="10">
        <f>FV($C$7, B11, 0, -$C$6)</f>
        <v>3041.6322560000008</v>
      </c>
    </row>
    <row r="12" spans="2:16" x14ac:dyDescent="0.25">
      <c r="B12" s="7">
        <v>10</v>
      </c>
      <c r="C12" s="10">
        <f t="shared" ref="C12:C15" si="0">FV($C$7, B12, 0, -$C$6)</f>
        <v>3700.6107122958615</v>
      </c>
    </row>
    <row r="13" spans="2:16" x14ac:dyDescent="0.25">
      <c r="B13" s="7">
        <v>15</v>
      </c>
      <c r="C13" s="10">
        <f t="shared" si="0"/>
        <v>4502.3587637672917</v>
      </c>
    </row>
    <row r="14" spans="2:16" x14ac:dyDescent="0.25">
      <c r="B14" s="7">
        <v>20</v>
      </c>
      <c r="C14" s="10">
        <f t="shared" si="0"/>
        <v>5477.8078575835534</v>
      </c>
    </row>
    <row r="15" spans="2:16" x14ac:dyDescent="0.25">
      <c r="B15" s="7">
        <v>50</v>
      </c>
      <c r="C15" s="10">
        <f t="shared" si="0"/>
        <v>17766.708365695806</v>
      </c>
    </row>
    <row r="18" spans="2:4" x14ac:dyDescent="0.25">
      <c r="B18" s="17" t="s">
        <v>6</v>
      </c>
      <c r="C18" s="16"/>
      <c r="D18" s="16"/>
    </row>
    <row r="20" spans="2:4" x14ac:dyDescent="0.25">
      <c r="B20" t="s">
        <v>7</v>
      </c>
      <c r="C20" s="11">
        <v>1.4999999999999999E-2</v>
      </c>
    </row>
    <row r="22" spans="2:4" x14ac:dyDescent="0.25">
      <c r="B22" s="12" t="s">
        <v>8</v>
      </c>
      <c r="C22" s="13">
        <f>C20*12</f>
        <v>0.18</v>
      </c>
    </row>
    <row r="23" spans="2:4" x14ac:dyDescent="0.25">
      <c r="B23" s="12" t="s">
        <v>9</v>
      </c>
      <c r="C23" s="13">
        <f>EFFECT(C22, 12)</f>
        <v>0.19561817146153326</v>
      </c>
    </row>
    <row r="25" spans="2:4" x14ac:dyDescent="0.25">
      <c r="B25" s="17" t="s">
        <v>10</v>
      </c>
      <c r="C25" s="16"/>
      <c r="D25" s="16"/>
    </row>
    <row r="27" spans="2:4" x14ac:dyDescent="0.25">
      <c r="B27" t="s">
        <v>11</v>
      </c>
      <c r="C27" s="11">
        <v>4.4999999999999998E-2</v>
      </c>
    </row>
    <row r="29" spans="2:4" x14ac:dyDescent="0.25">
      <c r="B29" t="s">
        <v>12</v>
      </c>
    </row>
    <row r="30" spans="2:4" x14ac:dyDescent="0.25">
      <c r="B30" s="12" t="s">
        <v>8</v>
      </c>
      <c r="C30" s="13">
        <f>C27*2</f>
        <v>0.09</v>
      </c>
    </row>
    <row r="31" spans="2:4" x14ac:dyDescent="0.25">
      <c r="B31" s="12" t="s">
        <v>9</v>
      </c>
      <c r="C31" s="13">
        <f>EFFECT(C30, 2)</f>
        <v>9.2024999999999801E-2</v>
      </c>
    </row>
    <row r="33" spans="2:4" x14ac:dyDescent="0.25">
      <c r="B33" t="s">
        <v>13</v>
      </c>
    </row>
    <row r="34" spans="2:4" x14ac:dyDescent="0.25">
      <c r="B34" s="12" t="s">
        <v>14</v>
      </c>
      <c r="C34" s="1">
        <f>FV(C31, 5, 0, -5000)</f>
        <v>7764.8471086644768</v>
      </c>
    </row>
    <row r="35" spans="2:4" x14ac:dyDescent="0.25">
      <c r="B35" s="12" t="s">
        <v>15</v>
      </c>
    </row>
    <row r="36" spans="2:4" x14ac:dyDescent="0.25">
      <c r="B36" s="12" t="s">
        <v>14</v>
      </c>
      <c r="C36" s="1">
        <f>FV(C27, 10, 0, -5000)</f>
        <v>7764.8471086644768</v>
      </c>
    </row>
    <row r="39" spans="2:4" x14ac:dyDescent="0.25">
      <c r="B39" s="17" t="s">
        <v>16</v>
      </c>
      <c r="C39" s="16"/>
      <c r="D39" s="16"/>
    </row>
    <row r="41" spans="2:4" x14ac:dyDescent="0.25">
      <c r="B41" s="12" t="s">
        <v>17</v>
      </c>
      <c r="C41" s="4">
        <v>80000</v>
      </c>
    </row>
    <row r="42" spans="2:4" x14ac:dyDescent="0.25">
      <c r="B42" s="12" t="s">
        <v>18</v>
      </c>
      <c r="C42" s="5">
        <v>360</v>
      </c>
    </row>
    <row r="43" spans="2:4" x14ac:dyDescent="0.25">
      <c r="B43" s="12" t="s">
        <v>19</v>
      </c>
      <c r="C43" s="6">
        <v>0.06</v>
      </c>
    </row>
    <row r="44" spans="2:4" x14ac:dyDescent="0.25">
      <c r="B44" s="12" t="s">
        <v>21</v>
      </c>
      <c r="C44" s="14">
        <v>1918.55</v>
      </c>
    </row>
    <row r="47" spans="2:4" x14ac:dyDescent="0.25">
      <c r="B47" s="12" t="s">
        <v>20</v>
      </c>
      <c r="C47" s="1">
        <f>PV(C43/12, C42, -C44)</f>
        <v>319998.05179241137</v>
      </c>
    </row>
    <row r="48" spans="2:4" x14ac:dyDescent="0.25">
      <c r="B48" s="12" t="s">
        <v>22</v>
      </c>
      <c r="C48" s="1">
        <f>C47+C41</f>
        <v>399998.05179241137</v>
      </c>
    </row>
    <row r="49" spans="2:4" x14ac:dyDescent="0.25">
      <c r="C49" s="3"/>
    </row>
    <row r="53" spans="2:4" x14ac:dyDescent="0.25">
      <c r="B53" s="17" t="s">
        <v>23</v>
      </c>
      <c r="C53" s="16"/>
      <c r="D53" s="16"/>
    </row>
    <row r="55" spans="2:4" x14ac:dyDescent="0.25">
      <c r="B55" t="s">
        <v>20</v>
      </c>
      <c r="C55" s="4">
        <v>20000</v>
      </c>
    </row>
    <row r="56" spans="2:4" x14ac:dyDescent="0.25">
      <c r="B56" t="s">
        <v>24</v>
      </c>
      <c r="C56" s="5">
        <v>3</v>
      </c>
    </row>
    <row r="58" spans="2:4" x14ac:dyDescent="0.25">
      <c r="B58" t="s">
        <v>25</v>
      </c>
      <c r="C58" s="11">
        <v>1.2500000000000001E-2</v>
      </c>
    </row>
    <row r="61" spans="2:4" x14ac:dyDescent="0.25">
      <c r="B61" t="s">
        <v>21</v>
      </c>
      <c r="C61" s="1">
        <f>PMT(C58, C56*12, -C55)</f>
        <v>693.30657008388266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TVM Exercise</vt:lpstr>
    </vt:vector>
  </TitlesOfParts>
  <Company>IIT Stuart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Durango-Cohen</dc:creator>
  <cp:lastModifiedBy>MBOGO.A.ALFRED</cp:lastModifiedBy>
  <dcterms:created xsi:type="dcterms:W3CDTF">2023-09-05T22:36:54Z</dcterms:created>
  <dcterms:modified xsi:type="dcterms:W3CDTF">2025-01-25T08:30:44Z</dcterms:modified>
</cp:coreProperties>
</file>