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080"/>
  </bookViews>
  <sheets>
    <sheet name="Original" sheetId="1" r:id="rId1"/>
    <sheet name="描述符含义" sheetId="5" r:id="rId2"/>
  </sheets>
  <calcPr calcId="144525"/>
</workbook>
</file>

<file path=xl/sharedStrings.xml><?xml version="1.0" encoding="utf-8"?>
<sst xmlns="http://schemas.openxmlformats.org/spreadsheetml/2006/main" count="886" uniqueCount="337">
  <si>
    <t>元素特征</t>
  </si>
  <si>
    <t>结构特征</t>
  </si>
  <si>
    <t>学习目标</t>
  </si>
  <si>
    <t>Index</t>
  </si>
  <si>
    <t>Name</t>
  </si>
  <si>
    <r>
      <rPr>
        <b/>
        <i/>
        <sz val="11"/>
        <color theme="1"/>
        <rFont val="Times New Roman"/>
        <charset val="134"/>
      </rPr>
      <t>N</t>
    </r>
    <r>
      <rPr>
        <b/>
        <i/>
        <vertAlign val="subscript"/>
        <sz val="11"/>
        <color theme="1"/>
        <rFont val="Times New Roman"/>
        <charset val="134"/>
      </rPr>
      <t>A</t>
    </r>
  </si>
  <si>
    <r>
      <rPr>
        <b/>
        <i/>
        <sz val="11"/>
        <color theme="1"/>
        <rFont val="Times New Roman"/>
        <charset val="134"/>
      </rPr>
      <t>N</t>
    </r>
    <r>
      <rPr>
        <b/>
        <i/>
        <vertAlign val="subscript"/>
        <sz val="11"/>
        <color theme="1"/>
        <rFont val="Times New Roman"/>
        <charset val="134"/>
      </rPr>
      <t>B</t>
    </r>
  </si>
  <si>
    <r>
      <rPr>
        <b/>
        <i/>
        <sz val="11"/>
        <color theme="1"/>
        <rFont val="Times New Roman"/>
        <charset val="134"/>
      </rPr>
      <t>N</t>
    </r>
    <r>
      <rPr>
        <b/>
        <i/>
        <vertAlign val="subscript"/>
        <sz val="11"/>
        <color theme="1"/>
        <rFont val="Times New Roman"/>
        <charset val="134"/>
      </rPr>
      <t>C</t>
    </r>
  </si>
  <si>
    <r>
      <rPr>
        <b/>
        <i/>
        <sz val="11"/>
        <color theme="1"/>
        <rFont val="Times New Roman"/>
        <charset val="134"/>
      </rPr>
      <t>N</t>
    </r>
    <r>
      <rPr>
        <b/>
        <i/>
        <vertAlign val="subscript"/>
        <sz val="11"/>
        <color theme="1"/>
        <rFont val="Times New Roman"/>
        <charset val="134"/>
      </rPr>
      <t>D</t>
    </r>
  </si>
  <si>
    <r>
      <rPr>
        <b/>
        <i/>
        <sz val="11"/>
        <color theme="1"/>
        <rFont val="Times New Roman"/>
        <charset val="134"/>
      </rPr>
      <t>N</t>
    </r>
    <r>
      <rPr>
        <b/>
        <i/>
        <vertAlign val="subscript"/>
        <sz val="11"/>
        <color theme="1"/>
        <rFont val="Times New Roman"/>
        <charset val="134"/>
      </rPr>
      <t>TM</t>
    </r>
  </si>
  <si>
    <r>
      <rPr>
        <b/>
        <i/>
        <sz val="11"/>
        <color theme="1"/>
        <rFont val="Times New Roman"/>
        <charset val="134"/>
      </rPr>
      <t>N</t>
    </r>
    <r>
      <rPr>
        <b/>
        <i/>
        <vertAlign val="subscript"/>
        <sz val="11"/>
        <color theme="1"/>
        <rFont val="Times New Roman"/>
        <charset val="134"/>
      </rPr>
      <t>T</t>
    </r>
  </si>
  <si>
    <r>
      <rPr>
        <b/>
        <i/>
        <sz val="11"/>
        <color theme="1"/>
        <rFont val="Times New Roman"/>
        <charset val="134"/>
      </rPr>
      <t>V</t>
    </r>
    <r>
      <rPr>
        <b/>
        <i/>
        <vertAlign val="subscript"/>
        <sz val="11"/>
        <color theme="1"/>
        <rFont val="Times New Roman"/>
        <charset val="134"/>
      </rPr>
      <t>A</t>
    </r>
  </si>
  <si>
    <r>
      <rPr>
        <b/>
        <i/>
        <sz val="11"/>
        <color theme="1"/>
        <rFont val="Times New Roman"/>
        <charset val="134"/>
      </rPr>
      <t>V</t>
    </r>
    <r>
      <rPr>
        <b/>
        <i/>
        <vertAlign val="subscript"/>
        <sz val="11"/>
        <color theme="1"/>
        <rFont val="Times New Roman"/>
        <charset val="134"/>
      </rPr>
      <t>B</t>
    </r>
  </si>
  <si>
    <r>
      <rPr>
        <b/>
        <i/>
        <sz val="11"/>
        <color theme="1"/>
        <rFont val="Times New Roman"/>
        <charset val="134"/>
      </rPr>
      <t>V</t>
    </r>
    <r>
      <rPr>
        <b/>
        <i/>
        <vertAlign val="subscript"/>
        <sz val="11"/>
        <color theme="1"/>
        <rFont val="Times New Roman"/>
        <charset val="134"/>
      </rPr>
      <t>C</t>
    </r>
  </si>
  <si>
    <r>
      <rPr>
        <b/>
        <i/>
        <sz val="11"/>
        <color theme="1"/>
        <rFont val="Times New Roman"/>
        <charset val="134"/>
      </rPr>
      <t>V</t>
    </r>
    <r>
      <rPr>
        <b/>
        <i/>
        <vertAlign val="subscript"/>
        <sz val="11"/>
        <color theme="1"/>
        <rFont val="Times New Roman"/>
        <charset val="134"/>
      </rPr>
      <t>D</t>
    </r>
  </si>
  <si>
    <r>
      <rPr>
        <b/>
        <i/>
        <sz val="11"/>
        <color theme="1"/>
        <rFont val="Times New Roman"/>
        <charset val="134"/>
      </rPr>
      <t>V</t>
    </r>
    <r>
      <rPr>
        <b/>
        <i/>
        <vertAlign val="subscript"/>
        <sz val="11"/>
        <color theme="1"/>
        <rFont val="Times New Roman"/>
        <charset val="134"/>
      </rPr>
      <t>TM</t>
    </r>
  </si>
  <si>
    <r>
      <rPr>
        <b/>
        <i/>
        <sz val="11"/>
        <color theme="1"/>
        <rFont val="Times New Roman"/>
        <charset val="134"/>
      </rPr>
      <t>R</t>
    </r>
    <r>
      <rPr>
        <b/>
        <i/>
        <vertAlign val="subscript"/>
        <sz val="11"/>
        <color theme="1"/>
        <rFont val="Times New Roman"/>
        <charset val="134"/>
      </rPr>
      <t>A</t>
    </r>
  </si>
  <si>
    <r>
      <rPr>
        <b/>
        <i/>
        <sz val="11"/>
        <color theme="1"/>
        <rFont val="Times New Roman"/>
        <charset val="134"/>
      </rPr>
      <t>R</t>
    </r>
    <r>
      <rPr>
        <b/>
        <i/>
        <vertAlign val="subscript"/>
        <sz val="11"/>
        <color theme="1"/>
        <rFont val="Times New Roman"/>
        <charset val="134"/>
      </rPr>
      <t>B</t>
    </r>
  </si>
  <si>
    <r>
      <rPr>
        <b/>
        <i/>
        <sz val="11"/>
        <color theme="1"/>
        <rFont val="Times New Roman"/>
        <charset val="134"/>
      </rPr>
      <t>R</t>
    </r>
    <r>
      <rPr>
        <b/>
        <i/>
        <vertAlign val="subscript"/>
        <sz val="11"/>
        <color theme="1"/>
        <rFont val="Times New Roman"/>
        <charset val="134"/>
      </rPr>
      <t>C</t>
    </r>
  </si>
  <si>
    <r>
      <rPr>
        <b/>
        <i/>
        <sz val="11"/>
        <color theme="1"/>
        <rFont val="Times New Roman"/>
        <charset val="134"/>
      </rPr>
      <t>R</t>
    </r>
    <r>
      <rPr>
        <b/>
        <i/>
        <vertAlign val="subscript"/>
        <sz val="11"/>
        <color theme="1"/>
        <rFont val="Times New Roman"/>
        <charset val="134"/>
      </rPr>
      <t>D</t>
    </r>
  </si>
  <si>
    <r>
      <rPr>
        <b/>
        <i/>
        <sz val="11"/>
        <color theme="1"/>
        <rFont val="Times New Roman"/>
        <charset val="134"/>
      </rPr>
      <t>R</t>
    </r>
    <r>
      <rPr>
        <b/>
        <i/>
        <vertAlign val="subscript"/>
        <sz val="11"/>
        <color theme="1"/>
        <rFont val="Times New Roman"/>
        <charset val="134"/>
      </rPr>
      <t>TM</t>
    </r>
  </si>
  <si>
    <r>
      <rPr>
        <b/>
        <i/>
        <sz val="11"/>
        <color theme="1"/>
        <rFont val="Times New Roman"/>
        <charset val="134"/>
      </rPr>
      <t>Z</t>
    </r>
    <r>
      <rPr>
        <b/>
        <i/>
        <vertAlign val="subscript"/>
        <sz val="11"/>
        <color theme="1"/>
        <rFont val="Times New Roman"/>
        <charset val="134"/>
      </rPr>
      <t>A</t>
    </r>
  </si>
  <si>
    <r>
      <rPr>
        <b/>
        <i/>
        <sz val="11"/>
        <color theme="1"/>
        <rFont val="Times New Roman"/>
        <charset val="134"/>
      </rPr>
      <t>Z</t>
    </r>
    <r>
      <rPr>
        <b/>
        <i/>
        <vertAlign val="subscript"/>
        <sz val="11"/>
        <color theme="1"/>
        <rFont val="Times New Roman"/>
        <charset val="134"/>
      </rPr>
      <t>B</t>
    </r>
  </si>
  <si>
    <r>
      <rPr>
        <b/>
        <i/>
        <sz val="11"/>
        <color theme="1"/>
        <rFont val="Times New Roman"/>
        <charset val="134"/>
      </rPr>
      <t>Z</t>
    </r>
    <r>
      <rPr>
        <b/>
        <i/>
        <vertAlign val="subscript"/>
        <sz val="11"/>
        <color theme="1"/>
        <rFont val="Times New Roman"/>
        <charset val="134"/>
      </rPr>
      <t>C</t>
    </r>
  </si>
  <si>
    <r>
      <rPr>
        <b/>
        <i/>
        <sz val="11"/>
        <color theme="1"/>
        <rFont val="Times New Roman"/>
        <charset val="134"/>
      </rPr>
      <t>Z</t>
    </r>
    <r>
      <rPr>
        <b/>
        <i/>
        <vertAlign val="subscript"/>
        <sz val="11"/>
        <color theme="1"/>
        <rFont val="Times New Roman"/>
        <charset val="134"/>
      </rPr>
      <t>D</t>
    </r>
  </si>
  <si>
    <r>
      <rPr>
        <b/>
        <i/>
        <sz val="11"/>
        <color theme="1"/>
        <rFont val="Times New Roman"/>
        <charset val="134"/>
      </rPr>
      <t>Z</t>
    </r>
    <r>
      <rPr>
        <b/>
        <i/>
        <vertAlign val="subscript"/>
        <sz val="11"/>
        <color theme="1"/>
        <rFont val="Times New Roman"/>
        <charset val="134"/>
      </rPr>
      <t>TM</t>
    </r>
  </si>
  <si>
    <r>
      <rPr>
        <b/>
        <i/>
        <sz val="11"/>
        <color theme="1"/>
        <rFont val="Times New Roman"/>
        <charset val="134"/>
      </rPr>
      <t>W</t>
    </r>
    <r>
      <rPr>
        <b/>
        <i/>
        <vertAlign val="subscript"/>
        <sz val="11"/>
        <color theme="1"/>
        <rFont val="Times New Roman"/>
        <charset val="134"/>
      </rPr>
      <t>A</t>
    </r>
  </si>
  <si>
    <r>
      <rPr>
        <b/>
        <i/>
        <sz val="11"/>
        <color theme="1"/>
        <rFont val="Times New Roman"/>
        <charset val="134"/>
      </rPr>
      <t>W</t>
    </r>
    <r>
      <rPr>
        <b/>
        <i/>
        <vertAlign val="subscript"/>
        <sz val="11"/>
        <color theme="1"/>
        <rFont val="Times New Roman"/>
        <charset val="134"/>
      </rPr>
      <t>B</t>
    </r>
  </si>
  <si>
    <r>
      <rPr>
        <b/>
        <i/>
        <sz val="11"/>
        <color theme="1"/>
        <rFont val="Times New Roman"/>
        <charset val="134"/>
      </rPr>
      <t>W</t>
    </r>
    <r>
      <rPr>
        <b/>
        <i/>
        <vertAlign val="subscript"/>
        <sz val="11"/>
        <color theme="1"/>
        <rFont val="Times New Roman"/>
        <charset val="134"/>
      </rPr>
      <t>C</t>
    </r>
  </si>
  <si>
    <r>
      <rPr>
        <b/>
        <i/>
        <sz val="11"/>
        <color theme="1"/>
        <rFont val="Times New Roman"/>
        <charset val="134"/>
      </rPr>
      <t>W</t>
    </r>
    <r>
      <rPr>
        <b/>
        <i/>
        <vertAlign val="subscript"/>
        <sz val="11"/>
        <color theme="1"/>
        <rFont val="Times New Roman"/>
        <charset val="134"/>
      </rPr>
      <t>D</t>
    </r>
  </si>
  <si>
    <r>
      <rPr>
        <b/>
        <i/>
        <sz val="11"/>
        <color theme="1"/>
        <rFont val="Times New Roman"/>
        <charset val="134"/>
      </rPr>
      <t>W</t>
    </r>
    <r>
      <rPr>
        <b/>
        <i/>
        <vertAlign val="subscript"/>
        <sz val="11"/>
        <color theme="1"/>
        <rFont val="Times New Roman"/>
        <charset val="134"/>
      </rPr>
      <t>TM</t>
    </r>
  </si>
  <si>
    <r>
      <rPr>
        <b/>
        <i/>
        <sz val="11"/>
        <color theme="1"/>
        <rFont val="Times New Roman"/>
        <charset val="134"/>
      </rPr>
      <t>rcov</t>
    </r>
    <r>
      <rPr>
        <b/>
        <i/>
        <vertAlign val="subscript"/>
        <sz val="11"/>
        <color theme="1"/>
        <rFont val="Times New Roman"/>
        <charset val="134"/>
      </rPr>
      <t>A</t>
    </r>
  </si>
  <si>
    <r>
      <rPr>
        <b/>
        <i/>
        <sz val="11"/>
        <color theme="1"/>
        <rFont val="Times New Roman"/>
        <charset val="134"/>
      </rPr>
      <t>rcov</t>
    </r>
    <r>
      <rPr>
        <b/>
        <i/>
        <vertAlign val="subscript"/>
        <sz val="11"/>
        <color theme="1"/>
        <rFont val="Times New Roman"/>
        <charset val="134"/>
      </rPr>
      <t>B</t>
    </r>
  </si>
  <si>
    <r>
      <rPr>
        <b/>
        <i/>
        <sz val="11"/>
        <color theme="1"/>
        <rFont val="Times New Roman"/>
        <charset val="134"/>
      </rPr>
      <t>rcov</t>
    </r>
    <r>
      <rPr>
        <b/>
        <i/>
        <vertAlign val="subscript"/>
        <sz val="11"/>
        <color theme="1"/>
        <rFont val="Times New Roman"/>
        <charset val="134"/>
      </rPr>
      <t>C</t>
    </r>
  </si>
  <si>
    <r>
      <rPr>
        <b/>
        <i/>
        <sz val="11"/>
        <color theme="1"/>
        <rFont val="Times New Roman"/>
        <charset val="134"/>
      </rPr>
      <t>rcov</t>
    </r>
    <r>
      <rPr>
        <b/>
        <i/>
        <vertAlign val="subscript"/>
        <sz val="11"/>
        <color theme="1"/>
        <rFont val="Times New Roman"/>
        <charset val="134"/>
      </rPr>
      <t>D</t>
    </r>
  </si>
  <si>
    <r>
      <rPr>
        <b/>
        <i/>
        <sz val="11"/>
        <color theme="1"/>
        <rFont val="Times New Roman"/>
        <charset val="134"/>
      </rPr>
      <t>rcov</t>
    </r>
    <r>
      <rPr>
        <b/>
        <i/>
        <vertAlign val="subscript"/>
        <sz val="11"/>
        <color theme="1"/>
        <rFont val="Times New Roman"/>
        <charset val="134"/>
      </rPr>
      <t>TM</t>
    </r>
  </si>
  <si>
    <r>
      <rPr>
        <b/>
        <i/>
        <sz val="11"/>
        <color theme="1"/>
        <rFont val="Times New Roman"/>
        <charset val="134"/>
      </rPr>
      <t>χ</t>
    </r>
    <r>
      <rPr>
        <b/>
        <i/>
        <vertAlign val="subscript"/>
        <sz val="11"/>
        <color theme="1"/>
        <rFont val="Times New Roman"/>
        <charset val="134"/>
      </rPr>
      <t>A</t>
    </r>
  </si>
  <si>
    <r>
      <rPr>
        <b/>
        <i/>
        <sz val="11"/>
        <color theme="1"/>
        <rFont val="Times New Roman"/>
        <charset val="134"/>
      </rPr>
      <t>χ</t>
    </r>
    <r>
      <rPr>
        <b/>
        <i/>
        <vertAlign val="subscript"/>
        <sz val="11"/>
        <color theme="1"/>
        <rFont val="Times New Roman"/>
        <charset val="134"/>
      </rPr>
      <t>B</t>
    </r>
  </si>
  <si>
    <r>
      <rPr>
        <b/>
        <i/>
        <sz val="11"/>
        <color theme="1"/>
        <rFont val="Times New Roman"/>
        <charset val="134"/>
      </rPr>
      <t>χ</t>
    </r>
    <r>
      <rPr>
        <b/>
        <i/>
        <vertAlign val="subscript"/>
        <sz val="11"/>
        <color theme="1"/>
        <rFont val="Times New Roman"/>
        <charset val="134"/>
      </rPr>
      <t>C</t>
    </r>
  </si>
  <si>
    <r>
      <rPr>
        <b/>
        <i/>
        <sz val="11"/>
        <color theme="1"/>
        <rFont val="Times New Roman"/>
        <charset val="134"/>
      </rPr>
      <t>χ</t>
    </r>
    <r>
      <rPr>
        <b/>
        <i/>
        <vertAlign val="subscript"/>
        <sz val="11"/>
        <color theme="1"/>
        <rFont val="Times New Roman"/>
        <charset val="134"/>
      </rPr>
      <t>D</t>
    </r>
  </si>
  <si>
    <r>
      <rPr>
        <b/>
        <i/>
        <sz val="11"/>
        <color theme="1"/>
        <rFont val="Times New Roman"/>
        <charset val="134"/>
      </rPr>
      <t>χ</t>
    </r>
    <r>
      <rPr>
        <b/>
        <i/>
        <vertAlign val="subscript"/>
        <sz val="11"/>
        <color theme="1"/>
        <rFont val="Times New Roman"/>
        <charset val="134"/>
      </rPr>
      <t>TM</t>
    </r>
  </si>
  <si>
    <r>
      <rPr>
        <b/>
        <i/>
        <sz val="11"/>
        <color theme="1"/>
        <rFont val="Times New Roman"/>
        <charset val="134"/>
      </rPr>
      <t>I</t>
    </r>
    <r>
      <rPr>
        <b/>
        <i/>
        <vertAlign val="subscript"/>
        <sz val="11"/>
        <color theme="1"/>
        <rFont val="Times New Roman"/>
        <charset val="134"/>
      </rPr>
      <t>TM</t>
    </r>
  </si>
  <si>
    <r>
      <rPr>
        <b/>
        <i/>
        <sz val="11"/>
        <color theme="1"/>
        <rFont val="Times New Roman"/>
        <charset val="134"/>
      </rPr>
      <t>N</t>
    </r>
    <r>
      <rPr>
        <b/>
        <i/>
        <vertAlign val="subscript"/>
        <sz val="11"/>
        <color theme="1"/>
        <rFont val="Times New Roman"/>
        <charset val="134"/>
      </rPr>
      <t>e</t>
    </r>
  </si>
  <si>
    <r>
      <rPr>
        <b/>
        <i/>
        <sz val="11"/>
        <color theme="1"/>
        <rFont val="Times New Roman"/>
        <charset val="134"/>
      </rPr>
      <t>N</t>
    </r>
    <r>
      <rPr>
        <b/>
        <i/>
        <vertAlign val="subscript"/>
        <sz val="11"/>
        <color theme="1"/>
        <rFont val="Times New Roman"/>
        <charset val="134"/>
      </rPr>
      <t>Ve</t>
    </r>
  </si>
  <si>
    <t>a</t>
  </si>
  <si>
    <t>b</t>
  </si>
  <si>
    <t>c</t>
  </si>
  <si>
    <t>α</t>
  </si>
  <si>
    <t>β</t>
  </si>
  <si>
    <t>γ</t>
  </si>
  <si>
    <t>LS</t>
  </si>
  <si>
    <r>
      <rPr>
        <b/>
        <i/>
        <sz val="11"/>
        <color theme="1"/>
        <rFont val="Times New Roman"/>
        <charset val="134"/>
      </rPr>
      <t>E</t>
    </r>
    <r>
      <rPr>
        <b/>
        <i/>
        <vertAlign val="subscript"/>
        <sz val="11"/>
        <color theme="1"/>
        <rFont val="Times New Roman"/>
        <charset val="134"/>
      </rPr>
      <t>cn</t>
    </r>
  </si>
  <si>
    <t>Num</t>
  </si>
  <si>
    <t>Nc(C)</t>
  </si>
  <si>
    <t>Nc(B)</t>
  </si>
  <si>
    <t>Nc(A)</t>
  </si>
  <si>
    <t>Nc(D)</t>
  </si>
  <si>
    <r>
      <rPr>
        <b/>
        <i/>
        <sz val="11"/>
        <color theme="1"/>
        <rFont val="Times New Roman"/>
        <charset val="134"/>
      </rPr>
      <t>I</t>
    </r>
    <r>
      <rPr>
        <b/>
        <i/>
        <vertAlign val="subscript"/>
        <sz val="11"/>
        <color theme="1"/>
        <rFont val="Times New Roman"/>
        <charset val="134"/>
      </rPr>
      <t>n</t>
    </r>
    <r>
      <rPr>
        <b/>
        <i/>
        <sz val="11"/>
        <color theme="1"/>
        <rFont val="宋体"/>
        <charset val="134"/>
      </rPr>
      <t>（C)</t>
    </r>
    <r>
      <rPr>
        <b/>
        <i/>
        <sz val="11"/>
        <color theme="1"/>
        <rFont val="Times New Roman"/>
        <charset val="134"/>
      </rPr>
      <t>(kJ·mol</t>
    </r>
    <r>
      <rPr>
        <b/>
        <i/>
        <vertAlign val="superscript"/>
        <sz val="11"/>
        <color theme="1"/>
        <rFont val="Times New Roman"/>
        <charset val="134"/>
      </rPr>
      <t>−1</t>
    </r>
    <r>
      <rPr>
        <b/>
        <i/>
        <sz val="11"/>
        <color theme="1"/>
        <rFont val="Times New Roman"/>
        <charset val="134"/>
      </rPr>
      <t>)</t>
    </r>
  </si>
  <si>
    <r>
      <rPr>
        <b/>
        <i/>
        <sz val="11"/>
        <color theme="1"/>
        <rFont val="Times New Roman"/>
        <charset val="134"/>
      </rPr>
      <t>I</t>
    </r>
    <r>
      <rPr>
        <b/>
        <i/>
        <vertAlign val="subscript"/>
        <sz val="11"/>
        <color theme="1"/>
        <rFont val="Times New Roman"/>
        <charset val="134"/>
      </rPr>
      <t>n</t>
    </r>
    <r>
      <rPr>
        <b/>
        <i/>
        <sz val="11"/>
        <color theme="1"/>
        <rFont val="宋体"/>
        <charset val="134"/>
      </rPr>
      <t>（</t>
    </r>
    <r>
      <rPr>
        <b/>
        <i/>
        <sz val="11"/>
        <color theme="1"/>
        <rFont val="Times New Roman"/>
        <charset val="134"/>
      </rPr>
      <t>B</t>
    </r>
    <r>
      <rPr>
        <b/>
        <i/>
        <sz val="11"/>
        <color theme="1"/>
        <rFont val="宋体"/>
        <charset val="134"/>
      </rPr>
      <t>)</t>
    </r>
    <r>
      <rPr>
        <b/>
        <i/>
        <sz val="11"/>
        <color theme="1"/>
        <rFont val="Times New Roman"/>
        <charset val="134"/>
      </rPr>
      <t>(kJ·mol</t>
    </r>
    <r>
      <rPr>
        <b/>
        <i/>
        <vertAlign val="superscript"/>
        <sz val="11"/>
        <color theme="1"/>
        <rFont val="Times New Roman"/>
        <charset val="134"/>
      </rPr>
      <t>−1</t>
    </r>
    <r>
      <rPr>
        <b/>
        <i/>
        <sz val="11"/>
        <color theme="1"/>
        <rFont val="Times New Roman"/>
        <charset val="134"/>
      </rPr>
      <t>)</t>
    </r>
  </si>
  <si>
    <r>
      <rPr>
        <b/>
        <i/>
        <sz val="11"/>
        <color theme="1"/>
        <rFont val="Times New Roman"/>
        <charset val="134"/>
      </rPr>
      <t>I</t>
    </r>
    <r>
      <rPr>
        <b/>
        <i/>
        <vertAlign val="subscript"/>
        <sz val="11"/>
        <color theme="1"/>
        <rFont val="Times New Roman"/>
        <charset val="134"/>
      </rPr>
      <t>n</t>
    </r>
    <r>
      <rPr>
        <b/>
        <i/>
        <sz val="11"/>
        <color theme="1"/>
        <rFont val="宋体"/>
        <charset val="134"/>
      </rPr>
      <t>（</t>
    </r>
    <r>
      <rPr>
        <b/>
        <i/>
        <sz val="11"/>
        <color theme="1"/>
        <rFont val="Times New Roman"/>
        <charset val="134"/>
      </rPr>
      <t>A</t>
    </r>
    <r>
      <rPr>
        <b/>
        <i/>
        <sz val="11"/>
        <color theme="1"/>
        <rFont val="宋体"/>
        <charset val="134"/>
      </rPr>
      <t>)</t>
    </r>
    <r>
      <rPr>
        <b/>
        <i/>
        <sz val="11"/>
        <color theme="1"/>
        <rFont val="Times New Roman"/>
        <charset val="134"/>
      </rPr>
      <t>(kJ·mol</t>
    </r>
    <r>
      <rPr>
        <b/>
        <i/>
        <vertAlign val="superscript"/>
        <sz val="11"/>
        <color theme="1"/>
        <rFont val="Times New Roman"/>
        <charset val="134"/>
      </rPr>
      <t>−1</t>
    </r>
    <r>
      <rPr>
        <b/>
        <i/>
        <sz val="11"/>
        <color theme="1"/>
        <rFont val="Times New Roman"/>
        <charset val="134"/>
      </rPr>
      <t>)</t>
    </r>
  </si>
  <si>
    <r>
      <rPr>
        <b/>
        <i/>
        <sz val="11"/>
        <color theme="1"/>
        <rFont val="Times New Roman"/>
        <charset val="134"/>
      </rPr>
      <t>I</t>
    </r>
    <r>
      <rPr>
        <b/>
        <i/>
        <vertAlign val="subscript"/>
        <sz val="11"/>
        <color theme="1"/>
        <rFont val="Times New Roman"/>
        <charset val="134"/>
      </rPr>
      <t>n</t>
    </r>
    <r>
      <rPr>
        <b/>
        <i/>
        <sz val="11"/>
        <color theme="1"/>
        <rFont val="宋体"/>
        <charset val="134"/>
      </rPr>
      <t>（</t>
    </r>
    <r>
      <rPr>
        <b/>
        <i/>
        <sz val="11"/>
        <color theme="1"/>
        <rFont val="Times New Roman"/>
        <charset val="134"/>
      </rPr>
      <t>D</t>
    </r>
    <r>
      <rPr>
        <b/>
        <i/>
        <sz val="11"/>
        <color theme="1"/>
        <rFont val="宋体"/>
        <charset val="134"/>
      </rPr>
      <t>)</t>
    </r>
    <r>
      <rPr>
        <b/>
        <i/>
        <sz val="11"/>
        <color theme="1"/>
        <rFont val="Times New Roman"/>
        <charset val="134"/>
      </rPr>
      <t>(kJ·mol</t>
    </r>
    <r>
      <rPr>
        <b/>
        <i/>
        <vertAlign val="superscript"/>
        <sz val="11"/>
        <color theme="1"/>
        <rFont val="Times New Roman"/>
        <charset val="134"/>
      </rPr>
      <t>−1</t>
    </r>
    <r>
      <rPr>
        <b/>
        <i/>
        <sz val="11"/>
        <color theme="1"/>
        <rFont val="Times New Roman"/>
        <charset val="134"/>
      </rPr>
      <t>)</t>
    </r>
  </si>
  <si>
    <r>
      <rPr>
        <b/>
        <i/>
        <sz val="11"/>
        <color theme="1"/>
        <rFont val="Times New Roman"/>
        <charset val="134"/>
      </rPr>
      <t>d</t>
    </r>
    <r>
      <rPr>
        <b/>
        <i/>
        <vertAlign val="subscript"/>
        <sz val="11"/>
        <color theme="1"/>
        <rFont val="Times New Roman"/>
        <charset val="134"/>
      </rPr>
      <t>n1-TM</t>
    </r>
  </si>
  <si>
    <r>
      <rPr>
        <b/>
        <i/>
        <sz val="11"/>
        <color theme="1"/>
        <rFont val="Times New Roman"/>
        <charset val="134"/>
      </rPr>
      <t>d</t>
    </r>
    <r>
      <rPr>
        <b/>
        <i/>
        <vertAlign val="subscript"/>
        <sz val="11"/>
        <color theme="1"/>
        <rFont val="Times New Roman"/>
        <charset val="134"/>
      </rPr>
      <t>n2-TM</t>
    </r>
  </si>
  <si>
    <r>
      <rPr>
        <b/>
        <i/>
        <sz val="11"/>
        <color theme="1"/>
        <rFont val="Times New Roman"/>
        <charset val="134"/>
      </rPr>
      <t>d</t>
    </r>
    <r>
      <rPr>
        <b/>
        <i/>
        <vertAlign val="subscript"/>
        <sz val="11"/>
        <color theme="1"/>
        <rFont val="Times New Roman"/>
        <charset val="134"/>
      </rPr>
      <t>n3-TM</t>
    </r>
  </si>
  <si>
    <r>
      <rPr>
        <b/>
        <i/>
        <sz val="11"/>
        <color theme="1"/>
        <rFont val="Times New Roman"/>
        <charset val="134"/>
      </rPr>
      <t>d</t>
    </r>
    <r>
      <rPr>
        <b/>
        <i/>
        <vertAlign val="subscript"/>
        <sz val="11"/>
        <color theme="1"/>
        <rFont val="Times New Roman"/>
        <charset val="134"/>
      </rPr>
      <t>n4-TM</t>
    </r>
  </si>
  <si>
    <r>
      <rPr>
        <b/>
        <i/>
        <sz val="11"/>
        <color theme="1"/>
        <rFont val="Times New Roman"/>
        <charset val="134"/>
      </rPr>
      <t>d</t>
    </r>
    <r>
      <rPr>
        <b/>
        <i/>
        <vertAlign val="subscript"/>
        <sz val="11"/>
        <color theme="1"/>
        <rFont val="Times New Roman"/>
        <charset val="134"/>
      </rPr>
      <t>n5-TM</t>
    </r>
  </si>
  <si>
    <r>
      <rPr>
        <b/>
        <i/>
        <sz val="11"/>
        <color theme="1"/>
        <rFont val="Times New Roman"/>
        <charset val="134"/>
      </rPr>
      <t>d</t>
    </r>
    <r>
      <rPr>
        <b/>
        <i/>
        <vertAlign val="subscript"/>
        <sz val="11"/>
        <color theme="1"/>
        <rFont val="Times New Roman"/>
        <charset val="134"/>
      </rPr>
      <t>n6-TM</t>
    </r>
  </si>
  <si>
    <t>d</t>
  </si>
  <si>
    <r>
      <rPr>
        <b/>
        <i/>
        <sz val="11"/>
        <color theme="1"/>
        <rFont val="Times New Roman"/>
        <charset val="134"/>
      </rPr>
      <t>φ</t>
    </r>
    <r>
      <rPr>
        <b/>
        <i/>
        <vertAlign val="subscript"/>
        <sz val="11"/>
        <color theme="1"/>
        <rFont val="Times New Roman"/>
        <charset val="134"/>
      </rPr>
      <t>n1-TM-n2</t>
    </r>
  </si>
  <si>
    <r>
      <rPr>
        <b/>
        <i/>
        <sz val="11"/>
        <color theme="1"/>
        <rFont val="Times New Roman"/>
        <charset val="134"/>
      </rPr>
      <t>φ</t>
    </r>
    <r>
      <rPr>
        <b/>
        <i/>
        <vertAlign val="subscript"/>
        <sz val="11"/>
        <color theme="1"/>
        <rFont val="Times New Roman"/>
        <charset val="134"/>
      </rPr>
      <t>n2-TM-n3</t>
    </r>
  </si>
  <si>
    <r>
      <rPr>
        <b/>
        <i/>
        <sz val="11"/>
        <color theme="1"/>
        <rFont val="Times New Roman"/>
        <charset val="134"/>
      </rPr>
      <t>φ</t>
    </r>
    <r>
      <rPr>
        <b/>
        <i/>
        <vertAlign val="subscript"/>
        <sz val="11"/>
        <color theme="1"/>
        <rFont val="Times New Roman"/>
        <charset val="134"/>
      </rPr>
      <t>n3-TM-n4</t>
    </r>
  </si>
  <si>
    <r>
      <rPr>
        <b/>
        <i/>
        <sz val="11"/>
        <color theme="1"/>
        <rFont val="Times New Roman"/>
        <charset val="134"/>
      </rPr>
      <t>φ</t>
    </r>
    <r>
      <rPr>
        <b/>
        <i/>
        <vertAlign val="subscript"/>
        <sz val="11"/>
        <color theme="1"/>
        <rFont val="Times New Roman"/>
        <charset val="134"/>
      </rPr>
      <t>n4-TM-n5</t>
    </r>
  </si>
  <si>
    <r>
      <rPr>
        <b/>
        <i/>
        <sz val="11"/>
        <color theme="1"/>
        <rFont val="Times New Roman"/>
        <charset val="134"/>
      </rPr>
      <t>φ</t>
    </r>
    <r>
      <rPr>
        <b/>
        <i/>
        <vertAlign val="subscript"/>
        <sz val="11"/>
        <color theme="1"/>
        <rFont val="Times New Roman"/>
        <charset val="134"/>
      </rPr>
      <t>n5-TM-n6</t>
    </r>
  </si>
  <si>
    <r>
      <rPr>
        <b/>
        <i/>
        <sz val="11"/>
        <color theme="1"/>
        <rFont val="Times New Roman"/>
        <charset val="134"/>
      </rPr>
      <t>φ</t>
    </r>
    <r>
      <rPr>
        <b/>
        <i/>
        <vertAlign val="subscript"/>
        <sz val="11"/>
        <color theme="1"/>
        <rFont val="Times New Roman"/>
        <charset val="134"/>
      </rPr>
      <t>n6-TM-n1</t>
    </r>
  </si>
  <si>
    <r>
      <rPr>
        <b/>
        <i/>
        <sz val="11"/>
        <color theme="1"/>
        <rFont val="Times New Roman"/>
        <charset val="134"/>
      </rPr>
      <t>h</t>
    </r>
    <r>
      <rPr>
        <b/>
        <i/>
        <vertAlign val="subscript"/>
        <sz val="11"/>
        <color theme="1"/>
        <rFont val="Times New Roman"/>
        <charset val="134"/>
      </rPr>
      <t>TM-n</t>
    </r>
  </si>
  <si>
    <t>V</t>
  </si>
  <si>
    <t>∆GO*</t>
  </si>
  <si>
    <t>∆GOH*</t>
  </si>
  <si>
    <t>∆GOOH*</t>
  </si>
  <si>
    <r>
      <rPr>
        <b/>
        <i/>
        <sz val="18"/>
        <color theme="1"/>
        <rFont val="Times New Roman"/>
        <charset val="134"/>
      </rPr>
      <t>η</t>
    </r>
    <r>
      <rPr>
        <b/>
        <i/>
        <sz val="11"/>
        <color theme="1"/>
        <rFont val="Times New Roman"/>
        <charset val="134"/>
      </rPr>
      <t>ORR</t>
    </r>
  </si>
  <si>
    <r>
      <rPr>
        <b/>
        <i/>
        <sz val="18"/>
        <color theme="1"/>
        <rFont val="Times New Roman"/>
        <charset val="134"/>
      </rPr>
      <t>η</t>
    </r>
    <r>
      <rPr>
        <b/>
        <i/>
        <sz val="11"/>
        <color theme="1"/>
        <rFont val="Times New Roman"/>
        <charset val="134"/>
      </rPr>
      <t>OER</t>
    </r>
  </si>
  <si>
    <t>W2B2O2-Ag</t>
  </si>
  <si>
    <t>5d4 6s2</t>
  </si>
  <si>
    <t>2s2 2p1</t>
  </si>
  <si>
    <t>2s2 2p4</t>
  </si>
  <si>
    <t>4d10 5s1</t>
  </si>
  <si>
    <t>W2B2O2-Au</t>
  </si>
  <si>
    <t>5d10 6s1</t>
  </si>
  <si>
    <t>W2B2O2-Cd</t>
  </si>
  <si>
    <t>4d10 5s2</t>
  </si>
  <si>
    <t>W2B2O2-Co</t>
  </si>
  <si>
    <t>3d7 4s2</t>
  </si>
  <si>
    <t>W2B2O2-Cr</t>
  </si>
  <si>
    <t>3d5 4s1</t>
  </si>
  <si>
    <t>W2B2O2-Cu</t>
  </si>
  <si>
    <t>3d10 4s1</t>
  </si>
  <si>
    <t>W2B2O2-Fe</t>
  </si>
  <si>
    <t>3d6 4s2</t>
  </si>
  <si>
    <t>W2B2O2-Hf</t>
  </si>
  <si>
    <t>5d2 6s2</t>
  </si>
  <si>
    <t>W2B2O2-Ir</t>
  </si>
  <si>
    <t>5d7 6s2</t>
  </si>
  <si>
    <t>W2B2O2-Mn</t>
  </si>
  <si>
    <t>3d5 4s2</t>
  </si>
  <si>
    <t>W2B2O2-Mo</t>
  </si>
  <si>
    <t>4d5 5s1</t>
  </si>
  <si>
    <t>W2B2O2-Nb</t>
  </si>
  <si>
    <t>4d4 5s1</t>
  </si>
  <si>
    <t>W2B2O2-Ni</t>
  </si>
  <si>
    <t>3d8 4s2</t>
  </si>
  <si>
    <t>W2B2O2-Os</t>
  </si>
  <si>
    <t>5d6 6s2</t>
  </si>
  <si>
    <t>W2B2O2-Pd</t>
  </si>
  <si>
    <t>4d10</t>
  </si>
  <si>
    <t>W2B2O2-Pt</t>
  </si>
  <si>
    <t>5d9 6s1</t>
  </si>
  <si>
    <t>W2B2O2-Re</t>
  </si>
  <si>
    <t>5d5 6s2</t>
  </si>
  <si>
    <t>W2B2O2-Rh</t>
  </si>
  <si>
    <t>4d8 5s1</t>
  </si>
  <si>
    <t>W2B2O2-Ru</t>
  </si>
  <si>
    <t>4d7 5s1</t>
  </si>
  <si>
    <t>W2B2O2-Ta</t>
  </si>
  <si>
    <t>5d3 6s2</t>
  </si>
  <si>
    <t>W2B2O2-Tc</t>
  </si>
  <si>
    <t>4d5 5s2</t>
  </si>
  <si>
    <t>W2B2O2-Ti</t>
  </si>
  <si>
    <t>3d2 4s2</t>
  </si>
  <si>
    <t>W2B2O2-V</t>
  </si>
  <si>
    <t>3d3 4s2</t>
  </si>
  <si>
    <t>W2B2O2-W</t>
  </si>
  <si>
    <t>W2B2O2-Y</t>
  </si>
  <si>
    <t>4d1 5s2</t>
  </si>
  <si>
    <t>W2B2O2-Zn</t>
  </si>
  <si>
    <t>3d10 4s2</t>
  </si>
  <si>
    <t>W2B2O2-Zr</t>
  </si>
  <si>
    <t>4d2 5s2</t>
  </si>
  <si>
    <t>Mo2B2O2-Ag</t>
  </si>
  <si>
    <t>Mo2B2O2-Au</t>
  </si>
  <si>
    <t>Mo2B2O2-Cd</t>
  </si>
  <si>
    <t>Mo2B2O2-Co</t>
  </si>
  <si>
    <t>Mo2B2O2-Cr</t>
  </si>
  <si>
    <t>Mo2B2O2-Cu</t>
  </si>
  <si>
    <t>Mo2B2O2-Fe</t>
  </si>
  <si>
    <t>Mo2B2O2-Hf</t>
  </si>
  <si>
    <t>Mo2B2O2-Ir</t>
  </si>
  <si>
    <t>Mo2B2O2-Mn</t>
  </si>
  <si>
    <t>Mo2B2O2-Mo</t>
  </si>
  <si>
    <t>Mo2B2O2-Nb</t>
  </si>
  <si>
    <t>Mo2B2O2-Ni</t>
  </si>
  <si>
    <t>Mo2B2O2-Os</t>
  </si>
  <si>
    <t>Mo2B2O2-Pd</t>
  </si>
  <si>
    <t>Mo2B2O2-Pt</t>
  </si>
  <si>
    <t>Mo2B2O2-Re</t>
  </si>
  <si>
    <t>Mo2B2O2-Rh</t>
  </si>
  <si>
    <t>Mo2B2O2-Ru</t>
  </si>
  <si>
    <t>Mo2B2O2-Ta</t>
  </si>
  <si>
    <t>Mo2B2O2-Tc</t>
  </si>
  <si>
    <t>Mo2B2O2-Ti</t>
  </si>
  <si>
    <t>Mo2B2O2-V</t>
  </si>
  <si>
    <t>Mo2B2O2-W</t>
  </si>
  <si>
    <t>Mo2B2O2-Y</t>
  </si>
  <si>
    <t>Mo2B2O2-Zn</t>
  </si>
  <si>
    <t>Mo2B2O2-Zr</t>
  </si>
  <si>
    <t>Ti2B2O2-Ag</t>
  </si>
  <si>
    <t>Ti2B2O2-Au</t>
  </si>
  <si>
    <t>Ti2B2O2-Cd</t>
  </si>
  <si>
    <t>Ti2B2O2-Co</t>
  </si>
  <si>
    <t>Ti2B2O2-Cr</t>
  </si>
  <si>
    <t>Ti2B2O2-Cu</t>
  </si>
  <si>
    <t>Ti2B2O2-Fe</t>
  </si>
  <si>
    <t>Ti2B2O2-Hf</t>
  </si>
  <si>
    <t>Ti2B2O2-Ir</t>
  </si>
  <si>
    <t>Ti2B2O2-Mn</t>
  </si>
  <si>
    <t>Ti2B2O2-Mo</t>
  </si>
  <si>
    <t>Ti2B2O2-Nb</t>
  </si>
  <si>
    <t>Ti2B2O2-Ni</t>
  </si>
  <si>
    <t>Ti2B2O2-Os</t>
  </si>
  <si>
    <t>Ti2B2O2-Pd</t>
  </si>
  <si>
    <t>Ti2B2O2-Pt</t>
  </si>
  <si>
    <t>Ti2B2O2-Re</t>
  </si>
  <si>
    <t>Ti2B2O2-Rh</t>
  </si>
  <si>
    <t>Ti2B2O2-Ru</t>
  </si>
  <si>
    <t>Ti2B2O2-Ta</t>
  </si>
  <si>
    <t>Ti2B2O2-Tc</t>
  </si>
  <si>
    <t>Ti2B2O2-Ti</t>
  </si>
  <si>
    <t>Ti2B2O2-V</t>
  </si>
  <si>
    <t>Ti2B2O2-W</t>
  </si>
  <si>
    <t>Ti2B2O2-Y</t>
  </si>
  <si>
    <t>Ti2B2O2-Zn</t>
  </si>
  <si>
    <t>Ti2B2O2-Zr</t>
  </si>
  <si>
    <t>Ti2CO2-Ag</t>
  </si>
  <si>
    <t>2s2 2p2</t>
  </si>
  <si>
    <t>Ti2CO2-Au</t>
  </si>
  <si>
    <t>Ti2CO2-Co</t>
  </si>
  <si>
    <t>Ti2CO2-Cr</t>
  </si>
  <si>
    <t>Ti2CO2-Cu</t>
  </si>
  <si>
    <t>Ti2CO2-Fe</t>
  </si>
  <si>
    <t>Ti2CO2-Hf</t>
  </si>
  <si>
    <t>Ti2CO2-Ir</t>
  </si>
  <si>
    <t>Ti2CO2-Mn</t>
  </si>
  <si>
    <t>Ti2CO2-Mo</t>
  </si>
  <si>
    <t>Ti2CO2-Nb</t>
  </si>
  <si>
    <t>Ti2CO2-Ni</t>
  </si>
  <si>
    <t>Ti2CO2-Os</t>
  </si>
  <si>
    <t>Ti2CO2-Pd</t>
  </si>
  <si>
    <t>Ti2CO2-Pt</t>
  </si>
  <si>
    <t>Ti2CO2-Re</t>
  </si>
  <si>
    <t>Ti2CO2-Rh</t>
  </si>
  <si>
    <t>Ti2CO2-Ru</t>
  </si>
  <si>
    <t>Ti2CO2-Ta</t>
  </si>
  <si>
    <t>Ti2CO2-Tc</t>
  </si>
  <si>
    <t>Ti2CO2-Ti</t>
  </si>
  <si>
    <t>Ti2CO2-V</t>
  </si>
  <si>
    <t>Ti2CO2-W</t>
  </si>
  <si>
    <t>Ti2CO2-Zr</t>
  </si>
  <si>
    <t>Ti3C2O2-Ag</t>
  </si>
  <si>
    <t>Ti3C2O2-Au</t>
  </si>
  <si>
    <t>Ti3C2O2-Co</t>
  </si>
  <si>
    <t>Ti3C2O2-Cu</t>
  </si>
  <si>
    <t>Ti3C2O2-Fe</t>
  </si>
  <si>
    <t>Ti3C2O2-Ir</t>
  </si>
  <si>
    <t>Ti3C2O2-Mn</t>
  </si>
  <si>
    <t>Ti3C2O2-Ni</t>
  </si>
  <si>
    <t>Ti3C2O2-Pd</t>
  </si>
  <si>
    <t>Ti3C2O2-Pt</t>
  </si>
  <si>
    <t>Ti3C2O2-Rh</t>
  </si>
  <si>
    <t>Ti3C2O2-Ru</t>
  </si>
  <si>
    <t>Ti3CNO2-Co</t>
  </si>
  <si>
    <t>2s2 2p3</t>
  </si>
  <si>
    <t>Ti3CNO2-Fe</t>
  </si>
  <si>
    <t>Ti3CNO2-Mn</t>
  </si>
  <si>
    <t>Mo2B2-Co</t>
  </si>
  <si>
    <t>Mo2B2-Cr</t>
  </si>
  <si>
    <t>Mo2B2-Cu</t>
  </si>
  <si>
    <t>Mo2B2-Fe</t>
  </si>
  <si>
    <t>Mo2B2-Mn</t>
  </si>
  <si>
    <t>Mo2B2-Ni</t>
  </si>
  <si>
    <t>Mo2B2-Ti</t>
  </si>
  <si>
    <t>Mo2B2-V</t>
  </si>
  <si>
    <t>序数</t>
  </si>
  <si>
    <t>体系名称</t>
  </si>
  <si>
    <t>体系中A元素的个数</t>
  </si>
  <si>
    <t>体系中B元素的个数</t>
  </si>
  <si>
    <t>体系中C元素的个数</t>
  </si>
  <si>
    <t>体系中D元素的个数</t>
  </si>
  <si>
    <t>体系中过渡元素TM的个数</t>
  </si>
  <si>
    <t>体系中总元素的个数</t>
  </si>
  <si>
    <t>体系中A元素的价带组成</t>
  </si>
  <si>
    <t>体系中B元素的价带组成</t>
  </si>
  <si>
    <t>体系中C元素的价带组成</t>
  </si>
  <si>
    <t>体系中D元素的价带组成</t>
  </si>
  <si>
    <t>体系中过渡元素TM的价带组成</t>
  </si>
  <si>
    <r>
      <rPr>
        <b/>
        <i/>
        <sz val="11"/>
        <color theme="1"/>
        <rFont val="Times New Roman"/>
        <charset val="134"/>
      </rPr>
      <t>V</t>
    </r>
    <r>
      <rPr>
        <b/>
        <i/>
        <vertAlign val="subscript"/>
        <sz val="11"/>
        <color theme="1"/>
        <rFont val="Times New Roman"/>
        <charset val="134"/>
      </rPr>
      <t>O</t>
    </r>
  </si>
  <si>
    <t>体系中O元素的价带组成</t>
  </si>
  <si>
    <r>
      <rPr>
        <b/>
        <i/>
        <sz val="11"/>
        <color theme="1"/>
        <rFont val="Times New Roman"/>
        <charset val="134"/>
      </rPr>
      <t>V</t>
    </r>
    <r>
      <rPr>
        <b/>
        <i/>
        <vertAlign val="subscript"/>
        <sz val="11"/>
        <color theme="1"/>
        <rFont val="Times New Roman"/>
        <charset val="134"/>
      </rPr>
      <t>H</t>
    </r>
  </si>
  <si>
    <t>体系中H元素的价带组成</t>
  </si>
  <si>
    <t>体系中A元素的周期行</t>
  </si>
  <si>
    <t>体系中B元素的周期行</t>
  </si>
  <si>
    <t>体系中C元素的周期行</t>
  </si>
  <si>
    <t>体系中D元素的周期行</t>
  </si>
  <si>
    <t>体系中过渡元素TM的周期行</t>
  </si>
  <si>
    <r>
      <rPr>
        <b/>
        <i/>
        <sz val="11"/>
        <color theme="1"/>
        <rFont val="Times New Roman"/>
        <charset val="134"/>
      </rPr>
      <t>R</t>
    </r>
    <r>
      <rPr>
        <b/>
        <i/>
        <vertAlign val="subscript"/>
        <sz val="11"/>
        <color theme="1"/>
        <rFont val="Times New Roman"/>
        <charset val="134"/>
      </rPr>
      <t>O</t>
    </r>
  </si>
  <si>
    <t>体系中O元素的周期行</t>
  </si>
  <si>
    <r>
      <rPr>
        <b/>
        <i/>
        <sz val="11"/>
        <color theme="1"/>
        <rFont val="Times New Roman"/>
        <charset val="134"/>
      </rPr>
      <t>R</t>
    </r>
    <r>
      <rPr>
        <b/>
        <i/>
        <vertAlign val="subscript"/>
        <sz val="11"/>
        <color theme="1"/>
        <rFont val="Times New Roman"/>
        <charset val="134"/>
      </rPr>
      <t>H</t>
    </r>
  </si>
  <si>
    <t>体系中H元素的周期行</t>
  </si>
  <si>
    <t>体系中A元素的原子序数</t>
  </si>
  <si>
    <t>体系中B元素的原子序数</t>
  </si>
  <si>
    <t>体系中C元素的原子序数</t>
  </si>
  <si>
    <t>体系中D元素的原子序数</t>
  </si>
  <si>
    <t>体系中过渡元素TM的原子序数</t>
  </si>
  <si>
    <r>
      <rPr>
        <b/>
        <i/>
        <sz val="11"/>
        <color theme="1"/>
        <rFont val="Times New Roman"/>
        <charset val="134"/>
      </rPr>
      <t>Z</t>
    </r>
    <r>
      <rPr>
        <b/>
        <i/>
        <vertAlign val="subscript"/>
        <sz val="11"/>
        <color theme="1"/>
        <rFont val="Times New Roman"/>
        <charset val="134"/>
      </rPr>
      <t>O</t>
    </r>
  </si>
  <si>
    <t>体系中O元素的原子序数</t>
  </si>
  <si>
    <r>
      <rPr>
        <b/>
        <i/>
        <sz val="11"/>
        <color theme="1"/>
        <rFont val="Times New Roman"/>
        <charset val="134"/>
      </rPr>
      <t>Z</t>
    </r>
    <r>
      <rPr>
        <b/>
        <i/>
        <vertAlign val="subscript"/>
        <sz val="11"/>
        <color theme="1"/>
        <rFont val="Times New Roman"/>
        <charset val="134"/>
      </rPr>
      <t>H</t>
    </r>
  </si>
  <si>
    <t>体系中H元素的原子序数</t>
  </si>
  <si>
    <t>体系中A元素的相对原子质量</t>
  </si>
  <si>
    <t>体系中B元素的相对原子质量</t>
  </si>
  <si>
    <t>体系中C元素的相对原子质量</t>
  </si>
  <si>
    <t>体系中D元素的相对原子质量</t>
  </si>
  <si>
    <t>体系中过渡元素TM的相对原子质量</t>
  </si>
  <si>
    <r>
      <rPr>
        <b/>
        <i/>
        <sz val="11"/>
        <color theme="1"/>
        <rFont val="Times New Roman"/>
        <charset val="134"/>
      </rPr>
      <t>W</t>
    </r>
    <r>
      <rPr>
        <b/>
        <i/>
        <vertAlign val="subscript"/>
        <sz val="11"/>
        <color theme="1"/>
        <rFont val="Times New Roman"/>
        <charset val="134"/>
      </rPr>
      <t>O</t>
    </r>
  </si>
  <si>
    <t>体系中O元素的相对原子质量</t>
  </si>
  <si>
    <r>
      <rPr>
        <b/>
        <i/>
        <sz val="11"/>
        <color theme="1"/>
        <rFont val="Times New Roman"/>
        <charset val="134"/>
      </rPr>
      <t>W</t>
    </r>
    <r>
      <rPr>
        <b/>
        <i/>
        <vertAlign val="subscript"/>
        <sz val="11"/>
        <color theme="1"/>
        <rFont val="Times New Roman"/>
        <charset val="134"/>
      </rPr>
      <t>H</t>
    </r>
  </si>
  <si>
    <t>体系中H元素的相对原子质量</t>
  </si>
  <si>
    <t>体系中A元素的共价半径</t>
  </si>
  <si>
    <t>体系中B元素的共价半径</t>
  </si>
  <si>
    <t>体系中C元素的共价半径</t>
  </si>
  <si>
    <t>体系中D元素的共价半径</t>
  </si>
  <si>
    <t>体系中过渡元素TM的共价半径</t>
  </si>
  <si>
    <r>
      <rPr>
        <b/>
        <i/>
        <sz val="11"/>
        <color theme="1"/>
        <rFont val="Times New Roman"/>
        <charset val="134"/>
      </rPr>
      <t>rcov</t>
    </r>
    <r>
      <rPr>
        <b/>
        <i/>
        <vertAlign val="subscript"/>
        <sz val="11"/>
        <color theme="1"/>
        <rFont val="Times New Roman"/>
        <charset val="134"/>
      </rPr>
      <t>O</t>
    </r>
  </si>
  <si>
    <t>体系中O元素的共价半径</t>
  </si>
  <si>
    <r>
      <rPr>
        <b/>
        <i/>
        <sz val="11"/>
        <color theme="1"/>
        <rFont val="Times New Roman"/>
        <charset val="134"/>
      </rPr>
      <t>rcov</t>
    </r>
    <r>
      <rPr>
        <b/>
        <i/>
        <vertAlign val="subscript"/>
        <sz val="11"/>
        <color theme="1"/>
        <rFont val="Times New Roman"/>
        <charset val="134"/>
      </rPr>
      <t>H</t>
    </r>
  </si>
  <si>
    <t>体系中H元素的共价半径</t>
  </si>
  <si>
    <t>体系中A元素的电负性</t>
  </si>
  <si>
    <t>体系中B元素的电负性</t>
  </si>
  <si>
    <t>体系中C元素的电负性</t>
  </si>
  <si>
    <t>体系中D元素的电负性</t>
  </si>
  <si>
    <t>体系中过渡元素TM的电负性</t>
  </si>
  <si>
    <r>
      <rPr>
        <b/>
        <i/>
        <sz val="11"/>
        <color theme="1"/>
        <rFont val="Times New Roman"/>
        <charset val="134"/>
      </rPr>
      <t>χ</t>
    </r>
    <r>
      <rPr>
        <b/>
        <i/>
        <vertAlign val="subscript"/>
        <sz val="11"/>
        <color theme="1"/>
        <rFont val="Times New Roman"/>
        <charset val="134"/>
      </rPr>
      <t>O</t>
    </r>
  </si>
  <si>
    <t>体系中O元素的电负性</t>
  </si>
  <si>
    <r>
      <rPr>
        <b/>
        <i/>
        <sz val="11"/>
        <color theme="1"/>
        <rFont val="Times New Roman"/>
        <charset val="134"/>
      </rPr>
      <t>χ</t>
    </r>
    <r>
      <rPr>
        <b/>
        <i/>
        <vertAlign val="subscript"/>
        <sz val="11"/>
        <color theme="1"/>
        <rFont val="Times New Roman"/>
        <charset val="134"/>
      </rPr>
      <t>H</t>
    </r>
  </si>
  <si>
    <t>体系中H元素的电负性</t>
  </si>
  <si>
    <t>体系中过渡元素TM的第一电离能</t>
  </si>
  <si>
    <t>过渡金属TM的d轨道电子数</t>
  </si>
  <si>
    <t>过渡金属TM的价带电子数</t>
  </si>
  <si>
    <t>体系晶胞a轴的晶格长度</t>
  </si>
  <si>
    <t>体系晶胞b轴的晶格长度</t>
  </si>
  <si>
    <t>体系晶胞c轴的晶格长度</t>
  </si>
  <si>
    <t>体系晶胞a轴和c轴的夹角</t>
  </si>
  <si>
    <t>体系晶胞b轴和c轴的夹角</t>
  </si>
  <si>
    <t>体系晶胞a轴和b轴的夹角</t>
  </si>
  <si>
    <t>基体的层数</t>
  </si>
  <si>
    <t>过渡金属TM的配位数</t>
  </si>
  <si>
    <r>
      <rPr>
        <sz val="11"/>
        <color theme="1"/>
        <rFont val="宋体"/>
        <charset val="134"/>
        <scheme val="minor"/>
      </rPr>
      <t>在距离过渡金属TM为4</t>
    </r>
    <r>
      <rPr>
        <sz val="11"/>
        <color theme="1"/>
        <rFont val="微软雅黑"/>
        <charset val="134"/>
      </rPr>
      <t>Å</t>
    </r>
    <r>
      <rPr>
        <sz val="11"/>
        <color theme="1"/>
        <rFont val="宋体"/>
        <charset val="134"/>
        <scheme val="minor"/>
      </rPr>
      <t>的元素总个数</t>
    </r>
  </si>
  <si>
    <r>
      <rPr>
        <sz val="11"/>
        <color theme="1"/>
        <rFont val="宋体"/>
        <charset val="134"/>
        <scheme val="minor"/>
      </rPr>
      <t>在距离过渡金属TM为4</t>
    </r>
    <r>
      <rPr>
        <sz val="11"/>
        <color theme="1"/>
        <rFont val="微软雅黑"/>
        <charset val="134"/>
      </rPr>
      <t>Å</t>
    </r>
    <r>
      <rPr>
        <sz val="11"/>
        <color theme="1"/>
        <rFont val="宋体"/>
        <charset val="134"/>
        <scheme val="minor"/>
      </rPr>
      <t>的元素C的个数</t>
    </r>
  </si>
  <si>
    <r>
      <rPr>
        <sz val="11"/>
        <color theme="1"/>
        <rFont val="宋体"/>
        <charset val="134"/>
        <scheme val="minor"/>
      </rPr>
      <t>在距离过渡金属TM为4</t>
    </r>
    <r>
      <rPr>
        <sz val="11"/>
        <color theme="1"/>
        <rFont val="微软雅黑"/>
        <charset val="134"/>
      </rPr>
      <t>Å</t>
    </r>
    <r>
      <rPr>
        <sz val="11"/>
        <color theme="1"/>
        <rFont val="宋体"/>
        <charset val="134"/>
        <scheme val="minor"/>
      </rPr>
      <t>的元素B的个数</t>
    </r>
  </si>
  <si>
    <r>
      <rPr>
        <sz val="11"/>
        <color theme="1"/>
        <rFont val="宋体"/>
        <charset val="134"/>
        <scheme val="minor"/>
      </rPr>
      <t>在距离过渡金属TM为4</t>
    </r>
    <r>
      <rPr>
        <sz val="11"/>
        <color theme="1"/>
        <rFont val="微软雅黑"/>
        <charset val="134"/>
      </rPr>
      <t>Å</t>
    </r>
    <r>
      <rPr>
        <sz val="11"/>
        <color theme="1"/>
        <rFont val="宋体"/>
        <charset val="134"/>
        <scheme val="minor"/>
      </rPr>
      <t>的元素A的个数</t>
    </r>
  </si>
  <si>
    <r>
      <rPr>
        <sz val="11"/>
        <color theme="1"/>
        <rFont val="宋体"/>
        <charset val="134"/>
        <scheme val="minor"/>
      </rPr>
      <t>在距离过渡金属TM为4</t>
    </r>
    <r>
      <rPr>
        <sz val="11"/>
        <color theme="1"/>
        <rFont val="微软雅黑"/>
        <charset val="134"/>
      </rPr>
      <t>Å</t>
    </r>
    <r>
      <rPr>
        <sz val="11"/>
        <color theme="1"/>
        <rFont val="宋体"/>
        <charset val="134"/>
        <scheme val="minor"/>
      </rPr>
      <t>的元素D的个数</t>
    </r>
  </si>
  <si>
    <r>
      <rPr>
        <sz val="11"/>
        <color theme="1"/>
        <rFont val="宋体"/>
        <charset val="134"/>
        <scheme val="minor"/>
      </rPr>
      <t>在距离过渡金属TM为4</t>
    </r>
    <r>
      <rPr>
        <sz val="11"/>
        <color theme="1"/>
        <rFont val="微软雅黑"/>
        <charset val="134"/>
      </rPr>
      <t>Å</t>
    </r>
    <r>
      <rPr>
        <sz val="11"/>
        <color theme="1"/>
        <rFont val="宋体"/>
        <charset val="134"/>
        <scheme val="minor"/>
      </rPr>
      <t>的元素C的第一电离能</t>
    </r>
  </si>
  <si>
    <r>
      <rPr>
        <sz val="11"/>
        <color theme="1"/>
        <rFont val="宋体"/>
        <charset val="134"/>
        <scheme val="minor"/>
      </rPr>
      <t>在距离过渡金属TM为4</t>
    </r>
    <r>
      <rPr>
        <sz val="11"/>
        <color theme="1"/>
        <rFont val="微软雅黑"/>
        <charset val="134"/>
      </rPr>
      <t>Å</t>
    </r>
    <r>
      <rPr>
        <sz val="11"/>
        <color theme="1"/>
        <rFont val="宋体"/>
        <charset val="134"/>
        <scheme val="minor"/>
      </rPr>
      <t>的元素B的第一电离能</t>
    </r>
  </si>
  <si>
    <r>
      <rPr>
        <sz val="11"/>
        <color theme="1"/>
        <rFont val="宋体"/>
        <charset val="134"/>
        <scheme val="minor"/>
      </rPr>
      <t>在距离过渡金属TM为4</t>
    </r>
    <r>
      <rPr>
        <sz val="11"/>
        <color theme="1"/>
        <rFont val="微软雅黑"/>
        <charset val="134"/>
      </rPr>
      <t>Å</t>
    </r>
    <r>
      <rPr>
        <sz val="11"/>
        <color theme="1"/>
        <rFont val="宋体"/>
        <charset val="134"/>
        <scheme val="minor"/>
      </rPr>
      <t>的元素A的第一电离能</t>
    </r>
  </si>
  <si>
    <r>
      <rPr>
        <sz val="11"/>
        <color theme="1"/>
        <rFont val="宋体"/>
        <charset val="134"/>
        <scheme val="minor"/>
      </rPr>
      <t>在距离过渡金属TM为4</t>
    </r>
    <r>
      <rPr>
        <sz val="11"/>
        <color theme="1"/>
        <rFont val="微软雅黑"/>
        <charset val="134"/>
      </rPr>
      <t>Å</t>
    </r>
    <r>
      <rPr>
        <sz val="11"/>
        <color theme="1"/>
        <rFont val="宋体"/>
        <charset val="134"/>
        <scheme val="minor"/>
      </rPr>
      <t>的元素D的第一电离能</t>
    </r>
  </si>
  <si>
    <r>
      <rPr>
        <sz val="11"/>
        <color theme="1"/>
        <rFont val="宋体"/>
        <charset val="134"/>
        <scheme val="minor"/>
      </rPr>
      <t>过渡金属TM与其配位原子1的距离 (</t>
    </r>
    <r>
      <rPr>
        <sz val="11"/>
        <color theme="1"/>
        <rFont val="微软雅黑"/>
        <charset val="134"/>
      </rPr>
      <t>Å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</si>
  <si>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过渡金属TM与其配位原子2的距离 (</t>
    </r>
    <r>
      <rPr>
        <sz val="11"/>
        <color theme="1"/>
        <rFont val="微软雅黑"/>
        <charset val="134"/>
      </rPr>
      <t>Å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</si>
  <si>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过渡金属TM与其配位原子3的距离 (</t>
    </r>
    <r>
      <rPr>
        <sz val="11"/>
        <color theme="1"/>
        <rFont val="微软雅黑"/>
        <charset val="134"/>
      </rPr>
      <t>Å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</si>
  <si>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过渡金属TM与其配位原子4的距离 (</t>
    </r>
    <r>
      <rPr>
        <sz val="11"/>
        <color theme="1"/>
        <rFont val="微软雅黑"/>
        <charset val="134"/>
      </rPr>
      <t>Å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</si>
  <si>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过渡金属TM与其配位原子5的距离 (</t>
    </r>
    <r>
      <rPr>
        <sz val="11"/>
        <color theme="1"/>
        <rFont val="微软雅黑"/>
        <charset val="134"/>
      </rPr>
      <t>Å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</si>
  <si>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过渡金属TM与其配位原子6的距离 (</t>
    </r>
    <r>
      <rPr>
        <sz val="11"/>
        <color theme="1"/>
        <rFont val="微软雅黑"/>
        <charset val="134"/>
      </rPr>
      <t>Å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</si>
  <si>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过渡金属TM与其配位原子的平均距离 (</t>
    </r>
    <r>
      <rPr>
        <sz val="11"/>
        <color theme="1"/>
        <rFont val="微软雅黑"/>
        <charset val="134"/>
      </rPr>
      <t>Å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</si>
  <si>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过渡金属TM与其配位原子1和原子2的夹角 (</t>
    </r>
    <r>
      <rPr>
        <sz val="11"/>
        <color theme="1"/>
        <rFont val="Microsoft YaHei"/>
        <charset val="134"/>
      </rPr>
      <t>°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</si>
  <si>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过渡金属TM与其配位原子2和原子3的夹角 (</t>
    </r>
    <r>
      <rPr>
        <sz val="11"/>
        <color theme="1"/>
        <rFont val="Microsoft YaHei"/>
        <charset val="134"/>
      </rPr>
      <t>°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</si>
  <si>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过渡金属TM与其配位原子3和原子4的夹角 (</t>
    </r>
    <r>
      <rPr>
        <sz val="11"/>
        <color theme="1"/>
        <rFont val="Microsoft YaHei"/>
        <charset val="134"/>
      </rPr>
      <t>°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</si>
  <si>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过渡金属TM与其配位原子4和原子5的夹角 (</t>
    </r>
    <r>
      <rPr>
        <sz val="11"/>
        <color theme="1"/>
        <rFont val="Microsoft YaHei"/>
        <charset val="134"/>
      </rPr>
      <t>°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</si>
  <si>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过渡金属TM与其配位原子5和原子6的夹角 (</t>
    </r>
    <r>
      <rPr>
        <sz val="11"/>
        <color theme="1"/>
        <rFont val="Microsoft YaHei"/>
        <charset val="134"/>
      </rPr>
      <t>°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</si>
  <si>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过渡金属TM与其配位原子6和原子1的夹角 (</t>
    </r>
    <r>
      <rPr>
        <sz val="11"/>
        <color theme="1"/>
        <rFont val="Microsoft YaHei"/>
        <charset val="134"/>
      </rPr>
      <t>°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</si>
  <si>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过渡金属TM与其配位原子的垂直平均距离 (</t>
    </r>
    <r>
      <rPr>
        <sz val="11"/>
        <color theme="1"/>
        <rFont val="微软雅黑"/>
        <charset val="134"/>
      </rPr>
      <t>Å</t>
    </r>
    <r>
      <rPr>
        <sz val="11"/>
        <color theme="1"/>
        <rFont val="宋体"/>
        <charset val="134"/>
        <scheme val="minor"/>
      </rPr>
      <t>)</t>
    </r>
  </si>
  <si>
    <r>
      <rPr>
        <sz val="11"/>
        <color theme="1"/>
        <rFont val="宋体"/>
        <charset val="134"/>
        <scheme val="minor"/>
      </rPr>
      <t>体系晶胞的体积(</t>
    </r>
    <r>
      <rPr>
        <sz val="11"/>
        <color theme="1"/>
        <rFont val="微软雅黑"/>
        <charset val="134"/>
      </rPr>
      <t>Å</t>
    </r>
    <r>
      <rPr>
        <vertAlign val="superscript"/>
        <sz val="11"/>
        <color theme="1"/>
        <rFont val="微软雅黑"/>
        <charset val="134"/>
      </rPr>
      <t>3</t>
    </r>
    <r>
      <rPr>
        <sz val="11"/>
        <color theme="1"/>
        <rFont val="宋体"/>
        <charset val="134"/>
        <scheme val="minor"/>
      </rPr>
      <t>)</t>
    </r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</si>
</sst>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35">
    <font>
      <sz val="11"/>
      <color theme="1"/>
      <name val="宋体"/>
      <charset val="134"/>
      <scheme val="minor"/>
    </font>
    <font>
      <b/>
      <i/>
      <sz val="11"/>
      <color theme="1"/>
      <name val="Times New Roman"/>
      <charset val="134"/>
    </font>
    <font>
      <i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22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1"/>
      <color rgb="FFFF0000"/>
      <name val="Times New Roman"/>
      <charset val="134"/>
    </font>
    <font>
      <sz val="11"/>
      <name val="Times New Roman"/>
      <charset val="134"/>
    </font>
    <font>
      <b/>
      <i/>
      <sz val="18"/>
      <color theme="1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i/>
      <vertAlign val="subscript"/>
      <sz val="11"/>
      <color theme="1"/>
      <name val="Times New Roman"/>
      <charset val="134"/>
    </font>
    <font>
      <sz val="11"/>
      <color theme="1"/>
      <name val="微软雅黑"/>
      <charset val="134"/>
    </font>
    <font>
      <b/>
      <i/>
      <sz val="11"/>
      <color theme="1"/>
      <name val="宋体"/>
      <charset val="134"/>
    </font>
    <font>
      <b/>
      <i/>
      <vertAlign val="superscript"/>
      <sz val="11"/>
      <color theme="1"/>
      <name val="Times New Roman"/>
      <charset val="134"/>
    </font>
    <font>
      <sz val="11"/>
      <color theme="1"/>
      <name val="Microsoft YaHei"/>
      <charset val="134"/>
    </font>
    <font>
      <vertAlign val="superscript"/>
      <sz val="11"/>
      <color theme="1"/>
      <name val="微软雅黑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4B08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58C8B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1" borderId="7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2" fillId="15" borderId="10" applyNumberFormat="0" applyAlignment="0" applyProtection="0">
      <alignment vertical="center"/>
    </xf>
    <xf numFmtId="0" fontId="23" fillId="15" borderId="6" applyNumberFormat="0" applyAlignment="0" applyProtection="0">
      <alignment vertical="center"/>
    </xf>
    <xf numFmtId="0" fontId="24" fillId="16" borderId="11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</cellStyleXfs>
  <cellXfs count="3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2" fillId="0" borderId="0" xfId="0" applyFont="1"/>
    <xf numFmtId="0" fontId="0" fillId="3" borderId="0" xfId="0" applyFill="1"/>
    <xf numFmtId="0" fontId="3" fillId="3" borderId="0" xfId="0" applyFont="1" applyFill="1"/>
    <xf numFmtId="0" fontId="4" fillId="3" borderId="0" xfId="0" applyFont="1" applyFill="1"/>
    <xf numFmtId="0" fontId="0" fillId="4" borderId="0" xfId="0" applyFill="1"/>
    <xf numFmtId="0" fontId="3" fillId="5" borderId="0" xfId="0" applyFont="1" applyFill="1"/>
    <xf numFmtId="0" fontId="0" fillId="5" borderId="0" xfId="0" applyFill="1"/>
    <xf numFmtId="0" fontId="3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9" fillId="2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ont="1" applyFill="1" applyAlignment="1">
      <alignment horizontal="center"/>
    </xf>
    <xf numFmtId="176" fontId="6" fillId="4" borderId="0" xfId="0" applyNumberFormat="1" applyFont="1" applyFill="1" applyAlignment="1">
      <alignment horizontal="center"/>
    </xf>
    <xf numFmtId="176" fontId="6" fillId="5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76" fontId="6" fillId="0" borderId="0" xfId="0" applyNumberFormat="1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mruColors>
      <color rgb="0058C8B2"/>
      <color rgb="00CDC831"/>
      <color rgb="00EDEE66"/>
      <color rgb="00ECEB54"/>
      <color rgb="00F7F54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O170"/>
  <sheetViews>
    <sheetView tabSelected="1" zoomScale="115" zoomScaleNormal="115" workbookViewId="0">
      <selection activeCell="E78" sqref="E78"/>
    </sheetView>
  </sheetViews>
  <sheetFormatPr defaultColWidth="9" defaultRowHeight="13.5"/>
  <cols>
    <col min="2" max="2" width="15.5752212389381" customWidth="1"/>
    <col min="28" max="30" width="12.8141592920354"/>
    <col min="34" max="54" width="12.8141592920354"/>
    <col min="55" max="55" width="18.1858407079646" customWidth="1"/>
    <col min="56" max="56" width="17.9115044247788" customWidth="1"/>
    <col min="57" max="57" width="22" customWidth="1"/>
    <col min="58" max="58" width="19.1858407079646" customWidth="1"/>
    <col min="59" max="93" width="12.8141592920354"/>
  </cols>
  <sheetData>
    <row r="1" ht="28.5" spans="3:79">
      <c r="C1" s="13" t="s">
        <v>0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20"/>
      <c r="AP1" s="13" t="s">
        <v>1</v>
      </c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20"/>
      <c r="BW1" s="13" t="s">
        <v>2</v>
      </c>
      <c r="BX1" s="14"/>
      <c r="BY1" s="14"/>
      <c r="BZ1" s="14"/>
      <c r="CA1" s="20"/>
    </row>
    <row r="2" s="5" customFormat="1" ht="22.5" spans="1:81">
      <c r="A2" s="1" t="s">
        <v>3</v>
      </c>
      <c r="B2" s="1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12</v>
      </c>
      <c r="K2" s="4" t="s">
        <v>13</v>
      </c>
      <c r="L2" s="4" t="s">
        <v>14</v>
      </c>
      <c r="M2" s="4" t="s">
        <v>15</v>
      </c>
      <c r="N2" s="4" t="s">
        <v>16</v>
      </c>
      <c r="O2" s="4" t="s">
        <v>17</v>
      </c>
      <c r="P2" s="4" t="s">
        <v>18</v>
      </c>
      <c r="Q2" s="4" t="s">
        <v>19</v>
      </c>
      <c r="R2" s="4" t="s">
        <v>20</v>
      </c>
      <c r="S2" s="4" t="s">
        <v>21</v>
      </c>
      <c r="T2" s="4" t="s">
        <v>22</v>
      </c>
      <c r="U2" s="4" t="s">
        <v>23</v>
      </c>
      <c r="V2" s="4" t="s">
        <v>24</v>
      </c>
      <c r="W2" s="4" t="s">
        <v>25</v>
      </c>
      <c r="X2" s="4" t="s">
        <v>26</v>
      </c>
      <c r="Y2" s="4" t="s">
        <v>27</v>
      </c>
      <c r="Z2" s="4" t="s">
        <v>28</v>
      </c>
      <c r="AA2" s="4" t="s">
        <v>29</v>
      </c>
      <c r="AB2" s="4" t="s">
        <v>30</v>
      </c>
      <c r="AC2" s="4" t="s">
        <v>31</v>
      </c>
      <c r="AD2" s="4" t="s">
        <v>32</v>
      </c>
      <c r="AE2" s="4" t="s">
        <v>33</v>
      </c>
      <c r="AF2" s="4" t="s">
        <v>34</v>
      </c>
      <c r="AG2" s="4" t="s">
        <v>35</v>
      </c>
      <c r="AH2" s="4" t="s">
        <v>36</v>
      </c>
      <c r="AI2" s="4" t="s">
        <v>37</v>
      </c>
      <c r="AJ2" s="4" t="s">
        <v>38</v>
      </c>
      <c r="AK2" s="4" t="s">
        <v>39</v>
      </c>
      <c r="AL2" s="4" t="s">
        <v>40</v>
      </c>
      <c r="AM2" s="4" t="s">
        <v>41</v>
      </c>
      <c r="AN2" s="4" t="s">
        <v>42</v>
      </c>
      <c r="AO2" s="4" t="s">
        <v>43</v>
      </c>
      <c r="AP2" s="4" t="s">
        <v>44</v>
      </c>
      <c r="AQ2" s="4" t="s">
        <v>45</v>
      </c>
      <c r="AR2" s="4" t="s">
        <v>46</v>
      </c>
      <c r="AS2" s="4" t="s">
        <v>47</v>
      </c>
      <c r="AT2" s="4" t="s">
        <v>48</v>
      </c>
      <c r="AU2" s="4" t="s">
        <v>49</v>
      </c>
      <c r="AV2" s="4" t="s">
        <v>50</v>
      </c>
      <c r="AW2" s="4" t="s">
        <v>51</v>
      </c>
      <c r="AX2" s="4" t="s">
        <v>52</v>
      </c>
      <c r="AY2" s="4" t="s">
        <v>53</v>
      </c>
      <c r="AZ2" s="4" t="s">
        <v>54</v>
      </c>
      <c r="BA2" s="4" t="s">
        <v>55</v>
      </c>
      <c r="BB2" s="4" t="s">
        <v>56</v>
      </c>
      <c r="BC2" s="4" t="s">
        <v>57</v>
      </c>
      <c r="BD2" s="4" t="s">
        <v>58</v>
      </c>
      <c r="BE2" s="4" t="s">
        <v>59</v>
      </c>
      <c r="BF2" s="4" t="s">
        <v>60</v>
      </c>
      <c r="BG2" s="4" t="s">
        <v>61</v>
      </c>
      <c r="BH2" s="4" t="s">
        <v>62</v>
      </c>
      <c r="BI2" s="4" t="s">
        <v>63</v>
      </c>
      <c r="BJ2" s="4" t="s">
        <v>64</v>
      </c>
      <c r="BK2" s="4" t="s">
        <v>65</v>
      </c>
      <c r="BL2" s="4" t="s">
        <v>66</v>
      </c>
      <c r="BM2" s="4" t="s">
        <v>67</v>
      </c>
      <c r="BN2" s="4" t="s">
        <v>68</v>
      </c>
      <c r="BO2" s="4" t="s">
        <v>69</v>
      </c>
      <c r="BP2" s="4" t="s">
        <v>70</v>
      </c>
      <c r="BQ2" s="4" t="s">
        <v>71</v>
      </c>
      <c r="BR2" s="4" t="s">
        <v>72</v>
      </c>
      <c r="BS2" s="4" t="s">
        <v>73</v>
      </c>
      <c r="BT2" s="4" t="s">
        <v>74</v>
      </c>
      <c r="BU2" s="4" t="s">
        <v>75</v>
      </c>
      <c r="BV2" s="1"/>
      <c r="BW2" s="4" t="s">
        <v>76</v>
      </c>
      <c r="BX2" s="4" t="s">
        <v>77</v>
      </c>
      <c r="BY2" s="4" t="s">
        <v>78</v>
      </c>
      <c r="BZ2" s="24" t="s">
        <v>79</v>
      </c>
      <c r="CA2" s="24" t="s">
        <v>80</v>
      </c>
      <c r="CB2" s="1"/>
      <c r="CC2" s="1"/>
    </row>
    <row r="3" s="6" customFormat="1" ht="13.85" spans="1:79">
      <c r="A3" s="15">
        <v>1</v>
      </c>
      <c r="B3" s="15" t="s">
        <v>81</v>
      </c>
      <c r="C3" s="15">
        <v>18</v>
      </c>
      <c r="D3" s="15">
        <v>18</v>
      </c>
      <c r="E3" s="15">
        <v>18</v>
      </c>
      <c r="F3" s="15">
        <v>0</v>
      </c>
      <c r="G3" s="15">
        <v>1</v>
      </c>
      <c r="H3" s="15">
        <f>C3+D3+E3+F3+G3</f>
        <v>55</v>
      </c>
      <c r="I3" s="15" t="s">
        <v>82</v>
      </c>
      <c r="J3" s="15" t="s">
        <v>83</v>
      </c>
      <c r="K3" s="15" t="s">
        <v>84</v>
      </c>
      <c r="L3" s="15">
        <v>0</v>
      </c>
      <c r="M3" s="15" t="s">
        <v>85</v>
      </c>
      <c r="N3" s="15">
        <v>6</v>
      </c>
      <c r="O3" s="15">
        <v>2</v>
      </c>
      <c r="P3" s="15">
        <v>2</v>
      </c>
      <c r="Q3" s="15">
        <v>0</v>
      </c>
      <c r="R3" s="15">
        <v>5</v>
      </c>
      <c r="S3" s="15">
        <v>74</v>
      </c>
      <c r="T3" s="15">
        <v>5</v>
      </c>
      <c r="U3" s="15">
        <v>8</v>
      </c>
      <c r="V3" s="15">
        <v>0</v>
      </c>
      <c r="W3" s="15">
        <v>47</v>
      </c>
      <c r="X3" s="15">
        <v>183.8</v>
      </c>
      <c r="Y3" s="15">
        <v>10.81</v>
      </c>
      <c r="Z3" s="15">
        <v>16</v>
      </c>
      <c r="AA3" s="15">
        <v>0</v>
      </c>
      <c r="AB3" s="15">
        <v>107.9</v>
      </c>
      <c r="AC3" s="15">
        <v>130</v>
      </c>
      <c r="AD3" s="15">
        <v>82</v>
      </c>
      <c r="AE3" s="15">
        <v>66</v>
      </c>
      <c r="AF3" s="15">
        <v>0</v>
      </c>
      <c r="AG3" s="15">
        <v>134</v>
      </c>
      <c r="AH3" s="15">
        <v>2.36</v>
      </c>
      <c r="AI3" s="15">
        <v>2.04</v>
      </c>
      <c r="AJ3" s="15">
        <v>3.44</v>
      </c>
      <c r="AK3" s="15">
        <v>0</v>
      </c>
      <c r="AL3" s="15">
        <v>1.93</v>
      </c>
      <c r="AM3" s="15">
        <v>731</v>
      </c>
      <c r="AN3" s="15">
        <v>10</v>
      </c>
      <c r="AO3" s="15">
        <v>11</v>
      </c>
      <c r="AP3" s="15">
        <v>8.73230026267487</v>
      </c>
      <c r="AQ3" s="15">
        <v>8.90915125876146</v>
      </c>
      <c r="AR3" s="15">
        <v>27.1331332305681</v>
      </c>
      <c r="AS3" s="15">
        <v>89.9306121733585</v>
      </c>
      <c r="AT3" s="15">
        <v>89.911674529945</v>
      </c>
      <c r="AU3" s="15">
        <v>89.9977739108119</v>
      </c>
      <c r="AV3" s="15">
        <v>6</v>
      </c>
      <c r="AW3" s="15">
        <v>4</v>
      </c>
      <c r="AX3" s="15">
        <v>10</v>
      </c>
      <c r="AY3" s="15">
        <v>4</v>
      </c>
      <c r="AZ3" s="15">
        <v>2</v>
      </c>
      <c r="BA3" s="15">
        <v>4</v>
      </c>
      <c r="BB3" s="15">
        <v>0</v>
      </c>
      <c r="BC3" s="15">
        <v>1313.9</v>
      </c>
      <c r="BD3" s="15">
        <v>800.6</v>
      </c>
      <c r="BE3" s="15">
        <v>770</v>
      </c>
      <c r="BF3" s="15">
        <v>0</v>
      </c>
      <c r="BG3" s="15">
        <v>2.41726923174956</v>
      </c>
      <c r="BH3" s="15">
        <v>2.4157151017936</v>
      </c>
      <c r="BI3" s="15">
        <v>2.42579096083736</v>
      </c>
      <c r="BJ3" s="15">
        <v>2.42715199657388</v>
      </c>
      <c r="BK3" s="21">
        <v>0</v>
      </c>
      <c r="BL3" s="21">
        <v>0</v>
      </c>
      <c r="BM3" s="15">
        <f>(BG3+BH3+BI3+BJ3)/4</f>
        <v>2.4214818227386</v>
      </c>
      <c r="BN3" s="15">
        <v>74.5297857088408</v>
      </c>
      <c r="BO3" s="15">
        <v>77.6995182985207</v>
      </c>
      <c r="BP3" s="15">
        <v>73.5507772717575</v>
      </c>
      <c r="BQ3" s="15">
        <v>77.5839256329521</v>
      </c>
      <c r="BR3" s="15">
        <v>0</v>
      </c>
      <c r="BS3" s="15">
        <v>0</v>
      </c>
      <c r="BT3" s="15">
        <v>1.198125</v>
      </c>
      <c r="BU3" s="15">
        <v>2110.88272414126</v>
      </c>
      <c r="BW3" s="15">
        <v>3.99</v>
      </c>
      <c r="BX3" s="15">
        <v>1.65</v>
      </c>
      <c r="BY3" s="15">
        <v>4.39</v>
      </c>
      <c r="BZ3" s="15">
        <v>0.83</v>
      </c>
      <c r="CA3" s="15">
        <v>1.11</v>
      </c>
    </row>
    <row r="4" s="7" customFormat="1" ht="13.85" spans="1:79">
      <c r="A4" s="16">
        <v>2</v>
      </c>
      <c r="B4" s="16" t="s">
        <v>86</v>
      </c>
      <c r="C4" s="16">
        <v>18</v>
      </c>
      <c r="D4" s="16">
        <v>18</v>
      </c>
      <c r="E4" s="16">
        <v>18</v>
      </c>
      <c r="F4" s="16">
        <v>0</v>
      </c>
      <c r="G4" s="16">
        <v>1</v>
      </c>
      <c r="H4" s="16">
        <f t="shared" ref="H4:H35" si="0">C4+D4+E4+F4+G4</f>
        <v>55</v>
      </c>
      <c r="I4" s="16" t="s">
        <v>82</v>
      </c>
      <c r="J4" s="16" t="s">
        <v>83</v>
      </c>
      <c r="K4" s="16" t="s">
        <v>84</v>
      </c>
      <c r="L4" s="16">
        <v>0</v>
      </c>
      <c r="M4" s="16" t="s">
        <v>87</v>
      </c>
      <c r="N4" s="16">
        <v>6</v>
      </c>
      <c r="O4" s="16">
        <v>2</v>
      </c>
      <c r="P4" s="16">
        <v>2</v>
      </c>
      <c r="Q4" s="16">
        <v>0</v>
      </c>
      <c r="R4" s="16">
        <v>6</v>
      </c>
      <c r="S4" s="16">
        <v>74</v>
      </c>
      <c r="T4" s="16">
        <v>5</v>
      </c>
      <c r="U4" s="16">
        <v>8</v>
      </c>
      <c r="V4" s="16">
        <v>0</v>
      </c>
      <c r="W4" s="16">
        <v>79</v>
      </c>
      <c r="X4" s="16">
        <v>183.8</v>
      </c>
      <c r="Y4" s="16">
        <v>10.81</v>
      </c>
      <c r="Z4" s="16">
        <v>16</v>
      </c>
      <c r="AA4" s="16">
        <v>0</v>
      </c>
      <c r="AB4" s="16">
        <v>197</v>
      </c>
      <c r="AC4" s="16">
        <v>130</v>
      </c>
      <c r="AD4" s="16">
        <v>82</v>
      </c>
      <c r="AE4" s="16">
        <v>66</v>
      </c>
      <c r="AF4" s="16">
        <v>0</v>
      </c>
      <c r="AG4" s="16">
        <v>134</v>
      </c>
      <c r="AH4" s="16">
        <v>2.36</v>
      </c>
      <c r="AI4" s="16">
        <v>2.04</v>
      </c>
      <c r="AJ4" s="16">
        <v>3.44</v>
      </c>
      <c r="AK4" s="16">
        <v>0</v>
      </c>
      <c r="AL4" s="16">
        <v>2.54</v>
      </c>
      <c r="AM4" s="16">
        <v>890.1</v>
      </c>
      <c r="AN4" s="16">
        <v>10</v>
      </c>
      <c r="AO4" s="16">
        <v>11</v>
      </c>
      <c r="AP4" s="16">
        <v>8.74061852032939</v>
      </c>
      <c r="AQ4" s="16">
        <v>8.94112105355431</v>
      </c>
      <c r="AR4" s="16">
        <v>27.0103346992484</v>
      </c>
      <c r="AS4" s="16">
        <v>89.9958358610288</v>
      </c>
      <c r="AT4" s="16">
        <v>90</v>
      </c>
      <c r="AU4" s="16">
        <v>90</v>
      </c>
      <c r="AV4" s="16">
        <v>6</v>
      </c>
      <c r="AW4" s="16">
        <v>2</v>
      </c>
      <c r="AX4" s="16">
        <v>11</v>
      </c>
      <c r="AY4" s="16">
        <v>6</v>
      </c>
      <c r="AZ4" s="16">
        <v>1</v>
      </c>
      <c r="BA4" s="16">
        <v>4</v>
      </c>
      <c r="BB4" s="16">
        <v>0</v>
      </c>
      <c r="BC4" s="16">
        <v>1313.9</v>
      </c>
      <c r="BD4" s="16">
        <v>800.6</v>
      </c>
      <c r="BE4" s="16">
        <v>770</v>
      </c>
      <c r="BF4" s="16">
        <v>0</v>
      </c>
      <c r="BG4" s="16">
        <v>2.02403640690365</v>
      </c>
      <c r="BH4" s="16">
        <v>3.36126760650604</v>
      </c>
      <c r="BI4" s="16">
        <v>3.36155949321653</v>
      </c>
      <c r="BJ4" s="16">
        <v>2.02369421902484</v>
      </c>
      <c r="BK4" s="22">
        <v>0</v>
      </c>
      <c r="BL4" s="22">
        <v>0</v>
      </c>
      <c r="BM4" s="16">
        <f>(BG4+BJ4)/2</f>
        <v>2.02386531296424</v>
      </c>
      <c r="BN4" s="16">
        <v>145.027177190744</v>
      </c>
      <c r="BO4" s="16">
        <v>0</v>
      </c>
      <c r="BP4" s="16">
        <v>0</v>
      </c>
      <c r="BQ4" s="16">
        <v>0</v>
      </c>
      <c r="BR4" s="16">
        <v>0</v>
      </c>
      <c r="BS4" s="16">
        <v>0</v>
      </c>
      <c r="BT4" s="16">
        <v>0.607582</v>
      </c>
      <c r="BU4" s="16">
        <v>2110.88272414126</v>
      </c>
      <c r="BW4" s="16">
        <v>2.45</v>
      </c>
      <c r="BX4" s="16">
        <v>0.66</v>
      </c>
      <c r="BY4" s="16">
        <v>3.57</v>
      </c>
      <c r="BZ4" s="16">
        <v>0.57</v>
      </c>
      <c r="CA4" s="16">
        <v>0.55</v>
      </c>
    </row>
    <row r="5" s="6" customFormat="1" ht="13.85" spans="1:79">
      <c r="A5" s="15">
        <v>3</v>
      </c>
      <c r="B5" s="15" t="s">
        <v>88</v>
      </c>
      <c r="C5" s="15">
        <v>18</v>
      </c>
      <c r="D5" s="15">
        <v>18</v>
      </c>
      <c r="E5" s="15">
        <v>18</v>
      </c>
      <c r="F5" s="15">
        <v>0</v>
      </c>
      <c r="G5" s="15">
        <v>1</v>
      </c>
      <c r="H5" s="15">
        <f t="shared" si="0"/>
        <v>55</v>
      </c>
      <c r="I5" s="15" t="s">
        <v>82</v>
      </c>
      <c r="J5" s="15" t="s">
        <v>83</v>
      </c>
      <c r="K5" s="15" t="s">
        <v>84</v>
      </c>
      <c r="L5" s="15">
        <v>0</v>
      </c>
      <c r="M5" s="15" t="s">
        <v>89</v>
      </c>
      <c r="N5" s="15">
        <v>6</v>
      </c>
      <c r="O5" s="15">
        <v>2</v>
      </c>
      <c r="P5" s="15">
        <v>2</v>
      </c>
      <c r="Q5" s="15">
        <v>0</v>
      </c>
      <c r="R5" s="15">
        <v>5</v>
      </c>
      <c r="S5" s="15">
        <v>74</v>
      </c>
      <c r="T5" s="15">
        <v>5</v>
      </c>
      <c r="U5" s="15">
        <v>8</v>
      </c>
      <c r="V5" s="15">
        <v>0</v>
      </c>
      <c r="W5" s="15">
        <v>48</v>
      </c>
      <c r="X5" s="15">
        <v>183.8</v>
      </c>
      <c r="Y5" s="15">
        <v>10.81</v>
      </c>
      <c r="Z5" s="15">
        <v>16</v>
      </c>
      <c r="AA5" s="15">
        <v>0</v>
      </c>
      <c r="AB5" s="15">
        <v>112.4</v>
      </c>
      <c r="AC5" s="15">
        <v>130</v>
      </c>
      <c r="AD5" s="15">
        <v>82</v>
      </c>
      <c r="AE5" s="15">
        <v>66</v>
      </c>
      <c r="AF5" s="15">
        <v>0</v>
      </c>
      <c r="AG5" s="15">
        <v>148</v>
      </c>
      <c r="AH5" s="15">
        <v>2.36</v>
      </c>
      <c r="AI5" s="15">
        <v>2.04</v>
      </c>
      <c r="AJ5" s="15">
        <v>3.44</v>
      </c>
      <c r="AK5" s="15">
        <v>0</v>
      </c>
      <c r="AL5" s="15">
        <v>1.69</v>
      </c>
      <c r="AM5" s="15">
        <v>867.8</v>
      </c>
      <c r="AN5" s="15">
        <v>10</v>
      </c>
      <c r="AO5" s="15">
        <v>12</v>
      </c>
      <c r="AP5" s="15">
        <v>8.70870933671255</v>
      </c>
      <c r="AQ5" s="15">
        <v>8.91728728560432</v>
      </c>
      <c r="AR5" s="15">
        <v>27.1817676590292</v>
      </c>
      <c r="AS5" s="15">
        <v>89.9940126186175</v>
      </c>
      <c r="AT5" s="15">
        <v>89.9764024646784</v>
      </c>
      <c r="AU5" s="15">
        <v>90.0398947946397</v>
      </c>
      <c r="AV5" s="15">
        <v>6</v>
      </c>
      <c r="AW5" s="15">
        <v>4</v>
      </c>
      <c r="AX5" s="15">
        <v>10</v>
      </c>
      <c r="AY5" s="15">
        <v>4</v>
      </c>
      <c r="AZ5" s="15">
        <v>2</v>
      </c>
      <c r="BA5" s="15">
        <v>4</v>
      </c>
      <c r="BB5" s="15">
        <v>0</v>
      </c>
      <c r="BC5" s="15">
        <v>1313.9</v>
      </c>
      <c r="BD5" s="15">
        <v>800.6</v>
      </c>
      <c r="BE5" s="15">
        <v>770</v>
      </c>
      <c r="BF5" s="15">
        <v>0</v>
      </c>
      <c r="BG5" s="15">
        <v>2.35493185129831</v>
      </c>
      <c r="BH5" s="15">
        <v>2.35494866764475</v>
      </c>
      <c r="BI5" s="15">
        <v>2.34873173207461</v>
      </c>
      <c r="BJ5" s="15">
        <v>2.35518189675242</v>
      </c>
      <c r="BK5" s="21">
        <v>0</v>
      </c>
      <c r="BL5" s="21">
        <v>0</v>
      </c>
      <c r="BM5" s="15">
        <f t="shared" ref="BM4:BM35" si="1">(BG5+BH5+BI5+BJ5)/4</f>
        <v>2.35344853694252</v>
      </c>
      <c r="BN5" s="15">
        <v>73.3542137755872</v>
      </c>
      <c r="BO5" s="15">
        <v>77.0683529557703</v>
      </c>
      <c r="BP5" s="15">
        <v>72.6212722453694</v>
      </c>
      <c r="BQ5" s="15">
        <v>75.9282371210437</v>
      </c>
      <c r="BR5" s="15">
        <v>0</v>
      </c>
      <c r="BS5" s="15">
        <v>0</v>
      </c>
      <c r="BT5" s="15">
        <v>1.208896</v>
      </c>
      <c r="BU5" s="15">
        <v>2110.88272414126</v>
      </c>
      <c r="BW5" s="15">
        <v>3.57</v>
      </c>
      <c r="BX5" s="15">
        <v>0.39</v>
      </c>
      <c r="BY5" s="15">
        <v>3.7</v>
      </c>
      <c r="BZ5" s="15">
        <v>1.1</v>
      </c>
      <c r="CA5" s="15">
        <v>1.95</v>
      </c>
    </row>
    <row r="6" s="6" customFormat="1" ht="13.85" spans="1:79">
      <c r="A6" s="15">
        <v>4</v>
      </c>
      <c r="B6" s="15" t="s">
        <v>90</v>
      </c>
      <c r="C6" s="15">
        <v>18</v>
      </c>
      <c r="D6" s="15">
        <v>18</v>
      </c>
      <c r="E6" s="15">
        <v>18</v>
      </c>
      <c r="F6" s="15">
        <v>0</v>
      </c>
      <c r="G6" s="15">
        <v>1</v>
      </c>
      <c r="H6" s="15">
        <f t="shared" si="0"/>
        <v>55</v>
      </c>
      <c r="I6" s="15" t="s">
        <v>82</v>
      </c>
      <c r="J6" s="15" t="s">
        <v>83</v>
      </c>
      <c r="K6" s="15" t="s">
        <v>84</v>
      </c>
      <c r="L6" s="15">
        <v>0</v>
      </c>
      <c r="M6" s="15" t="s">
        <v>91</v>
      </c>
      <c r="N6" s="15">
        <v>6</v>
      </c>
      <c r="O6" s="15">
        <v>2</v>
      </c>
      <c r="P6" s="15">
        <v>2</v>
      </c>
      <c r="Q6" s="15">
        <v>0</v>
      </c>
      <c r="R6" s="15">
        <v>4</v>
      </c>
      <c r="S6" s="15">
        <v>74</v>
      </c>
      <c r="T6" s="15">
        <v>5</v>
      </c>
      <c r="U6" s="15">
        <v>8</v>
      </c>
      <c r="V6" s="15">
        <v>0</v>
      </c>
      <c r="W6" s="15">
        <v>27</v>
      </c>
      <c r="X6" s="15">
        <v>183.8</v>
      </c>
      <c r="Y6" s="15">
        <v>10.81</v>
      </c>
      <c r="Z6" s="15">
        <v>16</v>
      </c>
      <c r="AA6" s="15">
        <v>0</v>
      </c>
      <c r="AB6" s="15">
        <v>58.93</v>
      </c>
      <c r="AC6" s="15">
        <v>130</v>
      </c>
      <c r="AD6" s="15">
        <v>82</v>
      </c>
      <c r="AE6" s="15">
        <v>66</v>
      </c>
      <c r="AF6" s="15">
        <v>0</v>
      </c>
      <c r="AG6" s="15">
        <v>116</v>
      </c>
      <c r="AH6" s="15">
        <v>2.36</v>
      </c>
      <c r="AI6" s="15">
        <v>2.04</v>
      </c>
      <c r="AJ6" s="15">
        <v>3.44</v>
      </c>
      <c r="AK6" s="15">
        <v>0</v>
      </c>
      <c r="AL6" s="15">
        <v>1.91</v>
      </c>
      <c r="AM6" s="15">
        <v>760.4</v>
      </c>
      <c r="AN6" s="15">
        <v>7</v>
      </c>
      <c r="AO6" s="15">
        <v>9</v>
      </c>
      <c r="AP6" s="15">
        <v>8.70942392752061</v>
      </c>
      <c r="AQ6" s="15">
        <v>8.91124121135003</v>
      </c>
      <c r="AR6" s="15">
        <v>27.1979712780474</v>
      </c>
      <c r="AS6" s="15">
        <v>90.0225918358062</v>
      </c>
      <c r="AT6" s="15">
        <v>89.9960623699132</v>
      </c>
      <c r="AU6" s="15">
        <v>90.0007081914724</v>
      </c>
      <c r="AV6" s="15">
        <v>6</v>
      </c>
      <c r="AW6" s="15">
        <v>4</v>
      </c>
      <c r="AX6" s="15">
        <v>12</v>
      </c>
      <c r="AY6" s="15">
        <v>4</v>
      </c>
      <c r="AZ6" s="15">
        <v>2</v>
      </c>
      <c r="BA6" s="15">
        <v>6</v>
      </c>
      <c r="BB6" s="15">
        <v>0</v>
      </c>
      <c r="BC6" s="15">
        <v>1313.9</v>
      </c>
      <c r="BD6" s="15">
        <v>800.6</v>
      </c>
      <c r="BE6" s="15">
        <v>770</v>
      </c>
      <c r="BF6" s="15">
        <v>0</v>
      </c>
      <c r="BG6" s="15">
        <v>2.01349930487408</v>
      </c>
      <c r="BH6" s="15">
        <v>2.01354300186135</v>
      </c>
      <c r="BI6" s="15">
        <v>2.01345355986032</v>
      </c>
      <c r="BJ6" s="15">
        <v>2.01398721425481</v>
      </c>
      <c r="BK6" s="21">
        <v>0</v>
      </c>
      <c r="BL6" s="21">
        <v>0</v>
      </c>
      <c r="BM6" s="15">
        <f t="shared" si="1"/>
        <v>2.01362077021264</v>
      </c>
      <c r="BN6" s="15">
        <v>86.7054041809105</v>
      </c>
      <c r="BO6" s="15">
        <v>88.9135714477765</v>
      </c>
      <c r="BP6" s="15">
        <v>86.698320249206</v>
      </c>
      <c r="BQ6" s="15">
        <v>88.9629278075716</v>
      </c>
      <c r="BR6" s="15">
        <v>0</v>
      </c>
      <c r="BS6" s="15">
        <v>0</v>
      </c>
      <c r="BT6" s="15">
        <v>0.392442</v>
      </c>
      <c r="BU6" s="15">
        <v>2110.88272414126</v>
      </c>
      <c r="BW6" s="15">
        <v>1.98</v>
      </c>
      <c r="BX6" s="15">
        <v>0.48</v>
      </c>
      <c r="BY6" s="15">
        <v>3.51</v>
      </c>
      <c r="BZ6" s="15">
        <v>0.75</v>
      </c>
      <c r="CA6" s="15">
        <v>0.3</v>
      </c>
    </row>
    <row r="7" s="6" customFormat="1" ht="13.85" spans="1:79">
      <c r="A7" s="15">
        <v>5</v>
      </c>
      <c r="B7" s="15" t="s">
        <v>92</v>
      </c>
      <c r="C7" s="15">
        <v>18</v>
      </c>
      <c r="D7" s="15">
        <v>18</v>
      </c>
      <c r="E7" s="15">
        <v>18</v>
      </c>
      <c r="F7" s="15">
        <v>0</v>
      </c>
      <c r="G7" s="15">
        <v>1</v>
      </c>
      <c r="H7" s="15">
        <f t="shared" si="0"/>
        <v>55</v>
      </c>
      <c r="I7" s="15" t="s">
        <v>82</v>
      </c>
      <c r="J7" s="15" t="s">
        <v>83</v>
      </c>
      <c r="K7" s="15" t="s">
        <v>84</v>
      </c>
      <c r="L7" s="15">
        <v>0</v>
      </c>
      <c r="M7" s="15" t="s">
        <v>93</v>
      </c>
      <c r="N7" s="15">
        <v>6</v>
      </c>
      <c r="O7" s="15">
        <v>2</v>
      </c>
      <c r="P7" s="15">
        <v>2</v>
      </c>
      <c r="Q7" s="15">
        <v>0</v>
      </c>
      <c r="R7" s="15">
        <v>4</v>
      </c>
      <c r="S7" s="15">
        <v>74</v>
      </c>
      <c r="T7" s="15">
        <v>5</v>
      </c>
      <c r="U7" s="15">
        <v>8</v>
      </c>
      <c r="V7" s="15">
        <v>0</v>
      </c>
      <c r="W7" s="15">
        <v>24</v>
      </c>
      <c r="X7" s="15">
        <v>183.8</v>
      </c>
      <c r="Y7" s="15">
        <v>10.81</v>
      </c>
      <c r="Z7" s="15">
        <v>16</v>
      </c>
      <c r="AA7" s="15">
        <v>0</v>
      </c>
      <c r="AB7" s="15">
        <v>52</v>
      </c>
      <c r="AC7" s="15">
        <v>130</v>
      </c>
      <c r="AD7" s="15">
        <v>82</v>
      </c>
      <c r="AE7" s="15">
        <v>66</v>
      </c>
      <c r="AF7" s="15">
        <v>0</v>
      </c>
      <c r="AG7" s="15">
        <v>118</v>
      </c>
      <c r="AH7" s="15">
        <v>2.36</v>
      </c>
      <c r="AI7" s="15">
        <v>2.04</v>
      </c>
      <c r="AJ7" s="15">
        <v>3.44</v>
      </c>
      <c r="AK7" s="15">
        <v>0</v>
      </c>
      <c r="AL7" s="15">
        <v>1.66</v>
      </c>
      <c r="AM7" s="15">
        <v>652.9</v>
      </c>
      <c r="AN7" s="15">
        <v>5</v>
      </c>
      <c r="AO7" s="15">
        <v>6</v>
      </c>
      <c r="AP7" s="15">
        <v>8.69556871558366</v>
      </c>
      <c r="AQ7" s="15">
        <v>8.91507695955457</v>
      </c>
      <c r="AR7" s="15">
        <v>27.2295867164395</v>
      </c>
      <c r="AS7" s="15">
        <v>90.0220083768426</v>
      </c>
      <c r="AT7" s="15">
        <v>89.9985024645052</v>
      </c>
      <c r="AU7" s="15">
        <v>89.9996159406179</v>
      </c>
      <c r="AV7" s="15">
        <v>6</v>
      </c>
      <c r="AW7" s="15">
        <v>4</v>
      </c>
      <c r="AX7" s="15">
        <v>10</v>
      </c>
      <c r="AY7" s="15">
        <v>4</v>
      </c>
      <c r="AZ7" s="15">
        <v>2</v>
      </c>
      <c r="BA7" s="15">
        <v>4</v>
      </c>
      <c r="BB7" s="15">
        <v>0</v>
      </c>
      <c r="BC7" s="15">
        <v>1313.9</v>
      </c>
      <c r="BD7" s="15">
        <v>800.6</v>
      </c>
      <c r="BE7" s="15">
        <v>770</v>
      </c>
      <c r="BF7" s="15">
        <v>0</v>
      </c>
      <c r="BG7" s="15">
        <v>2.01061755215253</v>
      </c>
      <c r="BH7" s="15">
        <v>2.00954206634995</v>
      </c>
      <c r="BI7" s="15">
        <v>2.00955859923832</v>
      </c>
      <c r="BJ7" s="15">
        <v>2.01059575734003</v>
      </c>
      <c r="BK7" s="21">
        <v>0</v>
      </c>
      <c r="BL7" s="21">
        <v>0</v>
      </c>
      <c r="BM7" s="15">
        <f t="shared" si="1"/>
        <v>2.01007849377021</v>
      </c>
      <c r="BN7" s="15">
        <v>86.1430619523641</v>
      </c>
      <c r="BO7" s="15">
        <v>86.7916343310545</v>
      </c>
      <c r="BP7" s="15">
        <v>86.150965459807</v>
      </c>
      <c r="BQ7" s="15">
        <v>86.7376572686625</v>
      </c>
      <c r="BR7" s="15">
        <v>0</v>
      </c>
      <c r="BS7" s="15">
        <v>0</v>
      </c>
      <c r="BT7" s="15">
        <v>0.499357</v>
      </c>
      <c r="BU7" s="15">
        <v>2110.88272414126</v>
      </c>
      <c r="BW7" s="15">
        <v>0.94</v>
      </c>
      <c r="BX7" s="15">
        <v>0.19</v>
      </c>
      <c r="BY7" s="15">
        <v>3.38</v>
      </c>
      <c r="BZ7" s="15">
        <v>1.04</v>
      </c>
      <c r="CA7" s="15">
        <v>1.21</v>
      </c>
    </row>
    <row r="8" s="7" customFormat="1" ht="13.85" spans="1:79">
      <c r="A8" s="16">
        <v>6</v>
      </c>
      <c r="B8" s="16" t="s">
        <v>94</v>
      </c>
      <c r="C8" s="16">
        <v>18</v>
      </c>
      <c r="D8" s="16">
        <v>18</v>
      </c>
      <c r="E8" s="16">
        <v>18</v>
      </c>
      <c r="F8" s="16">
        <v>0</v>
      </c>
      <c r="G8" s="16">
        <v>1</v>
      </c>
      <c r="H8" s="16">
        <f t="shared" si="0"/>
        <v>55</v>
      </c>
      <c r="I8" s="16" t="s">
        <v>82</v>
      </c>
      <c r="J8" s="16" t="s">
        <v>83</v>
      </c>
      <c r="K8" s="16" t="s">
        <v>84</v>
      </c>
      <c r="L8" s="16">
        <v>0</v>
      </c>
      <c r="M8" s="16" t="s">
        <v>95</v>
      </c>
      <c r="N8" s="16">
        <v>6</v>
      </c>
      <c r="O8" s="16">
        <v>2</v>
      </c>
      <c r="P8" s="16">
        <v>2</v>
      </c>
      <c r="Q8" s="16">
        <v>0</v>
      </c>
      <c r="R8" s="16">
        <v>4</v>
      </c>
      <c r="S8" s="16">
        <v>74</v>
      </c>
      <c r="T8" s="16">
        <v>5</v>
      </c>
      <c r="U8" s="16">
        <v>8</v>
      </c>
      <c r="V8" s="16">
        <v>0</v>
      </c>
      <c r="W8" s="16">
        <v>29</v>
      </c>
      <c r="X8" s="16">
        <v>183.8</v>
      </c>
      <c r="Y8" s="16">
        <v>10.81</v>
      </c>
      <c r="Z8" s="16">
        <v>16</v>
      </c>
      <c r="AA8" s="16">
        <v>0</v>
      </c>
      <c r="AB8" s="16">
        <v>63.55</v>
      </c>
      <c r="AC8" s="16">
        <v>130</v>
      </c>
      <c r="AD8" s="16">
        <v>82</v>
      </c>
      <c r="AE8" s="16">
        <v>66</v>
      </c>
      <c r="AF8" s="16">
        <v>0</v>
      </c>
      <c r="AG8" s="16">
        <v>117</v>
      </c>
      <c r="AH8" s="16">
        <v>2.36</v>
      </c>
      <c r="AI8" s="16">
        <v>2.04</v>
      </c>
      <c r="AJ8" s="16">
        <v>3.44</v>
      </c>
      <c r="AK8" s="16">
        <v>0</v>
      </c>
      <c r="AL8" s="16">
        <v>1.9</v>
      </c>
      <c r="AM8" s="16">
        <v>745.5</v>
      </c>
      <c r="AN8" s="16">
        <v>10</v>
      </c>
      <c r="AO8" s="16">
        <v>11</v>
      </c>
      <c r="AP8" s="16">
        <v>8.7476924212806</v>
      </c>
      <c r="AQ8" s="16">
        <v>8.92341227025906</v>
      </c>
      <c r="AR8" s="16">
        <v>27.0420524612217</v>
      </c>
      <c r="AS8" s="16">
        <v>89.9889720413048</v>
      </c>
      <c r="AT8" s="16">
        <v>90</v>
      </c>
      <c r="AU8" s="16">
        <v>90</v>
      </c>
      <c r="AV8" s="16">
        <v>6</v>
      </c>
      <c r="AW8" s="16">
        <v>2</v>
      </c>
      <c r="AX8" s="16">
        <v>17</v>
      </c>
      <c r="AY8" s="16">
        <v>6</v>
      </c>
      <c r="AZ8" s="16">
        <v>7</v>
      </c>
      <c r="BA8" s="16">
        <v>4</v>
      </c>
      <c r="BB8" s="16">
        <v>0</v>
      </c>
      <c r="BC8" s="16">
        <v>1313.9</v>
      </c>
      <c r="BD8" s="16">
        <v>800.6</v>
      </c>
      <c r="BE8" s="16">
        <v>770</v>
      </c>
      <c r="BF8" s="16">
        <v>0</v>
      </c>
      <c r="BG8" s="16">
        <v>1.82035007093687</v>
      </c>
      <c r="BH8" s="16">
        <v>3.33212680888226</v>
      </c>
      <c r="BI8" s="16">
        <v>3.33220323200709</v>
      </c>
      <c r="BJ8" s="16">
        <v>1.82035069537352</v>
      </c>
      <c r="BK8" s="22">
        <v>0</v>
      </c>
      <c r="BL8" s="22">
        <v>0</v>
      </c>
      <c r="BM8" s="16">
        <f>(BG8+BJ8)/2</f>
        <v>1.8203503831552</v>
      </c>
      <c r="BN8" s="16">
        <v>149.244675715312</v>
      </c>
      <c r="BO8" s="16">
        <v>0</v>
      </c>
      <c r="BP8" s="16">
        <v>0</v>
      </c>
      <c r="BQ8" s="16">
        <v>0</v>
      </c>
      <c r="BR8" s="16">
        <v>0</v>
      </c>
      <c r="BS8" s="16">
        <v>0</v>
      </c>
      <c r="BT8" s="16">
        <v>0.482947</v>
      </c>
      <c r="BU8" s="16">
        <v>2110.88272414126</v>
      </c>
      <c r="BW8" s="16">
        <v>3.42</v>
      </c>
      <c r="BX8" s="16">
        <v>0.98</v>
      </c>
      <c r="BY8" s="16">
        <v>3.91</v>
      </c>
      <c r="BZ8" s="16">
        <v>0.74</v>
      </c>
      <c r="CA8" s="16">
        <v>1.21</v>
      </c>
    </row>
    <row r="9" s="6" customFormat="1" ht="13.85" spans="1:79">
      <c r="A9" s="15">
        <v>7</v>
      </c>
      <c r="B9" s="15" t="s">
        <v>96</v>
      </c>
      <c r="C9" s="15">
        <v>18</v>
      </c>
      <c r="D9" s="15">
        <v>18</v>
      </c>
      <c r="E9" s="15">
        <v>18</v>
      </c>
      <c r="F9" s="15">
        <v>0</v>
      </c>
      <c r="G9" s="15">
        <v>1</v>
      </c>
      <c r="H9" s="15">
        <f t="shared" si="0"/>
        <v>55</v>
      </c>
      <c r="I9" s="15" t="s">
        <v>82</v>
      </c>
      <c r="J9" s="15" t="s">
        <v>83</v>
      </c>
      <c r="K9" s="15" t="s">
        <v>84</v>
      </c>
      <c r="L9" s="15">
        <v>0</v>
      </c>
      <c r="M9" s="15" t="s">
        <v>97</v>
      </c>
      <c r="N9" s="15">
        <v>6</v>
      </c>
      <c r="O9" s="15">
        <v>2</v>
      </c>
      <c r="P9" s="15">
        <v>2</v>
      </c>
      <c r="Q9" s="15">
        <v>0</v>
      </c>
      <c r="R9" s="15">
        <v>4</v>
      </c>
      <c r="S9" s="15">
        <v>74</v>
      </c>
      <c r="T9" s="15">
        <v>5</v>
      </c>
      <c r="U9" s="15">
        <v>8</v>
      </c>
      <c r="V9" s="15">
        <v>0</v>
      </c>
      <c r="W9" s="15">
        <v>26</v>
      </c>
      <c r="X9" s="15">
        <v>183.8</v>
      </c>
      <c r="Y9" s="15">
        <v>10.81</v>
      </c>
      <c r="Z9" s="15">
        <v>16</v>
      </c>
      <c r="AA9" s="15">
        <v>0</v>
      </c>
      <c r="AB9" s="15">
        <v>55.85</v>
      </c>
      <c r="AC9" s="15">
        <v>130</v>
      </c>
      <c r="AD9" s="15">
        <v>82</v>
      </c>
      <c r="AE9" s="15">
        <v>66</v>
      </c>
      <c r="AF9" s="15">
        <v>0</v>
      </c>
      <c r="AG9" s="15">
        <v>117</v>
      </c>
      <c r="AH9" s="15">
        <v>2.36</v>
      </c>
      <c r="AI9" s="15">
        <v>2.04</v>
      </c>
      <c r="AJ9" s="15">
        <v>3.44</v>
      </c>
      <c r="AK9" s="15">
        <v>0</v>
      </c>
      <c r="AL9" s="15">
        <v>1.83</v>
      </c>
      <c r="AM9" s="15">
        <v>762.5</v>
      </c>
      <c r="AN9" s="15">
        <v>6</v>
      </c>
      <c r="AO9" s="15">
        <v>8</v>
      </c>
      <c r="AP9" s="15">
        <v>8.68899362387798</v>
      </c>
      <c r="AQ9" s="15">
        <v>8.91393875614852</v>
      </c>
      <c r="AR9" s="15">
        <v>27.253674018639</v>
      </c>
      <c r="AS9" s="15">
        <v>90.0234490644081</v>
      </c>
      <c r="AT9" s="15">
        <v>89.9755596331636</v>
      </c>
      <c r="AU9" s="15">
        <v>90.0004191435187</v>
      </c>
      <c r="AV9" s="15">
        <v>6</v>
      </c>
      <c r="AW9" s="15">
        <v>4</v>
      </c>
      <c r="AX9" s="15">
        <v>10</v>
      </c>
      <c r="AY9" s="15">
        <v>4</v>
      </c>
      <c r="AZ9" s="15">
        <v>2</v>
      </c>
      <c r="BA9" s="15">
        <v>4</v>
      </c>
      <c r="BB9" s="15">
        <v>0</v>
      </c>
      <c r="BC9" s="15">
        <v>1313.9</v>
      </c>
      <c r="BD9" s="15">
        <v>800.6</v>
      </c>
      <c r="BE9" s="15">
        <v>770</v>
      </c>
      <c r="BF9" s="15">
        <v>0</v>
      </c>
      <c r="BG9" s="15">
        <v>2.05409358737098</v>
      </c>
      <c r="BH9" s="15">
        <v>2.05346874061401</v>
      </c>
      <c r="BI9" s="15">
        <v>2.05366597984826</v>
      </c>
      <c r="BJ9" s="15">
        <v>2.05398672396959</v>
      </c>
      <c r="BK9" s="21">
        <v>0</v>
      </c>
      <c r="BL9" s="21">
        <v>0</v>
      </c>
      <c r="BM9" s="15">
        <f t="shared" si="1"/>
        <v>2.05380375795071</v>
      </c>
      <c r="BN9" s="15">
        <v>85.3656475419754</v>
      </c>
      <c r="BO9" s="15">
        <v>86.2734918874878</v>
      </c>
      <c r="BP9" s="15">
        <v>85.3539111174089</v>
      </c>
      <c r="BQ9" s="15">
        <v>86.2220484686816</v>
      </c>
      <c r="BR9" s="15">
        <v>0</v>
      </c>
      <c r="BS9" s="15">
        <v>0</v>
      </c>
      <c r="BT9" s="15">
        <v>0.555964</v>
      </c>
      <c r="BU9" s="15">
        <v>2110.88272414126</v>
      </c>
      <c r="BW9" s="15">
        <v>1.72</v>
      </c>
      <c r="BX9" s="15">
        <v>0.25</v>
      </c>
      <c r="BY9" s="15">
        <v>3.53</v>
      </c>
      <c r="BZ9" s="15">
        <v>0.98</v>
      </c>
      <c r="CA9" s="15">
        <v>0.58</v>
      </c>
    </row>
    <row r="10" s="6" customFormat="1" ht="13.85" spans="1:79">
      <c r="A10" s="15">
        <v>8</v>
      </c>
      <c r="B10" s="15" t="s">
        <v>98</v>
      </c>
      <c r="C10" s="15">
        <v>18</v>
      </c>
      <c r="D10" s="15">
        <v>18</v>
      </c>
      <c r="E10" s="15">
        <v>18</v>
      </c>
      <c r="F10" s="15">
        <v>0</v>
      </c>
      <c r="G10" s="15">
        <v>1</v>
      </c>
      <c r="H10" s="15">
        <f t="shared" si="0"/>
        <v>55</v>
      </c>
      <c r="I10" s="15" t="s">
        <v>82</v>
      </c>
      <c r="J10" s="15" t="s">
        <v>83</v>
      </c>
      <c r="K10" s="15" t="s">
        <v>84</v>
      </c>
      <c r="L10" s="15">
        <v>0</v>
      </c>
      <c r="M10" s="15" t="s">
        <v>99</v>
      </c>
      <c r="N10" s="15">
        <v>6</v>
      </c>
      <c r="O10" s="15">
        <v>2</v>
      </c>
      <c r="P10" s="15">
        <v>2</v>
      </c>
      <c r="Q10" s="15">
        <v>0</v>
      </c>
      <c r="R10" s="15">
        <v>6</v>
      </c>
      <c r="S10" s="15">
        <v>74</v>
      </c>
      <c r="T10" s="15">
        <v>5</v>
      </c>
      <c r="U10" s="15">
        <v>8</v>
      </c>
      <c r="V10" s="15">
        <v>0</v>
      </c>
      <c r="W10" s="15">
        <v>72</v>
      </c>
      <c r="X10" s="15">
        <v>183.8</v>
      </c>
      <c r="Y10" s="15">
        <v>10.81</v>
      </c>
      <c r="Z10" s="15">
        <v>16</v>
      </c>
      <c r="AA10" s="15">
        <v>0</v>
      </c>
      <c r="AB10" s="15">
        <v>178.5</v>
      </c>
      <c r="AC10" s="15">
        <v>130</v>
      </c>
      <c r="AD10" s="15">
        <v>82</v>
      </c>
      <c r="AE10" s="15">
        <v>66</v>
      </c>
      <c r="AF10" s="15">
        <v>0</v>
      </c>
      <c r="AG10" s="15">
        <v>144</v>
      </c>
      <c r="AH10" s="15">
        <v>2.36</v>
      </c>
      <c r="AI10" s="15">
        <v>2.04</v>
      </c>
      <c r="AJ10" s="15">
        <v>3.44</v>
      </c>
      <c r="AK10" s="15">
        <v>0</v>
      </c>
      <c r="AL10" s="15">
        <v>1.3</v>
      </c>
      <c r="AM10" s="15">
        <v>658.5</v>
      </c>
      <c r="AN10" s="15">
        <v>2</v>
      </c>
      <c r="AO10" s="15">
        <v>4</v>
      </c>
      <c r="AP10" s="15">
        <v>8.67776493952441</v>
      </c>
      <c r="AQ10" s="15">
        <v>8.93715188095726</v>
      </c>
      <c r="AR10" s="15">
        <v>27.2180568562024</v>
      </c>
      <c r="AS10" s="15">
        <v>90.0211889711332</v>
      </c>
      <c r="AT10" s="15">
        <v>89.9942931777954</v>
      </c>
      <c r="AU10" s="15">
        <v>90.0000824546404</v>
      </c>
      <c r="AV10" s="15">
        <v>6</v>
      </c>
      <c r="AW10" s="15">
        <v>4</v>
      </c>
      <c r="AX10" s="15">
        <v>10</v>
      </c>
      <c r="AY10" s="15">
        <v>4</v>
      </c>
      <c r="AZ10" s="15">
        <v>2</v>
      </c>
      <c r="BA10" s="15">
        <v>4</v>
      </c>
      <c r="BB10" s="15">
        <v>0</v>
      </c>
      <c r="BC10" s="15">
        <v>1313.9</v>
      </c>
      <c r="BD10" s="15">
        <v>800.6</v>
      </c>
      <c r="BE10" s="15">
        <v>770</v>
      </c>
      <c r="BF10" s="15">
        <v>0</v>
      </c>
      <c r="BG10" s="15">
        <v>2.05813786623268</v>
      </c>
      <c r="BH10" s="15">
        <v>2.05817348714733</v>
      </c>
      <c r="BI10" s="15">
        <v>2.05820910692259</v>
      </c>
      <c r="BJ10" s="15">
        <v>2.05807925909653</v>
      </c>
      <c r="BK10" s="21">
        <v>0</v>
      </c>
      <c r="BL10" s="21">
        <v>0</v>
      </c>
      <c r="BM10" s="15">
        <f t="shared" si="1"/>
        <v>2.05814992984978</v>
      </c>
      <c r="BN10" s="15">
        <v>82.9847812042616</v>
      </c>
      <c r="BO10" s="15">
        <v>84.0205717970706</v>
      </c>
      <c r="BP10" s="15">
        <v>82.9833121823822</v>
      </c>
      <c r="BQ10" s="15">
        <v>84.0314209713203</v>
      </c>
      <c r="BR10" s="15">
        <v>0</v>
      </c>
      <c r="BS10" s="15">
        <v>0</v>
      </c>
      <c r="BT10" s="15">
        <v>0.691969</v>
      </c>
      <c r="BU10" s="15">
        <v>2110.88272414126</v>
      </c>
      <c r="BW10" s="15">
        <v>0.16</v>
      </c>
      <c r="BX10" s="15">
        <v>-1.71</v>
      </c>
      <c r="BY10" s="15">
        <v>2.02</v>
      </c>
      <c r="BZ10" s="15">
        <v>2.94</v>
      </c>
      <c r="CA10" s="15">
        <v>1.67</v>
      </c>
    </row>
    <row r="11" s="7" customFormat="1" ht="13.85" spans="1:79">
      <c r="A11" s="16">
        <v>9</v>
      </c>
      <c r="B11" s="16" t="s">
        <v>100</v>
      </c>
      <c r="C11" s="16">
        <v>18</v>
      </c>
      <c r="D11" s="16">
        <v>18</v>
      </c>
      <c r="E11" s="16">
        <v>18</v>
      </c>
      <c r="F11" s="16">
        <v>0</v>
      </c>
      <c r="G11" s="16">
        <v>1</v>
      </c>
      <c r="H11" s="16">
        <f t="shared" si="0"/>
        <v>55</v>
      </c>
      <c r="I11" s="16" t="s">
        <v>82</v>
      </c>
      <c r="J11" s="16" t="s">
        <v>83</v>
      </c>
      <c r="K11" s="16" t="s">
        <v>84</v>
      </c>
      <c r="L11" s="16">
        <v>0</v>
      </c>
      <c r="M11" s="16" t="s">
        <v>101</v>
      </c>
      <c r="N11" s="16">
        <v>6</v>
      </c>
      <c r="O11" s="16">
        <v>2</v>
      </c>
      <c r="P11" s="16">
        <v>2</v>
      </c>
      <c r="Q11" s="16">
        <v>0</v>
      </c>
      <c r="R11" s="16">
        <v>6</v>
      </c>
      <c r="S11" s="16">
        <v>74</v>
      </c>
      <c r="T11" s="16">
        <v>5</v>
      </c>
      <c r="U11" s="16">
        <v>8</v>
      </c>
      <c r="V11" s="16">
        <v>0</v>
      </c>
      <c r="W11" s="16">
        <v>77</v>
      </c>
      <c r="X11" s="16">
        <v>183.8</v>
      </c>
      <c r="Y11" s="16">
        <v>10.81</v>
      </c>
      <c r="Z11" s="16">
        <v>16</v>
      </c>
      <c r="AA11" s="16">
        <v>0</v>
      </c>
      <c r="AB11" s="16">
        <v>192.2</v>
      </c>
      <c r="AC11" s="16">
        <v>130</v>
      </c>
      <c r="AD11" s="16">
        <v>82</v>
      </c>
      <c r="AE11" s="16">
        <v>66</v>
      </c>
      <c r="AF11" s="16">
        <v>0</v>
      </c>
      <c r="AG11" s="16">
        <v>127</v>
      </c>
      <c r="AH11" s="16">
        <v>2.36</v>
      </c>
      <c r="AI11" s="16">
        <v>2.04</v>
      </c>
      <c r="AJ11" s="16">
        <v>3.44</v>
      </c>
      <c r="AK11" s="16">
        <v>0</v>
      </c>
      <c r="AL11" s="16">
        <v>2.2</v>
      </c>
      <c r="AM11" s="16">
        <v>880</v>
      </c>
      <c r="AN11" s="16">
        <v>7</v>
      </c>
      <c r="AO11" s="16">
        <v>9</v>
      </c>
      <c r="AP11" s="16">
        <v>8.74869955850037</v>
      </c>
      <c r="AQ11" s="16">
        <v>8.92028772624609</v>
      </c>
      <c r="AR11" s="16">
        <v>27.0484105737469</v>
      </c>
      <c r="AS11" s="16">
        <v>89.9877389756405</v>
      </c>
      <c r="AT11" s="16">
        <v>90</v>
      </c>
      <c r="AU11" s="16">
        <v>90</v>
      </c>
      <c r="AV11" s="16">
        <v>6</v>
      </c>
      <c r="AW11" s="16">
        <v>2</v>
      </c>
      <c r="AX11" s="16">
        <v>17</v>
      </c>
      <c r="AY11" s="16">
        <v>6</v>
      </c>
      <c r="AZ11" s="16">
        <v>7</v>
      </c>
      <c r="BA11" s="16">
        <v>4</v>
      </c>
      <c r="BB11" s="16">
        <v>0</v>
      </c>
      <c r="BC11" s="16">
        <v>1313.9</v>
      </c>
      <c r="BD11" s="16">
        <v>800.6</v>
      </c>
      <c r="BE11" s="16">
        <v>770</v>
      </c>
      <c r="BF11" s="16">
        <v>0</v>
      </c>
      <c r="BG11" s="16">
        <v>1.98374631350084</v>
      </c>
      <c r="BH11" s="16">
        <v>3.30459772544761</v>
      </c>
      <c r="BI11" s="16">
        <v>3.30484406157837</v>
      </c>
      <c r="BJ11" s="16">
        <v>1.98394780297652</v>
      </c>
      <c r="BK11" s="22">
        <v>0</v>
      </c>
      <c r="BL11" s="22">
        <v>0</v>
      </c>
      <c r="BM11" s="16">
        <f>(BG11+BJ11)/2</f>
        <v>1.98384705823868</v>
      </c>
      <c r="BN11" s="16">
        <v>169.54025527838</v>
      </c>
      <c r="BO11" s="16">
        <v>0</v>
      </c>
      <c r="BP11" s="16">
        <v>0</v>
      </c>
      <c r="BQ11" s="16">
        <v>0</v>
      </c>
      <c r="BR11" s="16">
        <v>0</v>
      </c>
      <c r="BS11" s="16">
        <v>0</v>
      </c>
      <c r="BT11" s="16">
        <v>0.181108</v>
      </c>
      <c r="BU11" s="16">
        <v>2110.88272414126</v>
      </c>
      <c r="BW11" s="16">
        <v>1.61</v>
      </c>
      <c r="BX11" s="16">
        <v>0.14</v>
      </c>
      <c r="BY11" s="16">
        <v>3.28</v>
      </c>
      <c r="BZ11" s="16">
        <v>1.09</v>
      </c>
      <c r="CA11" s="16">
        <v>0.45</v>
      </c>
    </row>
    <row r="12" s="6" customFormat="1" ht="13.85" spans="1:79">
      <c r="A12" s="15">
        <v>10</v>
      </c>
      <c r="B12" s="15" t="s">
        <v>102</v>
      </c>
      <c r="C12" s="15">
        <v>18</v>
      </c>
      <c r="D12" s="15">
        <v>18</v>
      </c>
      <c r="E12" s="15">
        <v>18</v>
      </c>
      <c r="F12" s="15">
        <v>0</v>
      </c>
      <c r="G12" s="15">
        <v>1</v>
      </c>
      <c r="H12" s="15">
        <f t="shared" si="0"/>
        <v>55</v>
      </c>
      <c r="I12" s="15" t="s">
        <v>82</v>
      </c>
      <c r="J12" s="15" t="s">
        <v>83</v>
      </c>
      <c r="K12" s="15" t="s">
        <v>84</v>
      </c>
      <c r="L12" s="15">
        <v>0</v>
      </c>
      <c r="M12" s="15" t="s">
        <v>103</v>
      </c>
      <c r="N12" s="15">
        <v>6</v>
      </c>
      <c r="O12" s="15">
        <v>2</v>
      </c>
      <c r="P12" s="15">
        <v>2</v>
      </c>
      <c r="Q12" s="15">
        <v>0</v>
      </c>
      <c r="R12" s="15">
        <v>4</v>
      </c>
      <c r="S12" s="15">
        <v>74</v>
      </c>
      <c r="T12" s="15">
        <v>5</v>
      </c>
      <c r="U12" s="15">
        <v>8</v>
      </c>
      <c r="V12" s="15">
        <v>0</v>
      </c>
      <c r="W12" s="15">
        <v>25</v>
      </c>
      <c r="X12" s="15">
        <v>183.8</v>
      </c>
      <c r="Y12" s="15">
        <v>10.81</v>
      </c>
      <c r="Z12" s="15">
        <v>16</v>
      </c>
      <c r="AA12" s="15">
        <v>0</v>
      </c>
      <c r="AB12" s="15">
        <v>54.94</v>
      </c>
      <c r="AC12" s="15">
        <v>130</v>
      </c>
      <c r="AD12" s="15">
        <v>82</v>
      </c>
      <c r="AE12" s="15">
        <v>66</v>
      </c>
      <c r="AF12" s="15">
        <v>0</v>
      </c>
      <c r="AG12" s="15">
        <v>117</v>
      </c>
      <c r="AH12" s="15">
        <v>2.36</v>
      </c>
      <c r="AI12" s="15">
        <v>2.04</v>
      </c>
      <c r="AJ12" s="15">
        <v>3.44</v>
      </c>
      <c r="AK12" s="15">
        <v>0</v>
      </c>
      <c r="AL12" s="15">
        <v>1.55</v>
      </c>
      <c r="AM12" s="15">
        <v>717.3</v>
      </c>
      <c r="AN12" s="15">
        <v>5</v>
      </c>
      <c r="AO12" s="15">
        <v>7</v>
      </c>
      <c r="AP12" s="15">
        <v>8.70378096484864</v>
      </c>
      <c r="AQ12" s="15">
        <v>8.90923309407789</v>
      </c>
      <c r="AR12" s="15">
        <v>27.2217402680697</v>
      </c>
      <c r="AS12" s="15">
        <v>90.0236010880471</v>
      </c>
      <c r="AT12" s="15">
        <v>89.9833330122897</v>
      </c>
      <c r="AU12" s="15">
        <v>90.0001817330977</v>
      </c>
      <c r="AV12" s="15">
        <v>6</v>
      </c>
      <c r="AW12" s="15">
        <v>4</v>
      </c>
      <c r="AX12" s="15">
        <v>10</v>
      </c>
      <c r="AY12" s="15">
        <v>4</v>
      </c>
      <c r="AZ12" s="15">
        <v>2</v>
      </c>
      <c r="BA12" s="15">
        <v>4</v>
      </c>
      <c r="BB12" s="15">
        <v>0</v>
      </c>
      <c r="BC12" s="15">
        <v>1313.9</v>
      </c>
      <c r="BD12" s="15">
        <v>800.6</v>
      </c>
      <c r="BE12" s="15">
        <v>770</v>
      </c>
      <c r="BF12" s="15">
        <v>0</v>
      </c>
      <c r="BG12" s="15">
        <v>2.09101939883185</v>
      </c>
      <c r="BH12" s="15">
        <v>2.08987443407715</v>
      </c>
      <c r="BI12" s="15">
        <v>2.09011961498424</v>
      </c>
      <c r="BJ12" s="15">
        <v>2.09085471422486</v>
      </c>
      <c r="BK12" s="21">
        <v>0</v>
      </c>
      <c r="BL12" s="21">
        <v>0</v>
      </c>
      <c r="BM12" s="15">
        <f t="shared" si="1"/>
        <v>2.09046704052952</v>
      </c>
      <c r="BN12" s="15">
        <v>83.9530694553933</v>
      </c>
      <c r="BO12" s="15">
        <v>85.5295757549317</v>
      </c>
      <c r="BP12" s="15">
        <v>83.9512343653654</v>
      </c>
      <c r="BQ12" s="15">
        <v>85.541322173743</v>
      </c>
      <c r="BR12" s="15">
        <v>0</v>
      </c>
      <c r="BS12" s="15">
        <v>0</v>
      </c>
      <c r="BT12" s="15">
        <v>0.632777</v>
      </c>
      <c r="BU12" s="15">
        <v>2110.88272414126</v>
      </c>
      <c r="BW12" s="15">
        <v>1.39</v>
      </c>
      <c r="BX12" s="15">
        <v>0.12</v>
      </c>
      <c r="BY12" s="15">
        <v>3.34</v>
      </c>
      <c r="BZ12" s="15">
        <v>1.11</v>
      </c>
      <c r="CA12" s="15">
        <v>0.72</v>
      </c>
    </row>
    <row r="13" s="6" customFormat="1" ht="13.85" spans="1:79">
      <c r="A13" s="15">
        <v>11</v>
      </c>
      <c r="B13" s="15" t="s">
        <v>104</v>
      </c>
      <c r="C13" s="15">
        <v>18</v>
      </c>
      <c r="D13" s="15">
        <v>18</v>
      </c>
      <c r="E13" s="15">
        <v>18</v>
      </c>
      <c r="F13" s="15">
        <v>0</v>
      </c>
      <c r="G13" s="15">
        <v>1</v>
      </c>
      <c r="H13" s="15">
        <f t="shared" si="0"/>
        <v>55</v>
      </c>
      <c r="I13" s="15" t="s">
        <v>82</v>
      </c>
      <c r="J13" s="15" t="s">
        <v>83</v>
      </c>
      <c r="K13" s="15" t="s">
        <v>84</v>
      </c>
      <c r="L13" s="15">
        <v>0</v>
      </c>
      <c r="M13" s="15" t="s">
        <v>105</v>
      </c>
      <c r="N13" s="15">
        <v>6</v>
      </c>
      <c r="O13" s="15">
        <v>2</v>
      </c>
      <c r="P13" s="15">
        <v>2</v>
      </c>
      <c r="Q13" s="15">
        <v>0</v>
      </c>
      <c r="R13" s="15">
        <v>5</v>
      </c>
      <c r="S13" s="15">
        <v>74</v>
      </c>
      <c r="T13" s="15">
        <v>5</v>
      </c>
      <c r="U13" s="15">
        <v>8</v>
      </c>
      <c r="V13" s="15">
        <v>0</v>
      </c>
      <c r="W13" s="15">
        <v>42</v>
      </c>
      <c r="X13" s="15">
        <v>183.8</v>
      </c>
      <c r="Y13" s="15">
        <v>10.81</v>
      </c>
      <c r="Z13" s="15">
        <v>16</v>
      </c>
      <c r="AA13" s="15">
        <v>0</v>
      </c>
      <c r="AB13" s="15">
        <v>95.94</v>
      </c>
      <c r="AC13" s="15">
        <v>130</v>
      </c>
      <c r="AD13" s="15">
        <v>82</v>
      </c>
      <c r="AE13" s="15">
        <v>66</v>
      </c>
      <c r="AF13" s="15">
        <v>0</v>
      </c>
      <c r="AG13" s="15">
        <v>130</v>
      </c>
      <c r="AH13" s="15">
        <v>2.36</v>
      </c>
      <c r="AI13" s="15">
        <v>2.04</v>
      </c>
      <c r="AJ13" s="15">
        <v>3.44</v>
      </c>
      <c r="AK13" s="15">
        <v>0</v>
      </c>
      <c r="AL13" s="15">
        <v>2.16</v>
      </c>
      <c r="AM13" s="15">
        <v>684.3</v>
      </c>
      <c r="AN13" s="15">
        <v>5</v>
      </c>
      <c r="AO13" s="15">
        <v>6</v>
      </c>
      <c r="AP13" s="15">
        <v>8.68698155333268</v>
      </c>
      <c r="AQ13" s="15">
        <v>8.92923611228338</v>
      </c>
      <c r="AR13" s="15">
        <v>27.2132875017799</v>
      </c>
      <c r="AS13" s="15">
        <v>89.9675545995142</v>
      </c>
      <c r="AT13" s="15">
        <v>90.0248966225818</v>
      </c>
      <c r="AU13" s="15">
        <v>90.0000010643214</v>
      </c>
      <c r="AV13" s="15">
        <v>6</v>
      </c>
      <c r="AW13" s="15">
        <v>4</v>
      </c>
      <c r="AX13" s="15">
        <v>10</v>
      </c>
      <c r="AY13" s="15">
        <v>4</v>
      </c>
      <c r="AZ13" s="15">
        <v>2</v>
      </c>
      <c r="BA13" s="15">
        <v>4</v>
      </c>
      <c r="BB13" s="15">
        <v>0</v>
      </c>
      <c r="BC13" s="15">
        <v>1313.9</v>
      </c>
      <c r="BD13" s="15">
        <v>800.6</v>
      </c>
      <c r="BE13" s="15">
        <v>770</v>
      </c>
      <c r="BF13" s="15">
        <v>0</v>
      </c>
      <c r="BG13" s="15">
        <v>2.04743079090074</v>
      </c>
      <c r="BH13" s="15">
        <v>2.0474517747272</v>
      </c>
      <c r="BI13" s="15">
        <v>2.04751594035773</v>
      </c>
      <c r="BJ13" s="15">
        <v>2.04735199933646</v>
      </c>
      <c r="BK13" s="21">
        <v>0</v>
      </c>
      <c r="BL13" s="21">
        <v>0</v>
      </c>
      <c r="BM13" s="15">
        <f t="shared" si="1"/>
        <v>2.04743762633053</v>
      </c>
      <c r="BN13" s="15">
        <v>88.2981473387241</v>
      </c>
      <c r="BO13" s="15">
        <v>83.8077703829396</v>
      </c>
      <c r="BP13" s="15">
        <v>88.3106944533598</v>
      </c>
      <c r="BQ13" s="15">
        <v>83.8149551878006</v>
      </c>
      <c r="BR13" s="15">
        <v>0</v>
      </c>
      <c r="BS13" s="15">
        <v>0</v>
      </c>
      <c r="BT13" s="15">
        <v>0.536608</v>
      </c>
      <c r="BU13" s="15">
        <v>2110.88272414126</v>
      </c>
      <c r="BW13" s="15">
        <v>-0.68</v>
      </c>
      <c r="BX13" s="15">
        <v>-0.69</v>
      </c>
      <c r="BY13" s="15">
        <v>2.43</v>
      </c>
      <c r="BZ13" s="15">
        <v>1.92</v>
      </c>
      <c r="CA13" s="15">
        <v>1.88</v>
      </c>
    </row>
    <row r="14" s="6" customFormat="1" ht="13.85" spans="1:79">
      <c r="A14" s="15">
        <v>12</v>
      </c>
      <c r="B14" s="15" t="s">
        <v>106</v>
      </c>
      <c r="C14" s="15">
        <v>18</v>
      </c>
      <c r="D14" s="15">
        <v>18</v>
      </c>
      <c r="E14" s="15">
        <v>18</v>
      </c>
      <c r="F14" s="15">
        <v>0</v>
      </c>
      <c r="G14" s="15">
        <v>1</v>
      </c>
      <c r="H14" s="15">
        <f t="shared" si="0"/>
        <v>55</v>
      </c>
      <c r="I14" s="15" t="s">
        <v>82</v>
      </c>
      <c r="J14" s="15" t="s">
        <v>83</v>
      </c>
      <c r="K14" s="15" t="s">
        <v>84</v>
      </c>
      <c r="L14" s="15">
        <v>0</v>
      </c>
      <c r="M14" s="15" t="s">
        <v>107</v>
      </c>
      <c r="N14" s="15">
        <v>6</v>
      </c>
      <c r="O14" s="15">
        <v>2</v>
      </c>
      <c r="P14" s="15">
        <v>2</v>
      </c>
      <c r="Q14" s="15">
        <v>0</v>
      </c>
      <c r="R14" s="15">
        <v>5</v>
      </c>
      <c r="S14" s="15">
        <v>74</v>
      </c>
      <c r="T14" s="15">
        <v>5</v>
      </c>
      <c r="U14" s="15">
        <v>8</v>
      </c>
      <c r="V14" s="15">
        <v>0</v>
      </c>
      <c r="W14" s="15">
        <v>41</v>
      </c>
      <c r="X14" s="15">
        <v>183.8</v>
      </c>
      <c r="Y14" s="15">
        <v>10.81</v>
      </c>
      <c r="Z14" s="15">
        <v>16</v>
      </c>
      <c r="AA14" s="15">
        <v>0</v>
      </c>
      <c r="AB14" s="15">
        <v>92.91</v>
      </c>
      <c r="AC14" s="15">
        <v>130</v>
      </c>
      <c r="AD14" s="15">
        <v>82</v>
      </c>
      <c r="AE14" s="15">
        <v>66</v>
      </c>
      <c r="AF14" s="15">
        <v>0</v>
      </c>
      <c r="AG14" s="15">
        <v>134</v>
      </c>
      <c r="AH14" s="15">
        <v>2.36</v>
      </c>
      <c r="AI14" s="15">
        <v>2.04</v>
      </c>
      <c r="AJ14" s="15">
        <v>3.44</v>
      </c>
      <c r="AK14" s="15">
        <v>0</v>
      </c>
      <c r="AL14" s="15">
        <v>1.6</v>
      </c>
      <c r="AM14" s="15">
        <v>652.1</v>
      </c>
      <c r="AN14" s="15">
        <v>4</v>
      </c>
      <c r="AO14" s="15">
        <v>5</v>
      </c>
      <c r="AP14" s="15">
        <v>8.66881599507227</v>
      </c>
      <c r="AQ14" s="15">
        <v>8.93967644941051</v>
      </c>
      <c r="AR14" s="15">
        <v>27.2384611126672</v>
      </c>
      <c r="AS14" s="15">
        <v>90.0221737637901</v>
      </c>
      <c r="AT14" s="15">
        <v>89.9849109487163</v>
      </c>
      <c r="AU14" s="15">
        <v>89.9995699460421</v>
      </c>
      <c r="AV14" s="15">
        <v>6</v>
      </c>
      <c r="AW14" s="15">
        <v>4</v>
      </c>
      <c r="AX14" s="15">
        <v>10</v>
      </c>
      <c r="AY14" s="15">
        <v>4</v>
      </c>
      <c r="AZ14" s="15">
        <v>2</v>
      </c>
      <c r="BA14" s="15">
        <v>4</v>
      </c>
      <c r="BB14" s="15">
        <v>0</v>
      </c>
      <c r="BC14" s="15">
        <v>1313.9</v>
      </c>
      <c r="BD14" s="15">
        <v>800.6</v>
      </c>
      <c r="BE14" s="15">
        <v>770</v>
      </c>
      <c r="BF14" s="15">
        <v>0</v>
      </c>
      <c r="BG14" s="15">
        <v>2.03231522636707</v>
      </c>
      <c r="BH14" s="15">
        <v>2.03235872260598</v>
      </c>
      <c r="BI14" s="15">
        <v>2.03231520845036</v>
      </c>
      <c r="BJ14" s="15">
        <v>2.03220845139952</v>
      </c>
      <c r="BK14" s="21">
        <v>0</v>
      </c>
      <c r="BL14" s="21">
        <v>0</v>
      </c>
      <c r="BM14" s="15">
        <f t="shared" si="1"/>
        <v>2.03229940220573</v>
      </c>
      <c r="BN14" s="15">
        <v>85.3133132906189</v>
      </c>
      <c r="BO14" s="15">
        <v>84.4586156828774</v>
      </c>
      <c r="BP14" s="15">
        <v>85.3241239701698</v>
      </c>
      <c r="BQ14" s="15">
        <v>84.44536421601</v>
      </c>
      <c r="BR14" s="15">
        <v>0</v>
      </c>
      <c r="BS14" s="15">
        <v>0</v>
      </c>
      <c r="BT14" s="15">
        <v>0.606499</v>
      </c>
      <c r="BU14" s="15">
        <v>2110.88272414126</v>
      </c>
      <c r="BW14" s="15">
        <v>-0.81</v>
      </c>
      <c r="BX14" s="15">
        <v>-1.32</v>
      </c>
      <c r="BY14" s="15">
        <v>2.25</v>
      </c>
      <c r="BZ14" s="15">
        <v>2.55</v>
      </c>
      <c r="CA14" s="15">
        <v>1.83</v>
      </c>
    </row>
    <row r="15" s="7" customFormat="1" ht="13.85" spans="1:79">
      <c r="A15" s="16">
        <v>13</v>
      </c>
      <c r="B15" s="16" t="s">
        <v>108</v>
      </c>
      <c r="C15" s="16">
        <v>18</v>
      </c>
      <c r="D15" s="16">
        <v>18</v>
      </c>
      <c r="E15" s="16">
        <v>18</v>
      </c>
      <c r="F15" s="16">
        <v>0</v>
      </c>
      <c r="G15" s="16">
        <v>1</v>
      </c>
      <c r="H15" s="16">
        <f t="shared" si="0"/>
        <v>55</v>
      </c>
      <c r="I15" s="16" t="s">
        <v>82</v>
      </c>
      <c r="J15" s="16" t="s">
        <v>83</v>
      </c>
      <c r="K15" s="16" t="s">
        <v>84</v>
      </c>
      <c r="L15" s="16">
        <v>0</v>
      </c>
      <c r="M15" s="16" t="s">
        <v>109</v>
      </c>
      <c r="N15" s="16">
        <v>6</v>
      </c>
      <c r="O15" s="16">
        <v>2</v>
      </c>
      <c r="P15" s="16">
        <v>2</v>
      </c>
      <c r="Q15" s="16">
        <v>0</v>
      </c>
      <c r="R15" s="16">
        <v>4</v>
      </c>
      <c r="S15" s="16">
        <v>74</v>
      </c>
      <c r="T15" s="16">
        <v>5</v>
      </c>
      <c r="U15" s="16">
        <v>8</v>
      </c>
      <c r="V15" s="16">
        <v>0</v>
      </c>
      <c r="W15" s="16">
        <v>28</v>
      </c>
      <c r="X15" s="16">
        <v>183.8</v>
      </c>
      <c r="Y15" s="16">
        <v>10.81</v>
      </c>
      <c r="Z15" s="16">
        <v>16</v>
      </c>
      <c r="AA15" s="16">
        <v>0</v>
      </c>
      <c r="AB15" s="16">
        <v>58.69</v>
      </c>
      <c r="AC15" s="16">
        <v>130</v>
      </c>
      <c r="AD15" s="16">
        <v>82</v>
      </c>
      <c r="AE15" s="16">
        <v>66</v>
      </c>
      <c r="AF15" s="16">
        <v>0</v>
      </c>
      <c r="AG15" s="16">
        <v>115</v>
      </c>
      <c r="AH15" s="16">
        <v>2.36</v>
      </c>
      <c r="AI15" s="16">
        <v>2.04</v>
      </c>
      <c r="AJ15" s="16">
        <v>3.44</v>
      </c>
      <c r="AK15" s="16">
        <v>0</v>
      </c>
      <c r="AL15" s="16">
        <v>1.88</v>
      </c>
      <c r="AM15" s="16">
        <v>737.1</v>
      </c>
      <c r="AN15" s="16">
        <v>8</v>
      </c>
      <c r="AO15" s="16">
        <v>10</v>
      </c>
      <c r="AP15" s="16">
        <v>8.74501183865568</v>
      </c>
      <c r="AQ15" s="16">
        <v>8.91734707843475</v>
      </c>
      <c r="AR15" s="16">
        <v>27.0687400767924</v>
      </c>
      <c r="AS15" s="16">
        <v>89.9886599890175</v>
      </c>
      <c r="AT15" s="16">
        <v>90</v>
      </c>
      <c r="AU15" s="16">
        <v>90</v>
      </c>
      <c r="AV15" s="16">
        <v>6</v>
      </c>
      <c r="AW15" s="16">
        <v>2</v>
      </c>
      <c r="AX15" s="16">
        <v>17</v>
      </c>
      <c r="AY15" s="16">
        <v>6</v>
      </c>
      <c r="AZ15" s="16">
        <v>7</v>
      </c>
      <c r="BA15" s="16">
        <v>4</v>
      </c>
      <c r="BB15" s="16">
        <v>0</v>
      </c>
      <c r="BC15" s="16">
        <v>1313.9</v>
      </c>
      <c r="BD15" s="16">
        <v>800.6</v>
      </c>
      <c r="BE15" s="16">
        <v>770</v>
      </c>
      <c r="BF15" s="16">
        <v>0</v>
      </c>
      <c r="BG15" s="16">
        <v>1.81123015528446</v>
      </c>
      <c r="BH15" s="16">
        <v>3.29733712362502</v>
      </c>
      <c r="BI15" s="16">
        <v>3.29733526817931</v>
      </c>
      <c r="BJ15" s="16">
        <v>1.81121890589644</v>
      </c>
      <c r="BK15" s="22">
        <v>0</v>
      </c>
      <c r="BL15" s="22">
        <v>0</v>
      </c>
      <c r="BM15" s="16">
        <f>(BG15+BJ15)/2</f>
        <v>1.81122453059045</v>
      </c>
      <c r="BN15" s="16">
        <v>165.273580891311</v>
      </c>
      <c r="BO15" s="16">
        <v>0</v>
      </c>
      <c r="BP15" s="16">
        <v>0</v>
      </c>
      <c r="BQ15" s="16">
        <v>0</v>
      </c>
      <c r="BR15" s="16">
        <v>0</v>
      </c>
      <c r="BS15" s="16">
        <v>0</v>
      </c>
      <c r="BT15" s="16">
        <v>0.232339</v>
      </c>
      <c r="BU15" s="16">
        <v>2110.88272414125</v>
      </c>
      <c r="BW15" s="16">
        <v>3.02</v>
      </c>
      <c r="BX15" s="16">
        <v>0.93</v>
      </c>
      <c r="BY15" s="16">
        <v>3.82</v>
      </c>
      <c r="BZ15" s="16">
        <v>0.43</v>
      </c>
      <c r="CA15" s="16">
        <v>0.85</v>
      </c>
    </row>
    <row r="16" s="7" customFormat="1" ht="13.85" spans="1:79">
      <c r="A16" s="16">
        <v>14</v>
      </c>
      <c r="B16" s="16" t="s">
        <v>110</v>
      </c>
      <c r="C16" s="16">
        <v>18</v>
      </c>
      <c r="D16" s="16">
        <v>18</v>
      </c>
      <c r="E16" s="16">
        <v>18</v>
      </c>
      <c r="F16" s="16">
        <v>0</v>
      </c>
      <c r="G16" s="16">
        <v>1</v>
      </c>
      <c r="H16" s="16">
        <f t="shared" si="0"/>
        <v>55</v>
      </c>
      <c r="I16" s="16" t="s">
        <v>82</v>
      </c>
      <c r="J16" s="16" t="s">
        <v>83</v>
      </c>
      <c r="K16" s="16" t="s">
        <v>84</v>
      </c>
      <c r="L16" s="16">
        <v>0</v>
      </c>
      <c r="M16" s="16" t="s">
        <v>111</v>
      </c>
      <c r="N16" s="16">
        <v>6</v>
      </c>
      <c r="O16" s="16">
        <v>2</v>
      </c>
      <c r="P16" s="16">
        <v>2</v>
      </c>
      <c r="Q16" s="16">
        <v>0</v>
      </c>
      <c r="R16" s="16">
        <v>6</v>
      </c>
      <c r="S16" s="16">
        <v>74</v>
      </c>
      <c r="T16" s="16">
        <v>5</v>
      </c>
      <c r="U16" s="16">
        <v>8</v>
      </c>
      <c r="V16" s="16">
        <v>0</v>
      </c>
      <c r="W16" s="16">
        <v>76</v>
      </c>
      <c r="X16" s="16">
        <v>183.8</v>
      </c>
      <c r="Y16" s="16">
        <v>10.81</v>
      </c>
      <c r="Z16" s="16">
        <v>16</v>
      </c>
      <c r="AA16" s="16">
        <v>0</v>
      </c>
      <c r="AB16" s="16">
        <v>190.2</v>
      </c>
      <c r="AC16" s="16">
        <v>130</v>
      </c>
      <c r="AD16" s="16">
        <v>82</v>
      </c>
      <c r="AE16" s="16">
        <v>66</v>
      </c>
      <c r="AF16" s="16">
        <v>0</v>
      </c>
      <c r="AG16" s="16">
        <v>126</v>
      </c>
      <c r="AH16" s="16">
        <v>2.36</v>
      </c>
      <c r="AI16" s="16">
        <v>2.04</v>
      </c>
      <c r="AJ16" s="16">
        <v>3.44</v>
      </c>
      <c r="AK16" s="16">
        <v>0</v>
      </c>
      <c r="AL16" s="16">
        <v>2.2</v>
      </c>
      <c r="AM16" s="16">
        <v>840</v>
      </c>
      <c r="AN16" s="16">
        <v>6</v>
      </c>
      <c r="AO16" s="16">
        <v>8</v>
      </c>
      <c r="AP16" s="16">
        <v>8.77163750017367</v>
      </c>
      <c r="AQ16" s="16">
        <v>8.97510402257803</v>
      </c>
      <c r="AR16" s="16">
        <v>26.8129093681134</v>
      </c>
      <c r="AS16" s="16">
        <v>89.9960801894704</v>
      </c>
      <c r="AT16" s="16">
        <v>90</v>
      </c>
      <c r="AU16" s="16">
        <v>90</v>
      </c>
      <c r="AV16" s="16">
        <v>6</v>
      </c>
      <c r="AW16" s="16">
        <v>2</v>
      </c>
      <c r="AX16" s="16">
        <v>17</v>
      </c>
      <c r="AY16" s="16">
        <v>6</v>
      </c>
      <c r="AZ16" s="16">
        <v>7</v>
      </c>
      <c r="BA16" s="16">
        <v>4</v>
      </c>
      <c r="BB16" s="16">
        <v>0</v>
      </c>
      <c r="BC16" s="16">
        <v>1313.9</v>
      </c>
      <c r="BD16" s="16">
        <v>800.6</v>
      </c>
      <c r="BE16" s="16">
        <v>770</v>
      </c>
      <c r="BF16" s="16">
        <v>0</v>
      </c>
      <c r="BG16" s="16">
        <v>1.9654139124963</v>
      </c>
      <c r="BH16" s="16">
        <v>3.30752872042933</v>
      </c>
      <c r="BI16" s="16">
        <v>3.30760986892205</v>
      </c>
      <c r="BJ16" s="16">
        <v>1.9655782354936</v>
      </c>
      <c r="BK16" s="22">
        <v>0</v>
      </c>
      <c r="BL16" s="22">
        <v>0</v>
      </c>
      <c r="BM16" s="16">
        <f>(BG16+BJ16)/2</f>
        <v>1.96549607399495</v>
      </c>
      <c r="BN16" s="16">
        <v>179.663478904889</v>
      </c>
      <c r="BO16" s="16">
        <v>0</v>
      </c>
      <c r="BP16" s="16">
        <v>0</v>
      </c>
      <c r="BQ16" s="16">
        <v>0</v>
      </c>
      <c r="BR16" s="16">
        <v>0</v>
      </c>
      <c r="BS16" s="16">
        <v>0</v>
      </c>
      <c r="BT16" s="16">
        <v>0.005843</v>
      </c>
      <c r="BU16" s="16">
        <v>2110.88272414126</v>
      </c>
      <c r="BW16" s="16">
        <v>0.18</v>
      </c>
      <c r="BX16" s="16">
        <v>-0.68</v>
      </c>
      <c r="BY16" s="16">
        <v>2.55</v>
      </c>
      <c r="BZ16" s="16">
        <v>1.91</v>
      </c>
      <c r="CA16" s="16">
        <v>1.14</v>
      </c>
    </row>
    <row r="17" s="7" customFormat="1" ht="13.85" spans="1:79">
      <c r="A17" s="16">
        <v>15</v>
      </c>
      <c r="B17" s="16" t="s">
        <v>112</v>
      </c>
      <c r="C17" s="16">
        <v>18</v>
      </c>
      <c r="D17" s="16">
        <v>18</v>
      </c>
      <c r="E17" s="16">
        <v>18</v>
      </c>
      <c r="F17" s="16">
        <v>0</v>
      </c>
      <c r="G17" s="16">
        <v>1</v>
      </c>
      <c r="H17" s="16">
        <f t="shared" si="0"/>
        <v>55</v>
      </c>
      <c r="I17" s="16" t="s">
        <v>82</v>
      </c>
      <c r="J17" s="16" t="s">
        <v>83</v>
      </c>
      <c r="K17" s="16" t="s">
        <v>84</v>
      </c>
      <c r="L17" s="16">
        <v>0</v>
      </c>
      <c r="M17" s="16" t="s">
        <v>113</v>
      </c>
      <c r="N17" s="16">
        <v>6</v>
      </c>
      <c r="O17" s="16">
        <v>2</v>
      </c>
      <c r="P17" s="16">
        <v>2</v>
      </c>
      <c r="Q17" s="16">
        <v>0</v>
      </c>
      <c r="R17" s="16">
        <v>5</v>
      </c>
      <c r="S17" s="16">
        <v>74</v>
      </c>
      <c r="T17" s="16">
        <v>5</v>
      </c>
      <c r="U17" s="16">
        <v>8</v>
      </c>
      <c r="V17" s="16">
        <v>0</v>
      </c>
      <c r="W17" s="16">
        <v>46</v>
      </c>
      <c r="X17" s="16">
        <v>183.8</v>
      </c>
      <c r="Y17" s="16">
        <v>10.81</v>
      </c>
      <c r="Z17" s="16">
        <v>16</v>
      </c>
      <c r="AA17" s="16">
        <v>0</v>
      </c>
      <c r="AB17" s="16">
        <v>106.4</v>
      </c>
      <c r="AC17" s="16">
        <v>130</v>
      </c>
      <c r="AD17" s="16">
        <v>82</v>
      </c>
      <c r="AE17" s="16">
        <v>66</v>
      </c>
      <c r="AF17" s="16">
        <v>0</v>
      </c>
      <c r="AG17" s="16">
        <v>128</v>
      </c>
      <c r="AH17" s="16">
        <v>2.36</v>
      </c>
      <c r="AI17" s="16">
        <v>2.04</v>
      </c>
      <c r="AJ17" s="16">
        <v>3.44</v>
      </c>
      <c r="AK17" s="16">
        <v>0</v>
      </c>
      <c r="AL17" s="16">
        <v>2.2</v>
      </c>
      <c r="AM17" s="16">
        <v>804.4</v>
      </c>
      <c r="AN17" s="16">
        <v>10</v>
      </c>
      <c r="AO17" s="16">
        <v>10</v>
      </c>
      <c r="AP17" s="16">
        <v>8.73649444575887</v>
      </c>
      <c r="AQ17" s="16">
        <v>8.93211538246234</v>
      </c>
      <c r="AR17" s="16">
        <v>27.0503309742265</v>
      </c>
      <c r="AS17" s="16">
        <v>89.9894288551786</v>
      </c>
      <c r="AT17" s="16">
        <v>90</v>
      </c>
      <c r="AU17" s="16">
        <v>90</v>
      </c>
      <c r="AV17" s="16">
        <v>6</v>
      </c>
      <c r="AW17" s="16">
        <v>2</v>
      </c>
      <c r="AX17" s="16">
        <v>17</v>
      </c>
      <c r="AY17" s="16">
        <v>6</v>
      </c>
      <c r="AZ17" s="16">
        <v>7</v>
      </c>
      <c r="BA17" s="16">
        <v>4</v>
      </c>
      <c r="BB17" s="16">
        <v>0</v>
      </c>
      <c r="BC17" s="16">
        <v>1313.9</v>
      </c>
      <c r="BD17" s="16">
        <v>800.6</v>
      </c>
      <c r="BE17" s="16">
        <v>770</v>
      </c>
      <c r="BF17" s="16">
        <v>0</v>
      </c>
      <c r="BG17" s="16">
        <v>2.0040110711355</v>
      </c>
      <c r="BH17" s="16">
        <v>3.32559175732516</v>
      </c>
      <c r="BI17" s="16">
        <v>3.32566697887577</v>
      </c>
      <c r="BJ17" s="16">
        <v>2.00427738449159</v>
      </c>
      <c r="BK17" s="22">
        <v>0</v>
      </c>
      <c r="BL17" s="22">
        <v>0</v>
      </c>
      <c r="BM17" s="16">
        <f>(BG17+BJ17)/2</f>
        <v>2.00414422781354</v>
      </c>
      <c r="BN17" s="16">
        <v>154.122495290548</v>
      </c>
      <c r="BO17" s="16">
        <v>0</v>
      </c>
      <c r="BP17" s="16">
        <v>0</v>
      </c>
      <c r="BQ17" s="16">
        <v>0</v>
      </c>
      <c r="BR17" s="16">
        <v>0</v>
      </c>
      <c r="BS17" s="16">
        <v>0</v>
      </c>
      <c r="BT17" s="16">
        <v>0.448929</v>
      </c>
      <c r="BU17" s="16">
        <v>2110.88272414126</v>
      </c>
      <c r="BW17" s="16">
        <v>3.37</v>
      </c>
      <c r="BX17" s="16">
        <v>1.4</v>
      </c>
      <c r="BY17" s="16">
        <v>4.32</v>
      </c>
      <c r="BZ17" s="16">
        <v>0.63</v>
      </c>
      <c r="CA17" s="16">
        <v>0.75</v>
      </c>
    </row>
    <row r="18" s="7" customFormat="1" ht="13.85" spans="1:79">
      <c r="A18" s="16">
        <v>16</v>
      </c>
      <c r="B18" s="16" t="s">
        <v>114</v>
      </c>
      <c r="C18" s="16">
        <v>18</v>
      </c>
      <c r="D18" s="16">
        <v>18</v>
      </c>
      <c r="E18" s="16">
        <v>18</v>
      </c>
      <c r="F18" s="16">
        <v>0</v>
      </c>
      <c r="G18" s="16">
        <v>1</v>
      </c>
      <c r="H18" s="16">
        <f t="shared" si="0"/>
        <v>55</v>
      </c>
      <c r="I18" s="16" t="s">
        <v>82</v>
      </c>
      <c r="J18" s="16" t="s">
        <v>83</v>
      </c>
      <c r="K18" s="16" t="s">
        <v>84</v>
      </c>
      <c r="L18" s="16">
        <v>0</v>
      </c>
      <c r="M18" s="16" t="s">
        <v>115</v>
      </c>
      <c r="N18" s="16">
        <v>6</v>
      </c>
      <c r="O18" s="16">
        <v>2</v>
      </c>
      <c r="P18" s="16">
        <v>2</v>
      </c>
      <c r="Q18" s="16">
        <v>0</v>
      </c>
      <c r="R18" s="16">
        <v>6</v>
      </c>
      <c r="S18" s="16">
        <v>74</v>
      </c>
      <c r="T18" s="16">
        <v>5</v>
      </c>
      <c r="U18" s="16">
        <v>8</v>
      </c>
      <c r="V18" s="16">
        <v>0</v>
      </c>
      <c r="W18" s="16">
        <v>78</v>
      </c>
      <c r="X18" s="16">
        <v>183.8</v>
      </c>
      <c r="Y18" s="16">
        <v>10.81</v>
      </c>
      <c r="Z18" s="16">
        <v>16</v>
      </c>
      <c r="AA18" s="16">
        <v>0</v>
      </c>
      <c r="AB18" s="16">
        <v>195.1</v>
      </c>
      <c r="AC18" s="16">
        <v>130</v>
      </c>
      <c r="AD18" s="16">
        <v>82</v>
      </c>
      <c r="AE18" s="16">
        <v>66</v>
      </c>
      <c r="AF18" s="16">
        <v>0</v>
      </c>
      <c r="AG18" s="16">
        <v>130</v>
      </c>
      <c r="AH18" s="16">
        <v>2.36</v>
      </c>
      <c r="AI18" s="16">
        <v>2.04</v>
      </c>
      <c r="AJ18" s="16">
        <v>3.44</v>
      </c>
      <c r="AK18" s="16">
        <v>0</v>
      </c>
      <c r="AL18" s="16">
        <v>2.28</v>
      </c>
      <c r="AM18" s="16">
        <v>870</v>
      </c>
      <c r="AN18" s="16">
        <v>9</v>
      </c>
      <c r="AO18" s="16">
        <v>10</v>
      </c>
      <c r="AP18" s="16">
        <v>8.73697987466002</v>
      </c>
      <c r="AQ18" s="16">
        <v>8.93083951116299</v>
      </c>
      <c r="AR18" s="16">
        <v>27.0526920344707</v>
      </c>
      <c r="AS18" s="16">
        <v>89.9928001426727</v>
      </c>
      <c r="AT18" s="16">
        <v>90</v>
      </c>
      <c r="AU18" s="16">
        <v>90</v>
      </c>
      <c r="AV18" s="16">
        <v>6</v>
      </c>
      <c r="AW18" s="16">
        <v>2</v>
      </c>
      <c r="AX18" s="16">
        <v>17</v>
      </c>
      <c r="AY18" s="16">
        <v>6</v>
      </c>
      <c r="AZ18" s="16">
        <v>7</v>
      </c>
      <c r="BA18" s="16">
        <v>4</v>
      </c>
      <c r="BB18" s="16">
        <v>0</v>
      </c>
      <c r="BC18" s="16">
        <v>1313.9</v>
      </c>
      <c r="BD18" s="16">
        <v>800.6</v>
      </c>
      <c r="BE18" s="16">
        <v>770</v>
      </c>
      <c r="BF18" s="16">
        <v>0</v>
      </c>
      <c r="BG18" s="16">
        <v>1.99810494985477</v>
      </c>
      <c r="BH18" s="16">
        <v>3.31551650108318</v>
      </c>
      <c r="BI18" s="16">
        <v>3.31542501646382</v>
      </c>
      <c r="BJ18" s="16">
        <v>1.99798770876995</v>
      </c>
      <c r="BK18" s="22">
        <v>0</v>
      </c>
      <c r="BL18" s="22">
        <v>0</v>
      </c>
      <c r="BM18" s="16">
        <f>(BG18+BJ18)/2</f>
        <v>1.99804632931236</v>
      </c>
      <c r="BN18" s="16">
        <v>162.144342019973</v>
      </c>
      <c r="BO18" s="16">
        <v>0</v>
      </c>
      <c r="BP18" s="16">
        <v>0</v>
      </c>
      <c r="BQ18" s="16">
        <v>0</v>
      </c>
      <c r="BR18" s="16">
        <v>0</v>
      </c>
      <c r="BS18" s="16">
        <v>0</v>
      </c>
      <c r="BT18" s="16">
        <v>0.310165</v>
      </c>
      <c r="BU18" s="16">
        <v>2110.88272414126</v>
      </c>
      <c r="BW18" s="16">
        <v>2.76</v>
      </c>
      <c r="BX18" s="16">
        <v>0.93</v>
      </c>
      <c r="BY18" s="16">
        <v>3.99</v>
      </c>
      <c r="BZ18" s="16">
        <v>0.3</v>
      </c>
      <c r="CA18" s="16">
        <v>0.6</v>
      </c>
    </row>
    <row r="19" s="8" customFormat="1" ht="13.85" spans="1:79">
      <c r="A19" s="17">
        <v>17</v>
      </c>
      <c r="B19" s="17" t="s">
        <v>116</v>
      </c>
      <c r="C19" s="17">
        <v>18</v>
      </c>
      <c r="D19" s="17">
        <v>18</v>
      </c>
      <c r="E19" s="17">
        <v>18</v>
      </c>
      <c r="F19" s="17">
        <v>0</v>
      </c>
      <c r="G19" s="17">
        <v>1</v>
      </c>
      <c r="H19" s="17">
        <f t="shared" si="0"/>
        <v>55</v>
      </c>
      <c r="I19" s="17" t="s">
        <v>82</v>
      </c>
      <c r="J19" s="17" t="s">
        <v>83</v>
      </c>
      <c r="K19" s="17" t="s">
        <v>84</v>
      </c>
      <c r="L19" s="17">
        <v>0</v>
      </c>
      <c r="M19" s="17" t="s">
        <v>117</v>
      </c>
      <c r="N19" s="17">
        <v>6</v>
      </c>
      <c r="O19" s="17">
        <v>2</v>
      </c>
      <c r="P19" s="17">
        <v>2</v>
      </c>
      <c r="Q19" s="17">
        <v>0</v>
      </c>
      <c r="R19" s="17">
        <v>6</v>
      </c>
      <c r="S19" s="17">
        <v>74</v>
      </c>
      <c r="T19" s="17">
        <v>5</v>
      </c>
      <c r="U19" s="17">
        <v>8</v>
      </c>
      <c r="V19" s="17">
        <v>0</v>
      </c>
      <c r="W19" s="17">
        <v>75</v>
      </c>
      <c r="X19" s="17">
        <v>183.8</v>
      </c>
      <c r="Y19" s="17">
        <v>10.81</v>
      </c>
      <c r="Z19" s="17">
        <v>16</v>
      </c>
      <c r="AA19" s="17">
        <v>0</v>
      </c>
      <c r="AB19" s="17">
        <v>186.2</v>
      </c>
      <c r="AC19" s="17">
        <v>130</v>
      </c>
      <c r="AD19" s="17">
        <v>82</v>
      </c>
      <c r="AE19" s="17">
        <v>66</v>
      </c>
      <c r="AF19" s="17">
        <v>0</v>
      </c>
      <c r="AG19" s="17">
        <v>128</v>
      </c>
      <c r="AH19" s="17">
        <v>2.36</v>
      </c>
      <c r="AI19" s="17">
        <v>2.04</v>
      </c>
      <c r="AJ19" s="17">
        <v>3.44</v>
      </c>
      <c r="AK19" s="17">
        <v>0</v>
      </c>
      <c r="AL19" s="17">
        <v>1.9</v>
      </c>
      <c r="AM19" s="17">
        <v>760</v>
      </c>
      <c r="AN19" s="17">
        <v>5</v>
      </c>
      <c r="AO19" s="17">
        <v>7</v>
      </c>
      <c r="AP19" s="17">
        <v>8.72827605575888</v>
      </c>
      <c r="AQ19" s="17">
        <v>8.92197488784692</v>
      </c>
      <c r="AR19" s="17">
        <v>27.1066879876324</v>
      </c>
      <c r="AS19" s="17">
        <v>89.9740073381992</v>
      </c>
      <c r="AT19" s="17">
        <v>90.0948868557589</v>
      </c>
      <c r="AU19" s="17">
        <v>89.8664168837002</v>
      </c>
      <c r="AV19" s="17">
        <v>6</v>
      </c>
      <c r="AW19" s="17">
        <v>4</v>
      </c>
      <c r="AX19" s="17">
        <v>10</v>
      </c>
      <c r="AY19" s="17">
        <v>4</v>
      </c>
      <c r="AZ19" s="17">
        <v>2</v>
      </c>
      <c r="BA19" s="17">
        <v>4</v>
      </c>
      <c r="BB19" s="17">
        <v>0</v>
      </c>
      <c r="BC19" s="17">
        <v>1313.9</v>
      </c>
      <c r="BD19" s="17">
        <v>800.6</v>
      </c>
      <c r="BE19" s="17">
        <v>770</v>
      </c>
      <c r="BF19" s="17">
        <v>0</v>
      </c>
      <c r="BG19" s="17">
        <v>1.99802169325268</v>
      </c>
      <c r="BH19" s="17">
        <v>2.11866921835207</v>
      </c>
      <c r="BI19" s="17">
        <v>2.35570945578317</v>
      </c>
      <c r="BJ19" s="17">
        <v>2.03262531379591</v>
      </c>
      <c r="BK19" s="23">
        <v>0</v>
      </c>
      <c r="BL19" s="23">
        <v>0</v>
      </c>
      <c r="BM19" s="17">
        <f t="shared" si="1"/>
        <v>2.12625642029596</v>
      </c>
      <c r="BN19" s="17">
        <v>89.2663015385509</v>
      </c>
      <c r="BO19" s="17">
        <v>83.7011250413586</v>
      </c>
      <c r="BP19" s="17">
        <v>84.8139307973176</v>
      </c>
      <c r="BQ19" s="17">
        <v>87.8666200370522</v>
      </c>
      <c r="BR19" s="17">
        <v>0</v>
      </c>
      <c r="BS19" s="17">
        <v>0</v>
      </c>
      <c r="BT19" s="17">
        <v>0.514531</v>
      </c>
      <c r="BU19" s="17">
        <v>2110.88272414126</v>
      </c>
      <c r="BW19" s="17">
        <v>-0.91</v>
      </c>
      <c r="BX19" s="17">
        <v>-0.87</v>
      </c>
      <c r="BY19" s="17">
        <v>2.44</v>
      </c>
      <c r="BZ19" s="17">
        <v>2.1</v>
      </c>
      <c r="CA19" s="17">
        <v>2.12</v>
      </c>
    </row>
    <row r="20" s="6" customFormat="1" ht="13.85" spans="1:79">
      <c r="A20" s="15">
        <v>18</v>
      </c>
      <c r="B20" s="15" t="s">
        <v>118</v>
      </c>
      <c r="C20" s="15">
        <v>18</v>
      </c>
      <c r="D20" s="15">
        <v>18</v>
      </c>
      <c r="E20" s="15">
        <v>18</v>
      </c>
      <c r="F20" s="15">
        <v>0</v>
      </c>
      <c r="G20" s="15">
        <v>1</v>
      </c>
      <c r="H20" s="15">
        <f t="shared" si="0"/>
        <v>55</v>
      </c>
      <c r="I20" s="15" t="s">
        <v>82</v>
      </c>
      <c r="J20" s="15" t="s">
        <v>83</v>
      </c>
      <c r="K20" s="15" t="s">
        <v>84</v>
      </c>
      <c r="L20" s="15">
        <v>0</v>
      </c>
      <c r="M20" s="15" t="s">
        <v>119</v>
      </c>
      <c r="N20" s="15">
        <v>6</v>
      </c>
      <c r="O20" s="15">
        <v>2</v>
      </c>
      <c r="P20" s="15">
        <v>2</v>
      </c>
      <c r="Q20" s="15">
        <v>0</v>
      </c>
      <c r="R20" s="15">
        <v>5</v>
      </c>
      <c r="S20" s="15">
        <v>74</v>
      </c>
      <c r="T20" s="15">
        <v>5</v>
      </c>
      <c r="U20" s="15">
        <v>8</v>
      </c>
      <c r="V20" s="15">
        <v>0</v>
      </c>
      <c r="W20" s="15">
        <v>45</v>
      </c>
      <c r="X20" s="15">
        <v>183.8</v>
      </c>
      <c r="Y20" s="15">
        <v>10.81</v>
      </c>
      <c r="Z20" s="15">
        <v>16</v>
      </c>
      <c r="AA20" s="15">
        <v>0</v>
      </c>
      <c r="AB20" s="15">
        <v>102.9</v>
      </c>
      <c r="AC20" s="15">
        <v>130</v>
      </c>
      <c r="AD20" s="15">
        <v>82</v>
      </c>
      <c r="AE20" s="15">
        <v>66</v>
      </c>
      <c r="AF20" s="15">
        <v>0</v>
      </c>
      <c r="AG20" s="15">
        <v>125</v>
      </c>
      <c r="AH20" s="15">
        <v>2.36</v>
      </c>
      <c r="AI20" s="15">
        <v>2.04</v>
      </c>
      <c r="AJ20" s="15">
        <v>3.44</v>
      </c>
      <c r="AK20" s="15">
        <v>0</v>
      </c>
      <c r="AL20" s="15">
        <v>2.28</v>
      </c>
      <c r="AM20" s="15">
        <v>719.7</v>
      </c>
      <c r="AN20" s="15">
        <v>8</v>
      </c>
      <c r="AO20" s="15">
        <v>9</v>
      </c>
      <c r="AP20" s="15">
        <v>8.72984249793132</v>
      </c>
      <c r="AQ20" s="15">
        <v>8.91533821489019</v>
      </c>
      <c r="AR20" s="15">
        <v>27.1219033009682</v>
      </c>
      <c r="AS20" s="15">
        <v>89.9736083092102</v>
      </c>
      <c r="AT20" s="15">
        <v>90.0606400957768</v>
      </c>
      <c r="AU20" s="15">
        <v>90.0005964869414</v>
      </c>
      <c r="AV20" s="15">
        <v>6</v>
      </c>
      <c r="AW20" s="15">
        <v>4</v>
      </c>
      <c r="AX20" s="15">
        <v>10</v>
      </c>
      <c r="AY20" s="15">
        <v>4</v>
      </c>
      <c r="AZ20" s="15">
        <v>2</v>
      </c>
      <c r="BA20" s="15">
        <v>4</v>
      </c>
      <c r="BB20" s="15">
        <v>0</v>
      </c>
      <c r="BC20" s="15">
        <v>1313.9</v>
      </c>
      <c r="BD20" s="15">
        <v>800.6</v>
      </c>
      <c r="BE20" s="15">
        <v>770</v>
      </c>
      <c r="BF20" s="15">
        <v>0</v>
      </c>
      <c r="BG20" s="15">
        <v>2.11105247994887</v>
      </c>
      <c r="BH20" s="15">
        <v>2.11697765022471</v>
      </c>
      <c r="BI20" s="15">
        <v>2.11725708185</v>
      </c>
      <c r="BJ20" s="15">
        <v>2.11071250815634</v>
      </c>
      <c r="BK20" s="21">
        <v>0</v>
      </c>
      <c r="BL20" s="21">
        <v>0</v>
      </c>
      <c r="BM20" s="15">
        <f t="shared" si="1"/>
        <v>2.11399993004498</v>
      </c>
      <c r="BN20" s="15">
        <v>84.4240741997738</v>
      </c>
      <c r="BO20" s="15">
        <v>90.4952883518756</v>
      </c>
      <c r="BP20" s="15">
        <v>84.484942903051</v>
      </c>
      <c r="BQ20" s="15">
        <v>88.5303360960068</v>
      </c>
      <c r="BR20" s="15">
        <v>0</v>
      </c>
      <c r="BS20" s="15">
        <v>0</v>
      </c>
      <c r="BT20" s="15">
        <v>0.485775</v>
      </c>
      <c r="BU20" s="15">
        <v>2110.88272414125</v>
      </c>
      <c r="BW20" s="15">
        <v>2.79</v>
      </c>
      <c r="BX20" s="15">
        <v>1.24</v>
      </c>
      <c r="BY20" s="15">
        <v>3.88</v>
      </c>
      <c r="BZ20" s="15">
        <v>0.19</v>
      </c>
      <c r="CA20" s="15">
        <v>0.31</v>
      </c>
    </row>
    <row r="21" s="6" customFormat="1" ht="13.85" spans="1:79">
      <c r="A21" s="15">
        <v>19</v>
      </c>
      <c r="B21" s="15" t="s">
        <v>120</v>
      </c>
      <c r="C21" s="15">
        <v>18</v>
      </c>
      <c r="D21" s="15">
        <v>18</v>
      </c>
      <c r="E21" s="15">
        <v>18</v>
      </c>
      <c r="F21" s="15">
        <v>0</v>
      </c>
      <c r="G21" s="15">
        <v>1</v>
      </c>
      <c r="H21" s="15">
        <f t="shared" si="0"/>
        <v>55</v>
      </c>
      <c r="I21" s="15" t="s">
        <v>82</v>
      </c>
      <c r="J21" s="15" t="s">
        <v>83</v>
      </c>
      <c r="K21" s="15" t="s">
        <v>84</v>
      </c>
      <c r="L21" s="15">
        <v>0</v>
      </c>
      <c r="M21" s="15" t="s">
        <v>121</v>
      </c>
      <c r="N21" s="15">
        <v>6</v>
      </c>
      <c r="O21" s="15">
        <v>2</v>
      </c>
      <c r="P21" s="15">
        <v>2</v>
      </c>
      <c r="Q21" s="15">
        <v>0</v>
      </c>
      <c r="R21" s="15">
        <v>5</v>
      </c>
      <c r="S21" s="15">
        <v>74</v>
      </c>
      <c r="T21" s="15">
        <v>5</v>
      </c>
      <c r="U21" s="15">
        <v>8</v>
      </c>
      <c r="V21" s="15">
        <v>0</v>
      </c>
      <c r="W21" s="15">
        <v>44</v>
      </c>
      <c r="X21" s="15">
        <v>183.8</v>
      </c>
      <c r="Y21" s="15">
        <v>10.81</v>
      </c>
      <c r="Z21" s="15">
        <v>16</v>
      </c>
      <c r="AA21" s="15">
        <v>0</v>
      </c>
      <c r="AB21" s="15">
        <v>101.1</v>
      </c>
      <c r="AC21" s="15">
        <v>130</v>
      </c>
      <c r="AD21" s="15">
        <v>82</v>
      </c>
      <c r="AE21" s="15">
        <v>66</v>
      </c>
      <c r="AF21" s="15">
        <v>0</v>
      </c>
      <c r="AG21" s="15">
        <v>125</v>
      </c>
      <c r="AH21" s="15">
        <v>2.36</v>
      </c>
      <c r="AI21" s="15">
        <v>2.04</v>
      </c>
      <c r="AJ21" s="15">
        <v>3.44</v>
      </c>
      <c r="AK21" s="15">
        <v>0</v>
      </c>
      <c r="AL21" s="15">
        <v>2.2</v>
      </c>
      <c r="AM21" s="15">
        <v>710.2</v>
      </c>
      <c r="AN21" s="15">
        <v>7</v>
      </c>
      <c r="AO21" s="15">
        <v>8</v>
      </c>
      <c r="AP21" s="15">
        <v>8.7281780230537</v>
      </c>
      <c r="AQ21" s="15">
        <v>8.90682017343488</v>
      </c>
      <c r="AR21" s="15">
        <v>27.1530107860253</v>
      </c>
      <c r="AS21" s="15">
        <v>89.9697777771406</v>
      </c>
      <c r="AT21" s="15">
        <v>89.9599825100149</v>
      </c>
      <c r="AU21" s="15">
        <v>89.9993850724424</v>
      </c>
      <c r="AV21" s="15">
        <v>6</v>
      </c>
      <c r="AW21" s="15">
        <v>4</v>
      </c>
      <c r="AX21" s="15">
        <v>10</v>
      </c>
      <c r="AY21" s="15">
        <v>4</v>
      </c>
      <c r="AZ21" s="15">
        <v>2</v>
      </c>
      <c r="BA21" s="15">
        <v>4</v>
      </c>
      <c r="BB21" s="15">
        <v>0</v>
      </c>
      <c r="BC21" s="15">
        <v>1313.9</v>
      </c>
      <c r="BD21" s="15">
        <v>800.6</v>
      </c>
      <c r="BE21" s="15">
        <v>770</v>
      </c>
      <c r="BF21" s="15">
        <v>0</v>
      </c>
      <c r="BG21" s="15">
        <v>2.08069512215037</v>
      </c>
      <c r="BH21" s="15">
        <v>2.1021569105393</v>
      </c>
      <c r="BI21" s="15">
        <v>2.10212630918687</v>
      </c>
      <c r="BJ21" s="15">
        <v>2.08053506220288</v>
      </c>
      <c r="BK21" s="21">
        <v>0</v>
      </c>
      <c r="BL21" s="21">
        <v>0</v>
      </c>
      <c r="BM21" s="15">
        <f t="shared" si="1"/>
        <v>2.09137835101986</v>
      </c>
      <c r="BN21" s="15">
        <v>88.7876638347054</v>
      </c>
      <c r="BO21" s="15">
        <v>85.9319639907064</v>
      </c>
      <c r="BP21" s="15">
        <v>88.7772627247165</v>
      </c>
      <c r="BQ21" s="15">
        <v>84.8641692486528</v>
      </c>
      <c r="BR21" s="15">
        <v>0</v>
      </c>
      <c r="BS21" s="15">
        <v>0</v>
      </c>
      <c r="BT21" s="15">
        <v>0.469602</v>
      </c>
      <c r="BU21" s="15">
        <v>2110.88272414126</v>
      </c>
      <c r="BW21" s="15">
        <v>0.93</v>
      </c>
      <c r="BX21" s="15">
        <v>0.41</v>
      </c>
      <c r="BY21" s="15">
        <v>3.43</v>
      </c>
      <c r="BZ21" s="15">
        <v>0.82</v>
      </c>
      <c r="CA21" s="15">
        <v>1.26</v>
      </c>
    </row>
    <row r="22" s="6" customFormat="1" ht="13.85" spans="1:79">
      <c r="A22" s="15">
        <v>20</v>
      </c>
      <c r="B22" s="15" t="s">
        <v>122</v>
      </c>
      <c r="C22" s="15">
        <v>18</v>
      </c>
      <c r="D22" s="15">
        <v>18</v>
      </c>
      <c r="E22" s="15">
        <v>18</v>
      </c>
      <c r="F22" s="15">
        <v>0</v>
      </c>
      <c r="G22" s="15">
        <v>1</v>
      </c>
      <c r="H22" s="15">
        <f t="shared" si="0"/>
        <v>55</v>
      </c>
      <c r="I22" s="15" t="s">
        <v>82</v>
      </c>
      <c r="J22" s="15" t="s">
        <v>83</v>
      </c>
      <c r="K22" s="15" t="s">
        <v>84</v>
      </c>
      <c r="L22" s="15">
        <v>0</v>
      </c>
      <c r="M22" s="15" t="s">
        <v>123</v>
      </c>
      <c r="N22" s="15">
        <v>6</v>
      </c>
      <c r="O22" s="15">
        <v>2</v>
      </c>
      <c r="P22" s="15">
        <v>2</v>
      </c>
      <c r="Q22" s="15">
        <v>0</v>
      </c>
      <c r="R22" s="15">
        <v>6</v>
      </c>
      <c r="S22" s="15">
        <v>74</v>
      </c>
      <c r="T22" s="15">
        <v>5</v>
      </c>
      <c r="U22" s="15">
        <v>8</v>
      </c>
      <c r="V22" s="15">
        <v>0</v>
      </c>
      <c r="W22" s="15">
        <v>73</v>
      </c>
      <c r="X22" s="15">
        <v>183.8</v>
      </c>
      <c r="Y22" s="15">
        <v>10.81</v>
      </c>
      <c r="Z22" s="15">
        <v>16</v>
      </c>
      <c r="AA22" s="15">
        <v>0</v>
      </c>
      <c r="AB22" s="15">
        <v>180.9</v>
      </c>
      <c r="AC22" s="15">
        <v>130</v>
      </c>
      <c r="AD22" s="15">
        <v>82</v>
      </c>
      <c r="AE22" s="15">
        <v>66</v>
      </c>
      <c r="AF22" s="15">
        <v>0</v>
      </c>
      <c r="AG22" s="15">
        <v>134</v>
      </c>
      <c r="AH22" s="15">
        <v>2.36</v>
      </c>
      <c r="AI22" s="15">
        <v>2.04</v>
      </c>
      <c r="AJ22" s="15">
        <v>3.44</v>
      </c>
      <c r="AK22" s="15">
        <v>0</v>
      </c>
      <c r="AL22" s="15">
        <v>1.5</v>
      </c>
      <c r="AM22" s="15">
        <v>761</v>
      </c>
      <c r="AN22" s="15">
        <v>3</v>
      </c>
      <c r="AO22" s="15">
        <v>5</v>
      </c>
      <c r="AP22" s="15">
        <v>8.66924049343189</v>
      </c>
      <c r="AQ22" s="15">
        <v>8.94515225535354</v>
      </c>
      <c r="AR22" s="15">
        <v>27.2204549649292</v>
      </c>
      <c r="AS22" s="15">
        <v>89.9695039243815</v>
      </c>
      <c r="AT22" s="15">
        <v>89.9968521783162</v>
      </c>
      <c r="AU22" s="15">
        <v>89.9999705363713</v>
      </c>
      <c r="AV22" s="15">
        <v>6</v>
      </c>
      <c r="AW22" s="15">
        <v>4</v>
      </c>
      <c r="AX22" s="15">
        <v>10</v>
      </c>
      <c r="AY22" s="15">
        <v>4</v>
      </c>
      <c r="AZ22" s="15">
        <v>2</v>
      </c>
      <c r="BA22" s="15">
        <v>4</v>
      </c>
      <c r="BB22" s="15">
        <v>0</v>
      </c>
      <c r="BC22" s="15">
        <v>1313.9</v>
      </c>
      <c r="BD22" s="15">
        <v>800.6</v>
      </c>
      <c r="BE22" s="15">
        <v>770</v>
      </c>
      <c r="BF22" s="15">
        <v>0</v>
      </c>
      <c r="BG22" s="15">
        <v>1.99394886074198</v>
      </c>
      <c r="BH22" s="15">
        <v>1.99400563262766</v>
      </c>
      <c r="BI22" s="15">
        <v>1.993842890274</v>
      </c>
      <c r="BJ22" s="15">
        <v>1.99384706489681</v>
      </c>
      <c r="BK22" s="21">
        <v>0</v>
      </c>
      <c r="BL22" s="21">
        <v>0</v>
      </c>
      <c r="BM22" s="15">
        <f t="shared" si="1"/>
        <v>1.99391111213511</v>
      </c>
      <c r="BN22" s="15">
        <v>85.4302754357731</v>
      </c>
      <c r="BO22" s="15">
        <v>85.0519692467426</v>
      </c>
      <c r="BP22" s="15">
        <v>85.434611312078</v>
      </c>
      <c r="BQ22" s="15">
        <v>85.0592537689808</v>
      </c>
      <c r="BR22" s="15">
        <v>0</v>
      </c>
      <c r="BS22" s="15">
        <v>0</v>
      </c>
      <c r="BT22" s="15">
        <v>0.574454</v>
      </c>
      <c r="BU22" s="15">
        <v>2110.88272414125</v>
      </c>
      <c r="BW22" s="15">
        <v>-1.14</v>
      </c>
      <c r="BX22" s="15">
        <v>-1.83</v>
      </c>
      <c r="BY22" s="15">
        <v>1.84</v>
      </c>
      <c r="BZ22" s="15">
        <v>3.06</v>
      </c>
      <c r="CA22" s="15">
        <v>1.85</v>
      </c>
    </row>
    <row r="23" s="6" customFormat="1" ht="13.85" spans="1:79">
      <c r="A23" s="15">
        <v>21</v>
      </c>
      <c r="B23" s="15" t="s">
        <v>124</v>
      </c>
      <c r="C23" s="15">
        <v>18</v>
      </c>
      <c r="D23" s="15">
        <v>18</v>
      </c>
      <c r="E23" s="15">
        <v>18</v>
      </c>
      <c r="F23" s="15">
        <v>0</v>
      </c>
      <c r="G23" s="15">
        <v>1</v>
      </c>
      <c r="H23" s="15">
        <f t="shared" si="0"/>
        <v>55</v>
      </c>
      <c r="I23" s="15" t="s">
        <v>82</v>
      </c>
      <c r="J23" s="15" t="s">
        <v>83</v>
      </c>
      <c r="K23" s="15" t="s">
        <v>84</v>
      </c>
      <c r="L23" s="15">
        <v>0</v>
      </c>
      <c r="M23" s="15" t="s">
        <v>125</v>
      </c>
      <c r="N23" s="15">
        <v>6</v>
      </c>
      <c r="O23" s="15">
        <v>2</v>
      </c>
      <c r="P23" s="15">
        <v>2</v>
      </c>
      <c r="Q23" s="15">
        <v>0</v>
      </c>
      <c r="R23" s="15">
        <v>5</v>
      </c>
      <c r="S23" s="15">
        <v>74</v>
      </c>
      <c r="T23" s="15">
        <v>5</v>
      </c>
      <c r="U23" s="15">
        <v>8</v>
      </c>
      <c r="V23" s="15">
        <v>0</v>
      </c>
      <c r="W23" s="15">
        <v>43</v>
      </c>
      <c r="X23" s="15">
        <v>183.8</v>
      </c>
      <c r="Y23" s="15">
        <v>10.81</v>
      </c>
      <c r="Z23" s="15">
        <v>16</v>
      </c>
      <c r="AA23" s="15">
        <v>0</v>
      </c>
      <c r="AB23" s="15">
        <v>99</v>
      </c>
      <c r="AC23" s="15">
        <v>130</v>
      </c>
      <c r="AD23" s="15">
        <v>82</v>
      </c>
      <c r="AE23" s="15">
        <v>66</v>
      </c>
      <c r="AF23" s="15">
        <v>0</v>
      </c>
      <c r="AG23" s="15">
        <v>127</v>
      </c>
      <c r="AH23" s="15">
        <v>2.36</v>
      </c>
      <c r="AI23" s="15">
        <v>2.04</v>
      </c>
      <c r="AJ23" s="15">
        <v>3.44</v>
      </c>
      <c r="AK23" s="15">
        <v>0</v>
      </c>
      <c r="AL23" s="15">
        <v>1.9</v>
      </c>
      <c r="AM23" s="15">
        <v>702</v>
      </c>
      <c r="AN23" s="15">
        <v>5</v>
      </c>
      <c r="AO23" s="15">
        <v>7</v>
      </c>
      <c r="AP23" s="15">
        <v>8.6956634160678</v>
      </c>
      <c r="AQ23" s="15">
        <v>8.92405653574461</v>
      </c>
      <c r="AR23" s="15">
        <v>27.2018931017852</v>
      </c>
      <c r="AS23" s="15">
        <v>89.9712310877105</v>
      </c>
      <c r="AT23" s="15">
        <v>90.0070040235518</v>
      </c>
      <c r="AU23" s="15">
        <v>89.9986360841067</v>
      </c>
      <c r="AV23" s="15">
        <v>6</v>
      </c>
      <c r="AW23" s="15">
        <v>4</v>
      </c>
      <c r="AX23" s="15">
        <v>10</v>
      </c>
      <c r="AY23" s="15">
        <v>4</v>
      </c>
      <c r="AZ23" s="15">
        <v>2</v>
      </c>
      <c r="BA23" s="15">
        <v>4</v>
      </c>
      <c r="BB23" s="15">
        <v>0</v>
      </c>
      <c r="BC23" s="15">
        <v>1313.9</v>
      </c>
      <c r="BD23" s="15">
        <v>800.6</v>
      </c>
      <c r="BE23" s="15">
        <v>770</v>
      </c>
      <c r="BF23" s="15">
        <v>0</v>
      </c>
      <c r="BG23" s="15">
        <v>2.05516723362895</v>
      </c>
      <c r="BH23" s="15">
        <v>2.05507534975039</v>
      </c>
      <c r="BI23" s="15">
        <v>2.05500157856302</v>
      </c>
      <c r="BJ23" s="15">
        <v>2.05524923222749</v>
      </c>
      <c r="BK23" s="21">
        <v>0</v>
      </c>
      <c r="BL23" s="21">
        <v>0</v>
      </c>
      <c r="BM23" s="15">
        <f t="shared" si="1"/>
        <v>2.05512334854246</v>
      </c>
      <c r="BN23" s="15">
        <v>86.9794192910697</v>
      </c>
      <c r="BO23" s="15">
        <v>86.2963132730723</v>
      </c>
      <c r="BP23" s="15">
        <v>86.9807139964754</v>
      </c>
      <c r="BQ23" s="15">
        <v>86.2900368482097</v>
      </c>
      <c r="BR23" s="15">
        <v>0</v>
      </c>
      <c r="BS23" s="15">
        <v>0</v>
      </c>
      <c r="BT23" s="15">
        <v>0.497963</v>
      </c>
      <c r="BU23" s="15">
        <v>2110.88272414126</v>
      </c>
      <c r="BW23" s="15">
        <v>-0.07</v>
      </c>
      <c r="BX23" s="15">
        <v>-0.18</v>
      </c>
      <c r="BY23" s="15">
        <v>2.95</v>
      </c>
      <c r="BZ23" s="15">
        <v>1.41</v>
      </c>
      <c r="CA23" s="15">
        <v>1.78</v>
      </c>
    </row>
    <row r="24" s="6" customFormat="1" ht="13.85" spans="1:79">
      <c r="A24" s="15">
        <v>22</v>
      </c>
      <c r="B24" s="15" t="s">
        <v>126</v>
      </c>
      <c r="C24" s="15">
        <v>18</v>
      </c>
      <c r="D24" s="15">
        <v>18</v>
      </c>
      <c r="E24" s="15">
        <v>18</v>
      </c>
      <c r="F24" s="15">
        <v>0</v>
      </c>
      <c r="G24" s="15">
        <v>1</v>
      </c>
      <c r="H24" s="15">
        <f t="shared" si="0"/>
        <v>55</v>
      </c>
      <c r="I24" s="15" t="s">
        <v>82</v>
      </c>
      <c r="J24" s="15" t="s">
        <v>83</v>
      </c>
      <c r="K24" s="15" t="s">
        <v>84</v>
      </c>
      <c r="L24" s="15">
        <v>0</v>
      </c>
      <c r="M24" s="15" t="s">
        <v>127</v>
      </c>
      <c r="N24" s="15">
        <v>6</v>
      </c>
      <c r="O24" s="15">
        <v>2</v>
      </c>
      <c r="P24" s="15">
        <v>2</v>
      </c>
      <c r="Q24" s="15">
        <v>0</v>
      </c>
      <c r="R24" s="15">
        <v>4</v>
      </c>
      <c r="S24" s="15">
        <v>74</v>
      </c>
      <c r="T24" s="15">
        <v>5</v>
      </c>
      <c r="U24" s="15">
        <v>8</v>
      </c>
      <c r="V24" s="15">
        <v>0</v>
      </c>
      <c r="W24" s="15">
        <v>22</v>
      </c>
      <c r="X24" s="15">
        <v>183.8</v>
      </c>
      <c r="Y24" s="15">
        <v>10.81</v>
      </c>
      <c r="Z24" s="15">
        <v>16</v>
      </c>
      <c r="AA24" s="15">
        <v>0</v>
      </c>
      <c r="AB24" s="15">
        <v>47.87</v>
      </c>
      <c r="AC24" s="15">
        <v>130</v>
      </c>
      <c r="AD24" s="15">
        <v>82</v>
      </c>
      <c r="AE24" s="15">
        <v>66</v>
      </c>
      <c r="AF24" s="15">
        <v>0</v>
      </c>
      <c r="AG24" s="15">
        <v>132</v>
      </c>
      <c r="AH24" s="15">
        <v>2.36</v>
      </c>
      <c r="AI24" s="15">
        <v>2.04</v>
      </c>
      <c r="AJ24" s="15">
        <v>3.44</v>
      </c>
      <c r="AK24" s="15">
        <v>0</v>
      </c>
      <c r="AL24" s="15">
        <v>1.54</v>
      </c>
      <c r="AM24" s="15">
        <v>658.8</v>
      </c>
      <c r="AN24" s="15">
        <v>2</v>
      </c>
      <c r="AO24" s="15">
        <v>4</v>
      </c>
      <c r="AP24" s="15">
        <v>8.68086482393978</v>
      </c>
      <c r="AQ24" s="15">
        <v>8.92417783683016</v>
      </c>
      <c r="AR24" s="15">
        <v>27.2478931832342</v>
      </c>
      <c r="AS24" s="15">
        <v>90.0212427497689</v>
      </c>
      <c r="AT24" s="15">
        <v>89.9940142078062</v>
      </c>
      <c r="AU24" s="15">
        <v>89.9999131718564</v>
      </c>
      <c r="AV24" s="15">
        <v>6</v>
      </c>
      <c r="AW24" s="15">
        <v>4</v>
      </c>
      <c r="AX24" s="15">
        <v>10</v>
      </c>
      <c r="AY24" s="15">
        <v>4</v>
      </c>
      <c r="AZ24" s="15">
        <v>2</v>
      </c>
      <c r="BA24" s="15">
        <v>4</v>
      </c>
      <c r="BB24" s="15">
        <v>0</v>
      </c>
      <c r="BC24" s="15">
        <v>1313.9</v>
      </c>
      <c r="BD24" s="15">
        <v>800.6</v>
      </c>
      <c r="BE24" s="15">
        <v>770</v>
      </c>
      <c r="BF24" s="15">
        <v>0</v>
      </c>
      <c r="BG24" s="15">
        <v>1.99861337952854</v>
      </c>
      <c r="BH24" s="15">
        <v>1.99843322267927</v>
      </c>
      <c r="BI24" s="15">
        <v>1.99836031133796</v>
      </c>
      <c r="BJ24" s="15">
        <v>1.99853256110337</v>
      </c>
      <c r="BK24" s="21">
        <v>0</v>
      </c>
      <c r="BL24" s="21">
        <v>0</v>
      </c>
      <c r="BM24" s="15">
        <f t="shared" si="1"/>
        <v>1.99848486866228</v>
      </c>
      <c r="BN24" s="15">
        <v>85.2792780845192</v>
      </c>
      <c r="BO24" s="15">
        <v>85.1714562822961</v>
      </c>
      <c r="BP24" s="15">
        <v>85.2953565619489</v>
      </c>
      <c r="BQ24" s="15">
        <v>85.1563471502504</v>
      </c>
      <c r="BR24" s="15">
        <v>0</v>
      </c>
      <c r="BS24" s="15">
        <v>0</v>
      </c>
      <c r="BT24" s="15">
        <v>0.576345</v>
      </c>
      <c r="BU24" s="15">
        <v>2110.88272414126</v>
      </c>
      <c r="BW24" s="15">
        <v>0.24</v>
      </c>
      <c r="BX24" s="15">
        <v>-0.91</v>
      </c>
      <c r="BY24" s="15">
        <v>2.64</v>
      </c>
      <c r="BZ24" s="15">
        <v>2.14</v>
      </c>
      <c r="CA24" s="15">
        <v>1.17</v>
      </c>
    </row>
    <row r="25" s="6" customFormat="1" ht="13.85" spans="1:79">
      <c r="A25" s="15">
        <v>23</v>
      </c>
      <c r="B25" s="15" t="s">
        <v>128</v>
      </c>
      <c r="C25" s="15">
        <v>18</v>
      </c>
      <c r="D25" s="15">
        <v>18</v>
      </c>
      <c r="E25" s="15">
        <v>18</v>
      </c>
      <c r="F25" s="15">
        <v>0</v>
      </c>
      <c r="G25" s="15">
        <v>1</v>
      </c>
      <c r="H25" s="15">
        <f t="shared" si="0"/>
        <v>55</v>
      </c>
      <c r="I25" s="15" t="s">
        <v>82</v>
      </c>
      <c r="J25" s="15" t="s">
        <v>83</v>
      </c>
      <c r="K25" s="15" t="s">
        <v>84</v>
      </c>
      <c r="L25" s="15">
        <v>0</v>
      </c>
      <c r="M25" s="15" t="s">
        <v>129</v>
      </c>
      <c r="N25" s="15">
        <v>6</v>
      </c>
      <c r="O25" s="15">
        <v>2</v>
      </c>
      <c r="P25" s="15">
        <v>2</v>
      </c>
      <c r="Q25" s="15">
        <v>0</v>
      </c>
      <c r="R25" s="15">
        <v>4</v>
      </c>
      <c r="S25" s="15">
        <v>74</v>
      </c>
      <c r="T25" s="15">
        <v>5</v>
      </c>
      <c r="U25" s="15">
        <v>8</v>
      </c>
      <c r="V25" s="15">
        <v>0</v>
      </c>
      <c r="W25" s="15">
        <v>23</v>
      </c>
      <c r="X25" s="15">
        <v>183.8</v>
      </c>
      <c r="Y25" s="15">
        <v>10.81</v>
      </c>
      <c r="Z25" s="15">
        <v>16</v>
      </c>
      <c r="AA25" s="15">
        <v>0</v>
      </c>
      <c r="AB25" s="15">
        <v>50.94</v>
      </c>
      <c r="AC25" s="15">
        <v>130</v>
      </c>
      <c r="AD25" s="15">
        <v>82</v>
      </c>
      <c r="AE25" s="15">
        <v>66</v>
      </c>
      <c r="AF25" s="15">
        <v>0</v>
      </c>
      <c r="AG25" s="15">
        <v>122</v>
      </c>
      <c r="AH25" s="15">
        <v>2.36</v>
      </c>
      <c r="AI25" s="15">
        <v>2.04</v>
      </c>
      <c r="AJ25" s="15">
        <v>3.44</v>
      </c>
      <c r="AK25" s="15">
        <v>0</v>
      </c>
      <c r="AL25" s="15">
        <v>1.63</v>
      </c>
      <c r="AM25" s="15">
        <v>650.9</v>
      </c>
      <c r="AN25" s="15">
        <v>3</v>
      </c>
      <c r="AO25" s="15">
        <v>5</v>
      </c>
      <c r="AP25" s="15">
        <v>8.6689781262631</v>
      </c>
      <c r="AQ25" s="15">
        <v>8.92437490593659</v>
      </c>
      <c r="AR25" s="15">
        <v>27.2846528656997</v>
      </c>
      <c r="AS25" s="15">
        <v>90.0244382425928</v>
      </c>
      <c r="AT25" s="15">
        <v>89.9957638198749</v>
      </c>
      <c r="AU25" s="15">
        <v>89.999881394089</v>
      </c>
      <c r="AV25" s="15">
        <v>6</v>
      </c>
      <c r="AW25" s="15">
        <v>4</v>
      </c>
      <c r="AX25" s="15">
        <v>10</v>
      </c>
      <c r="AY25" s="15">
        <v>4</v>
      </c>
      <c r="AZ25" s="15">
        <v>2</v>
      </c>
      <c r="BA25" s="15">
        <v>4</v>
      </c>
      <c r="BB25" s="15">
        <v>0</v>
      </c>
      <c r="BC25" s="15">
        <v>1313.9</v>
      </c>
      <c r="BD25" s="15">
        <v>800.6</v>
      </c>
      <c r="BE25" s="15">
        <v>770</v>
      </c>
      <c r="BF25" s="15">
        <v>0</v>
      </c>
      <c r="BG25" s="15">
        <v>1.95035586863384</v>
      </c>
      <c r="BH25" s="15">
        <v>1.95057725527832</v>
      </c>
      <c r="BI25" s="15">
        <v>1.95003254727538</v>
      </c>
      <c r="BJ25" s="15">
        <v>1.94967226649269</v>
      </c>
      <c r="BK25" s="21">
        <v>0</v>
      </c>
      <c r="BL25" s="21">
        <v>0</v>
      </c>
      <c r="BM25" s="15">
        <f t="shared" si="1"/>
        <v>1.95015948442006</v>
      </c>
      <c r="BN25" s="15">
        <v>88.3554081601177</v>
      </c>
      <c r="BO25" s="15">
        <v>85.064173366931</v>
      </c>
      <c r="BP25" s="15">
        <v>88.3623166857372</v>
      </c>
      <c r="BQ25" s="15">
        <v>85.0866060921686</v>
      </c>
      <c r="BR25" s="15">
        <v>0</v>
      </c>
      <c r="BS25" s="15">
        <v>0</v>
      </c>
      <c r="BT25" s="15">
        <v>0.466364</v>
      </c>
      <c r="BU25" s="15">
        <v>2110.88272414126</v>
      </c>
      <c r="BW25" s="15">
        <v>-0.37</v>
      </c>
      <c r="BX25" s="15">
        <v>-0.88</v>
      </c>
      <c r="BY25" s="15">
        <v>2.5</v>
      </c>
      <c r="BZ25" s="15">
        <v>2.11</v>
      </c>
      <c r="CA25" s="15">
        <v>1.65</v>
      </c>
    </row>
    <row r="26" s="6" customFormat="1" ht="13.85" spans="1:79">
      <c r="A26" s="15">
        <v>24</v>
      </c>
      <c r="B26" s="15" t="s">
        <v>130</v>
      </c>
      <c r="C26" s="15">
        <v>18</v>
      </c>
      <c r="D26" s="15">
        <v>18</v>
      </c>
      <c r="E26" s="15">
        <v>18</v>
      </c>
      <c r="F26" s="15">
        <v>0</v>
      </c>
      <c r="G26" s="15">
        <v>1</v>
      </c>
      <c r="H26" s="15">
        <f t="shared" si="0"/>
        <v>55</v>
      </c>
      <c r="I26" s="15" t="s">
        <v>82</v>
      </c>
      <c r="J26" s="15" t="s">
        <v>83</v>
      </c>
      <c r="K26" s="15" t="s">
        <v>84</v>
      </c>
      <c r="L26" s="15">
        <v>0</v>
      </c>
      <c r="M26" s="15" t="s">
        <v>82</v>
      </c>
      <c r="N26" s="15">
        <v>6</v>
      </c>
      <c r="O26" s="15">
        <v>2</v>
      </c>
      <c r="P26" s="15">
        <v>2</v>
      </c>
      <c r="Q26" s="15">
        <v>0</v>
      </c>
      <c r="R26" s="15">
        <v>6</v>
      </c>
      <c r="S26" s="15">
        <v>74</v>
      </c>
      <c r="T26" s="15">
        <v>5</v>
      </c>
      <c r="U26" s="15">
        <v>8</v>
      </c>
      <c r="V26" s="15">
        <v>0</v>
      </c>
      <c r="W26" s="15">
        <v>74</v>
      </c>
      <c r="X26" s="15">
        <v>183.8</v>
      </c>
      <c r="Y26" s="15">
        <v>10.81</v>
      </c>
      <c r="Z26" s="15">
        <v>16</v>
      </c>
      <c r="AA26" s="15">
        <v>0</v>
      </c>
      <c r="AB26" s="15">
        <v>183.8</v>
      </c>
      <c r="AC26" s="15">
        <v>130</v>
      </c>
      <c r="AD26" s="15">
        <v>82</v>
      </c>
      <c r="AE26" s="15">
        <v>66</v>
      </c>
      <c r="AF26" s="15">
        <v>0</v>
      </c>
      <c r="AG26" s="15">
        <v>130</v>
      </c>
      <c r="AH26" s="15">
        <v>2.36</v>
      </c>
      <c r="AI26" s="15">
        <v>2.04</v>
      </c>
      <c r="AJ26" s="15">
        <v>3.44</v>
      </c>
      <c r="AK26" s="15">
        <v>0</v>
      </c>
      <c r="AL26" s="15">
        <v>2.36</v>
      </c>
      <c r="AM26" s="15">
        <v>770</v>
      </c>
      <c r="AN26" s="15">
        <v>4</v>
      </c>
      <c r="AO26" s="15">
        <v>6</v>
      </c>
      <c r="AP26" s="15">
        <v>8.68501602958246</v>
      </c>
      <c r="AQ26" s="15">
        <v>8.94723879461466</v>
      </c>
      <c r="AR26" s="15">
        <v>27.1646747374622</v>
      </c>
      <c r="AS26" s="15">
        <v>89.9707722004089</v>
      </c>
      <c r="AT26" s="15">
        <v>89.9998554139974</v>
      </c>
      <c r="AU26" s="15">
        <v>89.9994758829732</v>
      </c>
      <c r="AV26" s="15">
        <v>6</v>
      </c>
      <c r="AW26" s="15">
        <v>4</v>
      </c>
      <c r="AX26" s="15">
        <v>24</v>
      </c>
      <c r="AY26" s="15">
        <v>4</v>
      </c>
      <c r="AZ26" s="15">
        <v>2</v>
      </c>
      <c r="BA26" s="15">
        <v>18</v>
      </c>
      <c r="BB26" s="15">
        <v>0</v>
      </c>
      <c r="BC26" s="15">
        <v>1313.9</v>
      </c>
      <c r="BD26" s="15">
        <v>800.6</v>
      </c>
      <c r="BE26" s="15">
        <v>770</v>
      </c>
      <c r="BF26" s="15">
        <v>0</v>
      </c>
      <c r="BG26" s="15">
        <v>1.98398460256502</v>
      </c>
      <c r="BH26" s="15">
        <v>1.98433933969454</v>
      </c>
      <c r="BI26" s="15">
        <v>1.98435388919947</v>
      </c>
      <c r="BJ26" s="15">
        <v>1.98424798907874</v>
      </c>
      <c r="BK26" s="21">
        <v>0</v>
      </c>
      <c r="BL26" s="21">
        <v>0</v>
      </c>
      <c r="BM26" s="15">
        <f t="shared" si="1"/>
        <v>1.98423145513444</v>
      </c>
      <c r="BN26" s="15">
        <v>88.8541191046791</v>
      </c>
      <c r="BO26" s="15">
        <v>84.1422393996131</v>
      </c>
      <c r="BP26" s="15">
        <v>88.8513129325104</v>
      </c>
      <c r="BQ26" s="15">
        <v>84.1776112985191</v>
      </c>
      <c r="BR26" s="15">
        <v>0</v>
      </c>
      <c r="BS26" s="15">
        <v>0</v>
      </c>
      <c r="BT26" s="15">
        <v>0.49</v>
      </c>
      <c r="BU26" s="15">
        <v>2110.88272414126</v>
      </c>
      <c r="BW26" s="15">
        <v>-1.41</v>
      </c>
      <c r="BX26" s="15">
        <v>-1.31</v>
      </c>
      <c r="BY26" s="15">
        <v>2.09</v>
      </c>
      <c r="BZ26" s="15">
        <v>2.54</v>
      </c>
      <c r="CA26" s="15">
        <v>2.27</v>
      </c>
    </row>
    <row r="27" s="6" customFormat="1" ht="13.85" spans="1:79">
      <c r="A27" s="15">
        <v>25</v>
      </c>
      <c r="B27" s="15" t="s">
        <v>131</v>
      </c>
      <c r="C27" s="15">
        <v>18</v>
      </c>
      <c r="D27" s="15">
        <v>18</v>
      </c>
      <c r="E27" s="15">
        <v>18</v>
      </c>
      <c r="F27" s="15">
        <v>0</v>
      </c>
      <c r="G27" s="15">
        <v>1</v>
      </c>
      <c r="H27" s="15">
        <f t="shared" si="0"/>
        <v>55</v>
      </c>
      <c r="I27" s="15" t="s">
        <v>82</v>
      </c>
      <c r="J27" s="15" t="s">
        <v>83</v>
      </c>
      <c r="K27" s="15" t="s">
        <v>84</v>
      </c>
      <c r="L27" s="15">
        <v>0</v>
      </c>
      <c r="M27" s="15" t="s">
        <v>132</v>
      </c>
      <c r="N27" s="15">
        <v>6</v>
      </c>
      <c r="O27" s="15">
        <v>2</v>
      </c>
      <c r="P27" s="15">
        <v>2</v>
      </c>
      <c r="Q27" s="15">
        <v>0</v>
      </c>
      <c r="R27" s="15">
        <v>5</v>
      </c>
      <c r="S27" s="15">
        <v>74</v>
      </c>
      <c r="T27" s="15">
        <v>5</v>
      </c>
      <c r="U27" s="15">
        <v>8</v>
      </c>
      <c r="V27" s="15">
        <v>0</v>
      </c>
      <c r="W27" s="15">
        <v>39</v>
      </c>
      <c r="X27" s="15">
        <v>183.8</v>
      </c>
      <c r="Y27" s="15">
        <v>10.81</v>
      </c>
      <c r="Z27" s="15">
        <v>16</v>
      </c>
      <c r="AA27" s="15">
        <v>0</v>
      </c>
      <c r="AB27" s="15">
        <v>88.91</v>
      </c>
      <c r="AC27" s="15">
        <v>130</v>
      </c>
      <c r="AD27" s="15">
        <v>82</v>
      </c>
      <c r="AE27" s="15">
        <v>66</v>
      </c>
      <c r="AF27" s="15">
        <v>0</v>
      </c>
      <c r="AG27" s="15">
        <v>162</v>
      </c>
      <c r="AH27" s="15">
        <v>2.36</v>
      </c>
      <c r="AI27" s="15">
        <v>2.04</v>
      </c>
      <c r="AJ27" s="15">
        <v>3.44</v>
      </c>
      <c r="AK27" s="15">
        <v>0</v>
      </c>
      <c r="AL27" s="15">
        <v>1.22</v>
      </c>
      <c r="AM27" s="15">
        <v>600</v>
      </c>
      <c r="AN27" s="15">
        <v>1</v>
      </c>
      <c r="AO27" s="15">
        <v>3</v>
      </c>
      <c r="AP27" s="15">
        <v>8.68242316587862</v>
      </c>
      <c r="AQ27" s="15">
        <v>8.92921393877914</v>
      </c>
      <c r="AR27" s="15">
        <v>27.2276413882754</v>
      </c>
      <c r="AS27" s="15">
        <v>89.9632848506934</v>
      </c>
      <c r="AT27" s="15">
        <v>89.9917576350632</v>
      </c>
      <c r="AU27" s="15">
        <v>90.0002940899928</v>
      </c>
      <c r="AV27" s="15">
        <v>6</v>
      </c>
      <c r="AW27" s="15">
        <v>4</v>
      </c>
      <c r="AX27" s="15">
        <v>10</v>
      </c>
      <c r="AY27" s="15">
        <v>4</v>
      </c>
      <c r="AZ27" s="15">
        <v>2</v>
      </c>
      <c r="BA27" s="15">
        <v>4</v>
      </c>
      <c r="BB27" s="15">
        <v>0</v>
      </c>
      <c r="BC27" s="15">
        <v>1313.9</v>
      </c>
      <c r="BD27" s="15">
        <v>800.6</v>
      </c>
      <c r="BE27" s="15">
        <v>770</v>
      </c>
      <c r="BF27" s="15">
        <v>0</v>
      </c>
      <c r="BG27" s="15">
        <v>2.21229006049575</v>
      </c>
      <c r="BH27" s="15">
        <v>2.21231386148449</v>
      </c>
      <c r="BI27" s="15">
        <v>2.21263720739665</v>
      </c>
      <c r="BJ27" s="15">
        <v>2.21264695545339</v>
      </c>
      <c r="BK27" s="21">
        <v>0</v>
      </c>
      <c r="BL27" s="21">
        <v>0</v>
      </c>
      <c r="BM27" s="15">
        <f t="shared" si="1"/>
        <v>2.21247202120757</v>
      </c>
      <c r="BN27" s="15">
        <v>78.318462416952</v>
      </c>
      <c r="BO27" s="15">
        <v>80.0100974557776</v>
      </c>
      <c r="BP27" s="15">
        <v>78.3122446459514</v>
      </c>
      <c r="BQ27" s="15">
        <v>80.0614670818663</v>
      </c>
      <c r="BR27" s="15">
        <v>0</v>
      </c>
      <c r="BS27" s="15">
        <v>0</v>
      </c>
      <c r="BT27" s="15">
        <v>0.959021</v>
      </c>
      <c r="BU27" s="15">
        <v>2110.88272414126</v>
      </c>
      <c r="BW27" s="15">
        <v>2.19</v>
      </c>
      <c r="BX27" s="15">
        <v>-0.72</v>
      </c>
      <c r="BY27" s="15">
        <v>2.87</v>
      </c>
      <c r="BZ27" s="15">
        <v>1.95</v>
      </c>
      <c r="CA27" s="15">
        <v>1.69</v>
      </c>
    </row>
    <row r="28" s="6" customFormat="1" ht="13.85" spans="1:79">
      <c r="A28" s="15">
        <v>26</v>
      </c>
      <c r="B28" s="15" t="s">
        <v>133</v>
      </c>
      <c r="C28" s="15">
        <v>18</v>
      </c>
      <c r="D28" s="15">
        <v>18</v>
      </c>
      <c r="E28" s="15">
        <v>18</v>
      </c>
      <c r="F28" s="15">
        <v>0</v>
      </c>
      <c r="G28" s="15">
        <v>1</v>
      </c>
      <c r="H28" s="15">
        <f t="shared" si="0"/>
        <v>55</v>
      </c>
      <c r="I28" s="15" t="s">
        <v>82</v>
      </c>
      <c r="J28" s="15" t="s">
        <v>83</v>
      </c>
      <c r="K28" s="15" t="s">
        <v>84</v>
      </c>
      <c r="L28" s="15">
        <v>0</v>
      </c>
      <c r="M28" s="15" t="s">
        <v>134</v>
      </c>
      <c r="N28" s="15">
        <v>6</v>
      </c>
      <c r="O28" s="15">
        <v>2</v>
      </c>
      <c r="P28" s="15">
        <v>2</v>
      </c>
      <c r="Q28" s="15">
        <v>0</v>
      </c>
      <c r="R28" s="15">
        <v>4</v>
      </c>
      <c r="S28" s="15">
        <v>74</v>
      </c>
      <c r="T28" s="15">
        <v>5</v>
      </c>
      <c r="U28" s="15">
        <v>8</v>
      </c>
      <c r="V28" s="15">
        <v>0</v>
      </c>
      <c r="W28" s="15">
        <v>30</v>
      </c>
      <c r="X28" s="15">
        <v>183.8</v>
      </c>
      <c r="Y28" s="15">
        <v>10.81</v>
      </c>
      <c r="Z28" s="15">
        <v>16</v>
      </c>
      <c r="AA28" s="15">
        <v>0</v>
      </c>
      <c r="AB28" s="15">
        <v>65.39</v>
      </c>
      <c r="AC28" s="15">
        <v>130</v>
      </c>
      <c r="AD28" s="15">
        <v>82</v>
      </c>
      <c r="AE28" s="15">
        <v>66</v>
      </c>
      <c r="AF28" s="15">
        <v>0</v>
      </c>
      <c r="AG28" s="15">
        <v>125</v>
      </c>
      <c r="AH28" s="15">
        <v>2.36</v>
      </c>
      <c r="AI28" s="15">
        <v>2.04</v>
      </c>
      <c r="AJ28" s="15">
        <v>3.44</v>
      </c>
      <c r="AK28" s="15">
        <v>0</v>
      </c>
      <c r="AL28" s="15">
        <v>1.65</v>
      </c>
      <c r="AM28" s="15">
        <v>906.4</v>
      </c>
      <c r="AN28" s="15">
        <v>10</v>
      </c>
      <c r="AO28" s="15">
        <v>12</v>
      </c>
      <c r="AP28" s="15">
        <v>8.70236695905147</v>
      </c>
      <c r="AQ28" s="15">
        <v>8.91801193775158</v>
      </c>
      <c r="AR28" s="15">
        <v>27.1993604601566</v>
      </c>
      <c r="AS28" s="15">
        <v>90.0207976901305</v>
      </c>
      <c r="AT28" s="15">
        <v>90.0021621846541</v>
      </c>
      <c r="AU28" s="15">
        <v>90.0003073460869</v>
      </c>
      <c r="AV28" s="15">
        <v>6</v>
      </c>
      <c r="AW28" s="15">
        <v>4</v>
      </c>
      <c r="AX28" s="15">
        <v>10</v>
      </c>
      <c r="AY28" s="15">
        <v>4</v>
      </c>
      <c r="AZ28" s="15">
        <v>2</v>
      </c>
      <c r="BA28" s="15">
        <v>4</v>
      </c>
      <c r="BB28" s="15">
        <v>0</v>
      </c>
      <c r="BC28" s="15">
        <v>1313.9</v>
      </c>
      <c r="BD28" s="15">
        <v>800.6</v>
      </c>
      <c r="BE28" s="15">
        <v>770</v>
      </c>
      <c r="BF28" s="15">
        <v>0</v>
      </c>
      <c r="BG28" s="15">
        <v>2.11306835526503</v>
      </c>
      <c r="BH28" s="15">
        <v>2.11281754957916</v>
      </c>
      <c r="BI28" s="15">
        <v>2.1125841012235</v>
      </c>
      <c r="BJ28" s="15">
        <v>2.11304312020901</v>
      </c>
      <c r="BK28" s="21">
        <v>0</v>
      </c>
      <c r="BL28" s="21">
        <v>0</v>
      </c>
      <c r="BM28" s="15">
        <f t="shared" si="1"/>
        <v>2.11287828156918</v>
      </c>
      <c r="BN28" s="15">
        <v>81.5918018466407</v>
      </c>
      <c r="BO28" s="15">
        <v>84.4566855266608</v>
      </c>
      <c r="BP28" s="15">
        <v>81.6062785998633</v>
      </c>
      <c r="BQ28" s="15">
        <v>84.512468432525</v>
      </c>
      <c r="BR28" s="15">
        <v>0</v>
      </c>
      <c r="BS28" s="15">
        <v>0</v>
      </c>
      <c r="BT28" s="15">
        <v>0.735469</v>
      </c>
      <c r="BU28" s="15">
        <v>2110.88272414125</v>
      </c>
      <c r="BW28" s="15">
        <v>2.98</v>
      </c>
      <c r="BX28" s="15">
        <v>-0.14</v>
      </c>
      <c r="BY28" s="15">
        <v>3.28</v>
      </c>
      <c r="BZ28" s="15">
        <v>1.37</v>
      </c>
      <c r="CA28" s="15">
        <v>1.89</v>
      </c>
    </row>
    <row r="29" s="6" customFormat="1" ht="13.85" spans="1:79">
      <c r="A29" s="15">
        <v>27</v>
      </c>
      <c r="B29" s="15" t="s">
        <v>135</v>
      </c>
      <c r="C29" s="15">
        <v>18</v>
      </c>
      <c r="D29" s="15">
        <v>18</v>
      </c>
      <c r="E29" s="15">
        <v>18</v>
      </c>
      <c r="F29" s="15">
        <v>0</v>
      </c>
      <c r="G29" s="15">
        <v>1</v>
      </c>
      <c r="H29" s="15">
        <f t="shared" si="0"/>
        <v>55</v>
      </c>
      <c r="I29" s="15" t="s">
        <v>82</v>
      </c>
      <c r="J29" s="15" t="s">
        <v>83</v>
      </c>
      <c r="K29" s="15" t="s">
        <v>84</v>
      </c>
      <c r="L29" s="15">
        <v>0</v>
      </c>
      <c r="M29" s="15" t="s">
        <v>136</v>
      </c>
      <c r="N29" s="15">
        <v>6</v>
      </c>
      <c r="O29" s="15">
        <v>2</v>
      </c>
      <c r="P29" s="15">
        <v>2</v>
      </c>
      <c r="Q29" s="15">
        <v>0</v>
      </c>
      <c r="R29" s="15">
        <v>5</v>
      </c>
      <c r="S29" s="15">
        <v>74</v>
      </c>
      <c r="T29" s="15">
        <v>5</v>
      </c>
      <c r="U29" s="15">
        <v>8</v>
      </c>
      <c r="V29" s="15">
        <v>0</v>
      </c>
      <c r="W29" s="15">
        <v>40</v>
      </c>
      <c r="X29" s="15">
        <v>183.8</v>
      </c>
      <c r="Y29" s="15">
        <v>10.81</v>
      </c>
      <c r="Z29" s="15">
        <v>16</v>
      </c>
      <c r="AA29" s="15">
        <v>0</v>
      </c>
      <c r="AB29" s="15">
        <v>91.22</v>
      </c>
      <c r="AC29" s="15">
        <v>130</v>
      </c>
      <c r="AD29" s="15">
        <v>82</v>
      </c>
      <c r="AE29" s="15">
        <v>66</v>
      </c>
      <c r="AF29" s="15">
        <v>0</v>
      </c>
      <c r="AG29" s="15">
        <v>145</v>
      </c>
      <c r="AH29" s="15">
        <v>2.36</v>
      </c>
      <c r="AI29" s="15">
        <v>2.04</v>
      </c>
      <c r="AJ29" s="15">
        <v>3.44</v>
      </c>
      <c r="AK29" s="15">
        <v>0</v>
      </c>
      <c r="AL29" s="15">
        <v>1.33</v>
      </c>
      <c r="AM29" s="15">
        <v>640.1</v>
      </c>
      <c r="AN29" s="15">
        <v>2</v>
      </c>
      <c r="AO29" s="15">
        <v>4</v>
      </c>
      <c r="AP29" s="15">
        <v>8.67927106497423</v>
      </c>
      <c r="AQ29" s="15">
        <v>8.93580565520563</v>
      </c>
      <c r="AR29" s="15">
        <v>27.2174335803758</v>
      </c>
      <c r="AS29" s="15">
        <v>90.0218232346335</v>
      </c>
      <c r="AT29" s="15">
        <v>89.9950705539977</v>
      </c>
      <c r="AU29" s="15">
        <v>89.9997510690552</v>
      </c>
      <c r="AV29" s="15">
        <v>6</v>
      </c>
      <c r="AW29" s="15">
        <v>4</v>
      </c>
      <c r="AX29" s="15">
        <v>10</v>
      </c>
      <c r="AY29" s="15">
        <v>4</v>
      </c>
      <c r="AZ29" s="15">
        <v>2</v>
      </c>
      <c r="BA29" s="15">
        <v>4</v>
      </c>
      <c r="BB29" s="15">
        <v>0</v>
      </c>
      <c r="BC29" s="15">
        <v>1313.9</v>
      </c>
      <c r="BD29" s="15">
        <v>800.6</v>
      </c>
      <c r="BE29" s="15">
        <v>770</v>
      </c>
      <c r="BF29" s="15">
        <v>0</v>
      </c>
      <c r="BG29" s="15">
        <v>2.08223618156823</v>
      </c>
      <c r="BH29" s="15">
        <v>2.08283659916728</v>
      </c>
      <c r="BI29" s="15">
        <v>2.08279825082453</v>
      </c>
      <c r="BJ29" s="15">
        <v>2.08221649867115</v>
      </c>
      <c r="BK29" s="21">
        <v>0</v>
      </c>
      <c r="BL29" s="21">
        <v>0</v>
      </c>
      <c r="BM29" s="15">
        <f t="shared" si="1"/>
        <v>2.0825218825578</v>
      </c>
      <c r="BN29" s="15">
        <v>82.2845694796047</v>
      </c>
      <c r="BO29" s="15">
        <v>83.546169776724</v>
      </c>
      <c r="BP29" s="15">
        <v>82.2912121673212</v>
      </c>
      <c r="BQ29" s="15">
        <v>83.5782166428162</v>
      </c>
      <c r="BR29" s="15">
        <v>0</v>
      </c>
      <c r="BS29" s="15">
        <v>0</v>
      </c>
      <c r="BT29" s="15">
        <v>0.730242</v>
      </c>
      <c r="BU29" s="15">
        <v>2110.88272414126</v>
      </c>
      <c r="BW29" s="15">
        <v>0.1</v>
      </c>
      <c r="BX29" s="15">
        <v>-1.41</v>
      </c>
      <c r="BY29" s="15">
        <v>2.26</v>
      </c>
      <c r="BZ29" s="15">
        <v>2.64</v>
      </c>
      <c r="CA29" s="15">
        <v>1.43</v>
      </c>
    </row>
    <row r="30" s="6" customFormat="1" ht="13.85" spans="1:79">
      <c r="A30" s="15">
        <v>28</v>
      </c>
      <c r="B30" s="15" t="s">
        <v>137</v>
      </c>
      <c r="C30" s="18">
        <v>18</v>
      </c>
      <c r="D30" s="18">
        <v>18</v>
      </c>
      <c r="E30" s="18">
        <v>18</v>
      </c>
      <c r="F30" s="15">
        <v>0</v>
      </c>
      <c r="G30" s="18">
        <v>1</v>
      </c>
      <c r="H30" s="15">
        <f t="shared" si="0"/>
        <v>55</v>
      </c>
      <c r="I30" s="18" t="s">
        <v>105</v>
      </c>
      <c r="J30" s="18" t="s">
        <v>83</v>
      </c>
      <c r="K30" s="18" t="s">
        <v>84</v>
      </c>
      <c r="L30" s="15">
        <v>0</v>
      </c>
      <c r="M30" s="18" t="s">
        <v>85</v>
      </c>
      <c r="N30" s="18">
        <v>5</v>
      </c>
      <c r="O30" s="18">
        <v>2</v>
      </c>
      <c r="P30" s="18">
        <v>2</v>
      </c>
      <c r="Q30" s="15">
        <v>0</v>
      </c>
      <c r="R30" s="18">
        <v>5</v>
      </c>
      <c r="S30" s="18">
        <v>42</v>
      </c>
      <c r="T30" s="18">
        <v>5</v>
      </c>
      <c r="U30" s="18">
        <v>8</v>
      </c>
      <c r="V30" s="15">
        <v>0</v>
      </c>
      <c r="W30" s="18">
        <v>47</v>
      </c>
      <c r="X30" s="18">
        <v>95.94</v>
      </c>
      <c r="Y30" s="18">
        <v>10.81</v>
      </c>
      <c r="Z30" s="18">
        <v>16</v>
      </c>
      <c r="AA30" s="15">
        <v>0</v>
      </c>
      <c r="AB30" s="18">
        <v>107.9</v>
      </c>
      <c r="AC30" s="18">
        <v>130</v>
      </c>
      <c r="AD30" s="18">
        <v>82</v>
      </c>
      <c r="AE30" s="18">
        <v>66</v>
      </c>
      <c r="AF30" s="15">
        <v>0</v>
      </c>
      <c r="AG30" s="18">
        <v>134</v>
      </c>
      <c r="AH30" s="18">
        <v>2.16</v>
      </c>
      <c r="AI30" s="18">
        <v>2.04</v>
      </c>
      <c r="AJ30" s="18">
        <v>3.44</v>
      </c>
      <c r="AK30" s="15">
        <v>0</v>
      </c>
      <c r="AL30" s="18">
        <v>1.93</v>
      </c>
      <c r="AM30" s="15">
        <v>731</v>
      </c>
      <c r="AN30" s="18">
        <v>10</v>
      </c>
      <c r="AO30" s="18">
        <v>11</v>
      </c>
      <c r="AP30" s="18">
        <v>9.12164824310443</v>
      </c>
      <c r="AQ30" s="18">
        <v>8.55846872154993</v>
      </c>
      <c r="AR30" s="18">
        <v>27.0392570015577</v>
      </c>
      <c r="AS30" s="18">
        <v>89.9949755723565</v>
      </c>
      <c r="AT30" s="18">
        <v>90.0229456922436</v>
      </c>
      <c r="AU30" s="18">
        <v>89.9996696060278</v>
      </c>
      <c r="AV30" s="15">
        <v>6</v>
      </c>
      <c r="AW30" s="15">
        <v>4</v>
      </c>
      <c r="AX30" s="15">
        <v>10</v>
      </c>
      <c r="AY30" s="15">
        <v>4</v>
      </c>
      <c r="AZ30" s="15">
        <v>2</v>
      </c>
      <c r="BA30" s="15">
        <v>4</v>
      </c>
      <c r="BB30" s="15">
        <v>0</v>
      </c>
      <c r="BC30" s="15">
        <v>1313.9</v>
      </c>
      <c r="BD30" s="15">
        <v>800.6</v>
      </c>
      <c r="BE30" s="15">
        <v>684.3</v>
      </c>
      <c r="BF30" s="15">
        <v>0</v>
      </c>
      <c r="BG30" s="18">
        <v>2.39456526912253</v>
      </c>
      <c r="BH30" s="18">
        <v>2.39432273672099</v>
      </c>
      <c r="BI30" s="18">
        <v>2.39367739748684</v>
      </c>
      <c r="BJ30" s="18">
        <v>2.39377702213745</v>
      </c>
      <c r="BK30" s="21">
        <v>0</v>
      </c>
      <c r="BL30" s="21">
        <v>0</v>
      </c>
      <c r="BM30" s="15">
        <f t="shared" si="1"/>
        <v>2.39408560636695</v>
      </c>
      <c r="BN30" s="18">
        <v>79.7697058449326</v>
      </c>
      <c r="BO30" s="18">
        <v>72.6413469254194</v>
      </c>
      <c r="BP30" s="18">
        <v>79.7975262546461</v>
      </c>
      <c r="BQ30" s="18">
        <v>72.6316202727469</v>
      </c>
      <c r="BR30" s="15">
        <v>0</v>
      </c>
      <c r="BS30" s="15">
        <v>0</v>
      </c>
      <c r="BT30" s="15">
        <v>1.167244</v>
      </c>
      <c r="BU30" s="18">
        <v>2110.88272410288</v>
      </c>
      <c r="BW30" s="15">
        <v>4.14</v>
      </c>
      <c r="BX30" s="15">
        <v>1.87</v>
      </c>
      <c r="BY30" s="15">
        <v>4.5</v>
      </c>
      <c r="BZ30" s="15">
        <v>0.87</v>
      </c>
      <c r="CA30" s="15">
        <v>1.04</v>
      </c>
    </row>
    <row r="31" s="7" customFormat="1" ht="13.85" spans="1:79">
      <c r="A31" s="16">
        <v>29</v>
      </c>
      <c r="B31" s="16" t="s">
        <v>138</v>
      </c>
      <c r="C31" s="19">
        <v>18</v>
      </c>
      <c r="D31" s="19">
        <v>18</v>
      </c>
      <c r="E31" s="19">
        <v>18</v>
      </c>
      <c r="F31" s="19">
        <v>0</v>
      </c>
      <c r="G31" s="19">
        <v>1</v>
      </c>
      <c r="H31" s="16">
        <f t="shared" si="0"/>
        <v>55</v>
      </c>
      <c r="I31" s="19" t="s">
        <v>105</v>
      </c>
      <c r="J31" s="19" t="s">
        <v>83</v>
      </c>
      <c r="K31" s="19" t="s">
        <v>84</v>
      </c>
      <c r="L31" s="15">
        <v>0</v>
      </c>
      <c r="M31" s="19" t="s">
        <v>87</v>
      </c>
      <c r="N31" s="19">
        <v>5</v>
      </c>
      <c r="O31" s="19">
        <v>2</v>
      </c>
      <c r="P31" s="19">
        <v>2</v>
      </c>
      <c r="Q31" s="19">
        <v>0</v>
      </c>
      <c r="R31" s="19">
        <v>6</v>
      </c>
      <c r="S31" s="19">
        <v>42</v>
      </c>
      <c r="T31" s="19">
        <v>5</v>
      </c>
      <c r="U31" s="19">
        <v>8</v>
      </c>
      <c r="V31" s="19">
        <v>0</v>
      </c>
      <c r="W31" s="19">
        <v>79</v>
      </c>
      <c r="X31" s="19">
        <v>95.94</v>
      </c>
      <c r="Y31" s="19">
        <v>10.81</v>
      </c>
      <c r="Z31" s="19">
        <v>16</v>
      </c>
      <c r="AA31" s="19">
        <v>0</v>
      </c>
      <c r="AB31" s="19">
        <v>197</v>
      </c>
      <c r="AC31" s="19">
        <v>130</v>
      </c>
      <c r="AD31" s="19">
        <v>82</v>
      </c>
      <c r="AE31" s="19">
        <v>66</v>
      </c>
      <c r="AF31" s="19">
        <v>0</v>
      </c>
      <c r="AG31" s="19">
        <v>134</v>
      </c>
      <c r="AH31" s="19">
        <v>2.16</v>
      </c>
      <c r="AI31" s="19">
        <v>2.04</v>
      </c>
      <c r="AJ31" s="19">
        <v>3.44</v>
      </c>
      <c r="AK31" s="19">
        <v>0</v>
      </c>
      <c r="AL31" s="19">
        <v>2.54</v>
      </c>
      <c r="AM31" s="16">
        <v>890.1</v>
      </c>
      <c r="AN31" s="19">
        <v>10</v>
      </c>
      <c r="AO31" s="19">
        <v>11</v>
      </c>
      <c r="AP31" s="19">
        <v>9.16389</v>
      </c>
      <c r="AQ31" s="19">
        <v>8.56511</v>
      </c>
      <c r="AR31" s="19">
        <v>26.89375</v>
      </c>
      <c r="AS31" s="19">
        <v>90</v>
      </c>
      <c r="AT31" s="19">
        <v>90.0346</v>
      </c>
      <c r="AU31" s="19">
        <v>90</v>
      </c>
      <c r="AV31" s="16">
        <v>6</v>
      </c>
      <c r="AW31" s="16">
        <v>2</v>
      </c>
      <c r="AX31" s="16">
        <v>13</v>
      </c>
      <c r="AY31" s="16">
        <v>6</v>
      </c>
      <c r="AZ31" s="16">
        <v>3</v>
      </c>
      <c r="BA31" s="16">
        <v>4</v>
      </c>
      <c r="BB31" s="15">
        <v>0</v>
      </c>
      <c r="BC31" s="16">
        <v>1313.9</v>
      </c>
      <c r="BD31" s="15">
        <v>800.6</v>
      </c>
      <c r="BE31" s="15">
        <v>684.3</v>
      </c>
      <c r="BF31" s="15">
        <v>0</v>
      </c>
      <c r="BG31" s="19">
        <v>2.0094</v>
      </c>
      <c r="BH31" s="19">
        <v>2.00946</v>
      </c>
      <c r="BI31" s="19">
        <v>3.33305</v>
      </c>
      <c r="BJ31" s="19">
        <v>3.33258</v>
      </c>
      <c r="BK31" s="21">
        <v>0</v>
      </c>
      <c r="BL31" s="21">
        <v>0</v>
      </c>
      <c r="BM31" s="16">
        <f>(BG31+BH31)/2</f>
        <v>2.00943</v>
      </c>
      <c r="BN31" s="19">
        <v>149.4962</v>
      </c>
      <c r="BO31" s="19">
        <v>0</v>
      </c>
      <c r="BP31" s="19">
        <v>0</v>
      </c>
      <c r="BQ31" s="19">
        <v>0</v>
      </c>
      <c r="BR31" s="15">
        <v>0</v>
      </c>
      <c r="BS31" s="15">
        <v>0</v>
      </c>
      <c r="BT31" s="15">
        <v>0.52847935</v>
      </c>
      <c r="BU31" s="19">
        <v>2110.8826</v>
      </c>
      <c r="BW31" s="16">
        <v>3.02</v>
      </c>
      <c r="BX31" s="16">
        <v>1.57</v>
      </c>
      <c r="BY31" s="16">
        <v>4.56</v>
      </c>
      <c r="BZ31" s="16">
        <v>0.87</v>
      </c>
      <c r="CA31" s="16">
        <v>0.34</v>
      </c>
    </row>
    <row r="32" s="6" customFormat="1" ht="13.85" spans="1:79">
      <c r="A32" s="15">
        <v>30</v>
      </c>
      <c r="B32" s="15" t="s">
        <v>139</v>
      </c>
      <c r="C32" s="18">
        <v>18</v>
      </c>
      <c r="D32" s="18">
        <v>18</v>
      </c>
      <c r="E32" s="18">
        <v>18</v>
      </c>
      <c r="F32" s="18">
        <v>0</v>
      </c>
      <c r="G32" s="18">
        <v>1</v>
      </c>
      <c r="H32" s="15">
        <f t="shared" si="0"/>
        <v>55</v>
      </c>
      <c r="I32" s="18" t="s">
        <v>105</v>
      </c>
      <c r="J32" s="18" t="s">
        <v>83</v>
      </c>
      <c r="K32" s="18" t="s">
        <v>84</v>
      </c>
      <c r="L32" s="15">
        <v>0</v>
      </c>
      <c r="M32" s="18" t="s">
        <v>89</v>
      </c>
      <c r="N32" s="18">
        <v>5</v>
      </c>
      <c r="O32" s="18">
        <v>2</v>
      </c>
      <c r="P32" s="18">
        <v>2</v>
      </c>
      <c r="Q32" s="18">
        <v>0</v>
      </c>
      <c r="R32" s="18">
        <v>5</v>
      </c>
      <c r="S32" s="18">
        <v>42</v>
      </c>
      <c r="T32" s="18">
        <v>5</v>
      </c>
      <c r="U32" s="18">
        <v>8</v>
      </c>
      <c r="V32" s="18">
        <v>0</v>
      </c>
      <c r="W32" s="18">
        <v>48</v>
      </c>
      <c r="X32" s="18">
        <v>95.94</v>
      </c>
      <c r="Y32" s="18">
        <v>10.81</v>
      </c>
      <c r="Z32" s="18">
        <v>16</v>
      </c>
      <c r="AA32" s="18">
        <v>0</v>
      </c>
      <c r="AB32" s="18">
        <v>112.4</v>
      </c>
      <c r="AC32" s="18">
        <v>130</v>
      </c>
      <c r="AD32" s="18">
        <v>82</v>
      </c>
      <c r="AE32" s="18">
        <v>66</v>
      </c>
      <c r="AF32" s="18">
        <v>0</v>
      </c>
      <c r="AG32" s="18">
        <v>148</v>
      </c>
      <c r="AH32" s="18">
        <v>2.16</v>
      </c>
      <c r="AI32" s="18">
        <v>2.04</v>
      </c>
      <c r="AJ32" s="18">
        <v>3.44</v>
      </c>
      <c r="AK32" s="18">
        <v>0</v>
      </c>
      <c r="AL32" s="18">
        <v>1.69</v>
      </c>
      <c r="AM32" s="15">
        <v>867.8</v>
      </c>
      <c r="AN32" s="18">
        <v>10</v>
      </c>
      <c r="AO32" s="18">
        <v>12</v>
      </c>
      <c r="AP32" s="18">
        <v>9.1240796685673</v>
      </c>
      <c r="AQ32" s="18">
        <v>8.55550734848007</v>
      </c>
      <c r="AR32" s="18">
        <v>27.0414103633994</v>
      </c>
      <c r="AS32" s="18">
        <v>89.9746875166231</v>
      </c>
      <c r="AT32" s="18">
        <v>90.0206645132454</v>
      </c>
      <c r="AU32" s="18">
        <v>90.0002431578552</v>
      </c>
      <c r="AV32" s="15">
        <v>6</v>
      </c>
      <c r="AW32" s="15">
        <v>4</v>
      </c>
      <c r="AX32" s="15">
        <v>10</v>
      </c>
      <c r="AY32" s="15">
        <v>4</v>
      </c>
      <c r="AZ32" s="15">
        <v>2</v>
      </c>
      <c r="BA32" s="15">
        <v>4</v>
      </c>
      <c r="BB32" s="15">
        <v>0</v>
      </c>
      <c r="BC32" s="15">
        <v>1313.9</v>
      </c>
      <c r="BD32" s="15">
        <v>800.6</v>
      </c>
      <c r="BE32" s="15">
        <v>684.3</v>
      </c>
      <c r="BF32" s="15">
        <v>0</v>
      </c>
      <c r="BG32" s="18">
        <v>2.30673913723409</v>
      </c>
      <c r="BH32" s="18">
        <v>2.30674810824234</v>
      </c>
      <c r="BI32" s="18">
        <v>2.30601693946666</v>
      </c>
      <c r="BJ32" s="18">
        <v>2.30613125089894</v>
      </c>
      <c r="BK32" s="21">
        <v>0</v>
      </c>
      <c r="BL32" s="21">
        <v>0</v>
      </c>
      <c r="BM32" s="15">
        <f t="shared" si="1"/>
        <v>2.30640885896051</v>
      </c>
      <c r="BN32" s="18">
        <v>77.9363913960852</v>
      </c>
      <c r="BO32" s="18">
        <v>73.0017216800963</v>
      </c>
      <c r="BP32" s="18">
        <v>77.957988924255</v>
      </c>
      <c r="BQ32" s="18">
        <v>73.0132843013449</v>
      </c>
      <c r="BR32" s="15">
        <v>0</v>
      </c>
      <c r="BS32" s="15">
        <v>0</v>
      </c>
      <c r="BT32" s="15">
        <v>1.154559</v>
      </c>
      <c r="BU32" s="18">
        <v>2110.88272410287</v>
      </c>
      <c r="BW32" s="15">
        <v>3.51</v>
      </c>
      <c r="BX32" s="15">
        <v>0.9</v>
      </c>
      <c r="BY32" s="15">
        <v>3.95</v>
      </c>
      <c r="BZ32" s="15">
        <v>0.79</v>
      </c>
      <c r="CA32" s="15">
        <v>1.38</v>
      </c>
    </row>
    <row r="33" s="6" customFormat="1" ht="13.85" spans="1:79">
      <c r="A33" s="15">
        <v>31</v>
      </c>
      <c r="B33" s="15" t="s">
        <v>140</v>
      </c>
      <c r="C33" s="18">
        <v>18</v>
      </c>
      <c r="D33" s="18">
        <v>18</v>
      </c>
      <c r="E33" s="18">
        <v>18</v>
      </c>
      <c r="F33" s="18">
        <v>0</v>
      </c>
      <c r="G33" s="18">
        <v>1</v>
      </c>
      <c r="H33" s="15">
        <f t="shared" si="0"/>
        <v>55</v>
      </c>
      <c r="I33" s="18" t="s">
        <v>105</v>
      </c>
      <c r="J33" s="18" t="s">
        <v>83</v>
      </c>
      <c r="K33" s="18" t="s">
        <v>84</v>
      </c>
      <c r="L33" s="15">
        <v>0</v>
      </c>
      <c r="M33" s="18" t="s">
        <v>91</v>
      </c>
      <c r="N33" s="18">
        <v>5</v>
      </c>
      <c r="O33" s="18">
        <v>2</v>
      </c>
      <c r="P33" s="18">
        <v>2</v>
      </c>
      <c r="Q33" s="18">
        <v>0</v>
      </c>
      <c r="R33" s="18">
        <v>4</v>
      </c>
      <c r="S33" s="18">
        <v>42</v>
      </c>
      <c r="T33" s="18">
        <v>5</v>
      </c>
      <c r="U33" s="18">
        <v>8</v>
      </c>
      <c r="V33" s="18">
        <v>0</v>
      </c>
      <c r="W33" s="18">
        <v>27</v>
      </c>
      <c r="X33" s="18">
        <v>95.94</v>
      </c>
      <c r="Y33" s="18">
        <v>10.81</v>
      </c>
      <c r="Z33" s="18">
        <v>16</v>
      </c>
      <c r="AA33" s="18">
        <v>0</v>
      </c>
      <c r="AB33" s="18">
        <v>58.93</v>
      </c>
      <c r="AC33" s="18">
        <v>130</v>
      </c>
      <c r="AD33" s="18">
        <v>82</v>
      </c>
      <c r="AE33" s="18">
        <v>66</v>
      </c>
      <c r="AF33" s="18">
        <v>0</v>
      </c>
      <c r="AG33" s="18">
        <v>116</v>
      </c>
      <c r="AH33" s="18">
        <v>2.16</v>
      </c>
      <c r="AI33" s="18">
        <v>2.04</v>
      </c>
      <c r="AJ33" s="18">
        <v>3.44</v>
      </c>
      <c r="AK33" s="18">
        <v>0</v>
      </c>
      <c r="AL33" s="18">
        <v>1.91</v>
      </c>
      <c r="AM33" s="15">
        <v>760.4</v>
      </c>
      <c r="AN33" s="18">
        <v>7</v>
      </c>
      <c r="AO33" s="18">
        <v>9</v>
      </c>
      <c r="AP33" s="18">
        <v>9.12319144436873</v>
      </c>
      <c r="AQ33" s="18">
        <v>8.55501178534247</v>
      </c>
      <c r="AR33" s="18">
        <v>27.0462191886811</v>
      </c>
      <c r="AS33" s="18">
        <v>90.0342175429083</v>
      </c>
      <c r="AT33" s="18">
        <v>89.6154940855942</v>
      </c>
      <c r="AU33" s="18">
        <v>89.9957851190185</v>
      </c>
      <c r="AV33" s="15">
        <v>6</v>
      </c>
      <c r="AW33" s="15">
        <v>4</v>
      </c>
      <c r="AX33" s="15">
        <v>11</v>
      </c>
      <c r="AY33" s="15">
        <v>4</v>
      </c>
      <c r="AZ33" s="15">
        <v>3</v>
      </c>
      <c r="BA33" s="15">
        <v>4</v>
      </c>
      <c r="BB33" s="15">
        <v>0</v>
      </c>
      <c r="BC33" s="15">
        <v>1313.9</v>
      </c>
      <c r="BD33" s="15">
        <v>800.6</v>
      </c>
      <c r="BE33" s="15">
        <v>684.3</v>
      </c>
      <c r="BF33" s="15">
        <v>0</v>
      </c>
      <c r="BG33" s="18">
        <v>1.91997614161193</v>
      </c>
      <c r="BH33" s="18">
        <v>1.92028841361914</v>
      </c>
      <c r="BI33" s="18">
        <v>1.91991366711653</v>
      </c>
      <c r="BJ33" s="18">
        <v>1.92043182595652</v>
      </c>
      <c r="BK33" s="21">
        <v>0</v>
      </c>
      <c r="BL33" s="21">
        <v>0</v>
      </c>
      <c r="BM33" s="15">
        <f t="shared" si="1"/>
        <v>1.92015251207603</v>
      </c>
      <c r="BN33" s="18">
        <v>91.0421825203518</v>
      </c>
      <c r="BO33" s="18">
        <v>85.4403908654653</v>
      </c>
      <c r="BP33" s="18">
        <v>91.040979465649</v>
      </c>
      <c r="BQ33" s="18">
        <v>85.4342207036182</v>
      </c>
      <c r="BR33" s="15">
        <v>0</v>
      </c>
      <c r="BS33" s="15">
        <v>0</v>
      </c>
      <c r="BT33" s="15">
        <v>0.340587</v>
      </c>
      <c r="BU33" s="18">
        <v>2110.88272410287</v>
      </c>
      <c r="BW33" s="15">
        <v>2.15</v>
      </c>
      <c r="BX33" s="15">
        <v>0.61</v>
      </c>
      <c r="BY33" s="15">
        <v>3.8</v>
      </c>
      <c r="BZ33" s="15">
        <v>0.62</v>
      </c>
      <c r="CA33" s="15">
        <v>0.41</v>
      </c>
    </row>
    <row r="34" s="6" customFormat="1" ht="13.85" spans="1:79">
      <c r="A34" s="15">
        <v>32</v>
      </c>
      <c r="B34" s="15" t="s">
        <v>141</v>
      </c>
      <c r="C34" s="18">
        <v>18</v>
      </c>
      <c r="D34" s="18">
        <v>18</v>
      </c>
      <c r="E34" s="18">
        <v>18</v>
      </c>
      <c r="F34" s="18">
        <v>0</v>
      </c>
      <c r="G34" s="18">
        <v>1</v>
      </c>
      <c r="H34" s="15">
        <f t="shared" si="0"/>
        <v>55</v>
      </c>
      <c r="I34" s="18" t="s">
        <v>105</v>
      </c>
      <c r="J34" s="18" t="s">
        <v>83</v>
      </c>
      <c r="K34" s="18" t="s">
        <v>84</v>
      </c>
      <c r="L34" s="15">
        <v>0</v>
      </c>
      <c r="M34" s="18" t="s">
        <v>93</v>
      </c>
      <c r="N34" s="18">
        <v>5</v>
      </c>
      <c r="O34" s="18">
        <v>2</v>
      </c>
      <c r="P34" s="18">
        <v>2</v>
      </c>
      <c r="Q34" s="18">
        <v>0</v>
      </c>
      <c r="R34" s="18">
        <v>4</v>
      </c>
      <c r="S34" s="18">
        <v>42</v>
      </c>
      <c r="T34" s="18">
        <v>5</v>
      </c>
      <c r="U34" s="18">
        <v>8</v>
      </c>
      <c r="V34" s="18">
        <v>0</v>
      </c>
      <c r="W34" s="18">
        <v>24</v>
      </c>
      <c r="X34" s="18">
        <v>95.94</v>
      </c>
      <c r="Y34" s="18">
        <v>10.81</v>
      </c>
      <c r="Z34" s="18">
        <v>16</v>
      </c>
      <c r="AA34" s="18">
        <v>0</v>
      </c>
      <c r="AB34" s="18">
        <v>52</v>
      </c>
      <c r="AC34" s="18">
        <v>130</v>
      </c>
      <c r="AD34" s="18">
        <v>82</v>
      </c>
      <c r="AE34" s="18">
        <v>66</v>
      </c>
      <c r="AF34" s="18">
        <v>0</v>
      </c>
      <c r="AG34" s="18">
        <v>118</v>
      </c>
      <c r="AH34" s="18">
        <v>2.16</v>
      </c>
      <c r="AI34" s="18">
        <v>2.04</v>
      </c>
      <c r="AJ34" s="18">
        <v>3.44</v>
      </c>
      <c r="AK34" s="18">
        <v>0</v>
      </c>
      <c r="AL34" s="18">
        <v>1.66</v>
      </c>
      <c r="AM34" s="15">
        <v>652.9</v>
      </c>
      <c r="AN34" s="18">
        <v>5</v>
      </c>
      <c r="AO34" s="18">
        <v>6</v>
      </c>
      <c r="AP34" s="18">
        <v>9.11139240367134</v>
      </c>
      <c r="AQ34" s="18">
        <v>8.5502585740862</v>
      </c>
      <c r="AR34" s="18">
        <v>27.0956917067316</v>
      </c>
      <c r="AS34" s="18">
        <v>89.9618372763668</v>
      </c>
      <c r="AT34" s="18">
        <v>90.0246136994149</v>
      </c>
      <c r="AU34" s="18">
        <v>90.0000159418068</v>
      </c>
      <c r="AV34" s="15">
        <v>6</v>
      </c>
      <c r="AW34" s="15">
        <v>4</v>
      </c>
      <c r="AX34" s="15">
        <v>11</v>
      </c>
      <c r="AY34" s="15">
        <v>4</v>
      </c>
      <c r="AZ34" s="15">
        <v>3</v>
      </c>
      <c r="BA34" s="15">
        <v>4</v>
      </c>
      <c r="BB34" s="15">
        <v>0</v>
      </c>
      <c r="BC34" s="15">
        <v>1313.9</v>
      </c>
      <c r="BD34" s="15">
        <v>800.6</v>
      </c>
      <c r="BE34" s="15">
        <v>684.3</v>
      </c>
      <c r="BF34" s="15">
        <v>0</v>
      </c>
      <c r="BG34" s="18">
        <v>1.96603537848792</v>
      </c>
      <c r="BH34" s="18">
        <v>1.96645304826263</v>
      </c>
      <c r="BI34" s="18">
        <v>1.96518601244398</v>
      </c>
      <c r="BJ34" s="18">
        <v>1.96491433622749</v>
      </c>
      <c r="BK34" s="21">
        <v>0</v>
      </c>
      <c r="BL34" s="21">
        <v>0</v>
      </c>
      <c r="BM34" s="15">
        <f t="shared" si="1"/>
        <v>1.9656471938555</v>
      </c>
      <c r="BN34" s="18">
        <v>87.7582096179663</v>
      </c>
      <c r="BO34" s="18">
        <v>84.2398954116489</v>
      </c>
      <c r="BP34" s="18">
        <v>87.865790682951</v>
      </c>
      <c r="BQ34" s="18">
        <v>84.2617603796611</v>
      </c>
      <c r="BR34" s="15">
        <v>0</v>
      </c>
      <c r="BS34" s="15">
        <v>0</v>
      </c>
      <c r="BT34" s="15">
        <v>0.517326</v>
      </c>
      <c r="BU34" s="18">
        <v>2110.88272410287</v>
      </c>
      <c r="BW34" s="15">
        <v>0.64</v>
      </c>
      <c r="BX34" s="15">
        <v>-0.01</v>
      </c>
      <c r="BY34" s="15">
        <v>3.13</v>
      </c>
      <c r="BZ34" s="15">
        <v>1.24</v>
      </c>
      <c r="CA34" s="15">
        <v>1.27</v>
      </c>
    </row>
    <row r="35" s="7" customFormat="1" ht="13.85" spans="1:79">
      <c r="A35" s="16">
        <v>33</v>
      </c>
      <c r="B35" s="16" t="s">
        <v>142</v>
      </c>
      <c r="C35" s="19">
        <v>18</v>
      </c>
      <c r="D35" s="19">
        <v>18</v>
      </c>
      <c r="E35" s="19">
        <v>18</v>
      </c>
      <c r="F35" s="19">
        <v>0</v>
      </c>
      <c r="G35" s="19">
        <v>1</v>
      </c>
      <c r="H35" s="16">
        <f t="shared" si="0"/>
        <v>55</v>
      </c>
      <c r="I35" s="19" t="s">
        <v>105</v>
      </c>
      <c r="J35" s="19" t="s">
        <v>83</v>
      </c>
      <c r="K35" s="19" t="s">
        <v>84</v>
      </c>
      <c r="L35" s="16">
        <v>0</v>
      </c>
      <c r="M35" s="19" t="s">
        <v>95</v>
      </c>
      <c r="N35" s="19">
        <v>5</v>
      </c>
      <c r="O35" s="19">
        <v>2</v>
      </c>
      <c r="P35" s="19">
        <v>2</v>
      </c>
      <c r="Q35" s="19">
        <v>0</v>
      </c>
      <c r="R35" s="19">
        <v>4</v>
      </c>
      <c r="S35" s="19">
        <v>42</v>
      </c>
      <c r="T35" s="19">
        <v>5</v>
      </c>
      <c r="U35" s="19">
        <v>8</v>
      </c>
      <c r="V35" s="19">
        <v>0</v>
      </c>
      <c r="W35" s="19">
        <v>29</v>
      </c>
      <c r="X35" s="19">
        <v>95.94</v>
      </c>
      <c r="Y35" s="19">
        <v>10.81</v>
      </c>
      <c r="Z35" s="19">
        <v>16</v>
      </c>
      <c r="AA35" s="19">
        <v>0</v>
      </c>
      <c r="AB35" s="19">
        <v>63.55</v>
      </c>
      <c r="AC35" s="19">
        <v>130</v>
      </c>
      <c r="AD35" s="19">
        <v>82</v>
      </c>
      <c r="AE35" s="19">
        <v>66</v>
      </c>
      <c r="AF35" s="19">
        <v>0</v>
      </c>
      <c r="AG35" s="19">
        <v>117</v>
      </c>
      <c r="AH35" s="19">
        <v>2.16</v>
      </c>
      <c r="AI35" s="19">
        <v>2.04</v>
      </c>
      <c r="AJ35" s="19">
        <v>3.44</v>
      </c>
      <c r="AK35" s="19">
        <v>0</v>
      </c>
      <c r="AL35" s="19">
        <v>1.9</v>
      </c>
      <c r="AM35" s="16">
        <v>745.5</v>
      </c>
      <c r="AN35" s="19">
        <v>10</v>
      </c>
      <c r="AO35" s="19">
        <v>11</v>
      </c>
      <c r="AP35" s="19">
        <v>9.14209184243735</v>
      </c>
      <c r="AQ35" s="19">
        <v>8.56842925614154</v>
      </c>
      <c r="AR35" s="19">
        <v>26.9474294665899</v>
      </c>
      <c r="AS35" s="19">
        <v>90</v>
      </c>
      <c r="AT35" s="19">
        <v>90.0225534338318</v>
      </c>
      <c r="AU35" s="19">
        <v>90</v>
      </c>
      <c r="AV35" s="16">
        <v>6</v>
      </c>
      <c r="AW35" s="16">
        <v>2</v>
      </c>
      <c r="AX35" s="16">
        <v>15</v>
      </c>
      <c r="AY35" s="16">
        <v>6</v>
      </c>
      <c r="AZ35" s="16">
        <v>5</v>
      </c>
      <c r="BA35" s="16">
        <v>4</v>
      </c>
      <c r="BB35" s="16">
        <v>0</v>
      </c>
      <c r="BC35" s="16">
        <v>1313.9</v>
      </c>
      <c r="BD35" s="16">
        <v>800.6</v>
      </c>
      <c r="BE35" s="16">
        <v>684.3</v>
      </c>
      <c r="BF35" s="16">
        <v>0</v>
      </c>
      <c r="BG35" s="19">
        <v>1.80851896168505</v>
      </c>
      <c r="BH35" s="19">
        <v>1.80858015059</v>
      </c>
      <c r="BI35" s="19">
        <v>3.30040705328339</v>
      </c>
      <c r="BJ35" s="19">
        <v>3.29992709866565</v>
      </c>
      <c r="BK35" s="22">
        <v>0</v>
      </c>
      <c r="BL35" s="22">
        <v>0</v>
      </c>
      <c r="BM35" s="16">
        <f>(BG35+BH35)/2</f>
        <v>1.80854955613753</v>
      </c>
      <c r="BN35" s="19">
        <v>149.449619706316</v>
      </c>
      <c r="BO35" s="19">
        <v>0</v>
      </c>
      <c r="BP35" s="19">
        <v>0</v>
      </c>
      <c r="BQ35" s="19">
        <v>0</v>
      </c>
      <c r="BR35" s="16">
        <v>0</v>
      </c>
      <c r="BS35" s="16">
        <v>0</v>
      </c>
      <c r="BT35" s="16">
        <v>0.476031</v>
      </c>
      <c r="BU35" s="19">
        <v>2110.88272410288</v>
      </c>
      <c r="BW35" s="16">
        <v>3.65</v>
      </c>
      <c r="BX35" s="16">
        <v>1.32</v>
      </c>
      <c r="BY35" s="16">
        <v>4.31</v>
      </c>
      <c r="BZ35" s="16">
        <v>0.62</v>
      </c>
      <c r="CA35" s="16">
        <v>1.1</v>
      </c>
    </row>
    <row r="36" s="6" customFormat="1" ht="13.85" spans="1:79">
      <c r="A36" s="15">
        <v>34</v>
      </c>
      <c r="B36" s="15" t="s">
        <v>143</v>
      </c>
      <c r="C36" s="18">
        <v>18</v>
      </c>
      <c r="D36" s="18">
        <v>18</v>
      </c>
      <c r="E36" s="18">
        <v>18</v>
      </c>
      <c r="F36" s="18">
        <v>0</v>
      </c>
      <c r="G36" s="18">
        <v>1</v>
      </c>
      <c r="H36" s="15">
        <f t="shared" ref="H36:H67" si="2">C36+D36+E36+F36+G36</f>
        <v>55</v>
      </c>
      <c r="I36" s="18" t="s">
        <v>105</v>
      </c>
      <c r="J36" s="18" t="s">
        <v>83</v>
      </c>
      <c r="K36" s="18" t="s">
        <v>84</v>
      </c>
      <c r="L36" s="15">
        <v>0</v>
      </c>
      <c r="M36" s="18" t="s">
        <v>97</v>
      </c>
      <c r="N36" s="18">
        <v>5</v>
      </c>
      <c r="O36" s="18">
        <v>2</v>
      </c>
      <c r="P36" s="18">
        <v>2</v>
      </c>
      <c r="Q36" s="18">
        <v>0</v>
      </c>
      <c r="R36" s="18">
        <v>4</v>
      </c>
      <c r="S36" s="18">
        <v>42</v>
      </c>
      <c r="T36" s="18">
        <v>5</v>
      </c>
      <c r="U36" s="18">
        <v>8</v>
      </c>
      <c r="V36" s="18">
        <v>0</v>
      </c>
      <c r="W36" s="18">
        <v>26</v>
      </c>
      <c r="X36" s="18">
        <v>95.94</v>
      </c>
      <c r="Y36" s="18">
        <v>10.81</v>
      </c>
      <c r="Z36" s="18">
        <v>16</v>
      </c>
      <c r="AA36" s="18">
        <v>0</v>
      </c>
      <c r="AB36" s="18">
        <v>55.85</v>
      </c>
      <c r="AC36" s="18">
        <v>130</v>
      </c>
      <c r="AD36" s="18">
        <v>82</v>
      </c>
      <c r="AE36" s="18">
        <v>66</v>
      </c>
      <c r="AF36" s="18">
        <v>0</v>
      </c>
      <c r="AG36" s="18">
        <v>117</v>
      </c>
      <c r="AH36" s="18">
        <v>2.16</v>
      </c>
      <c r="AI36" s="18">
        <v>2.04</v>
      </c>
      <c r="AJ36" s="18">
        <v>3.44</v>
      </c>
      <c r="AK36" s="18">
        <v>0</v>
      </c>
      <c r="AL36" s="18">
        <v>1.83</v>
      </c>
      <c r="AM36" s="15">
        <v>762.5</v>
      </c>
      <c r="AN36" s="18">
        <v>6</v>
      </c>
      <c r="AO36" s="18">
        <v>8</v>
      </c>
      <c r="AP36" s="18">
        <v>9.11656674678281</v>
      </c>
      <c r="AQ36" s="18">
        <v>8.55517323690584</v>
      </c>
      <c r="AR36" s="18">
        <v>27.0647517865161</v>
      </c>
      <c r="AS36" s="18">
        <v>89.9758023023104</v>
      </c>
      <c r="AT36" s="18">
        <v>90.0207058963416</v>
      </c>
      <c r="AU36" s="18">
        <v>90.0001128879867</v>
      </c>
      <c r="AV36" s="15">
        <v>6</v>
      </c>
      <c r="AW36" s="15">
        <v>4</v>
      </c>
      <c r="AX36" s="15">
        <v>11</v>
      </c>
      <c r="AY36" s="15">
        <v>4</v>
      </c>
      <c r="AZ36" s="15">
        <v>3</v>
      </c>
      <c r="BA36" s="15">
        <v>4</v>
      </c>
      <c r="BB36" s="15">
        <v>0</v>
      </c>
      <c r="BC36" s="15">
        <v>1313.9</v>
      </c>
      <c r="BD36" s="15">
        <v>800.6</v>
      </c>
      <c r="BE36" s="15">
        <v>684.3</v>
      </c>
      <c r="BF36" s="15">
        <v>0</v>
      </c>
      <c r="BG36" s="18">
        <v>2.03541271455709</v>
      </c>
      <c r="BH36" s="18">
        <v>2.03520285514499</v>
      </c>
      <c r="BI36" s="18">
        <v>2.03605938236188</v>
      </c>
      <c r="BJ36" s="18">
        <v>2.03578960860988</v>
      </c>
      <c r="BK36" s="21">
        <v>0</v>
      </c>
      <c r="BL36" s="21">
        <v>0</v>
      </c>
      <c r="BM36" s="15">
        <f t="shared" ref="BM36:BM67" si="3">(BG36+BH36+BI36+BJ36)/4</f>
        <v>2.03561614016846</v>
      </c>
      <c r="BN36" s="18">
        <v>86.8373987534307</v>
      </c>
      <c r="BO36" s="18">
        <v>82.8458373750993</v>
      </c>
      <c r="BP36" s="18">
        <v>86.8425698883386</v>
      </c>
      <c r="BQ36" s="18">
        <v>82.861471789291</v>
      </c>
      <c r="BR36" s="15">
        <v>0</v>
      </c>
      <c r="BS36" s="15">
        <v>0</v>
      </c>
      <c r="BT36" s="15">
        <v>0.609738</v>
      </c>
      <c r="BU36" s="18">
        <v>2110.88272410287</v>
      </c>
      <c r="BW36" s="15">
        <v>2.04</v>
      </c>
      <c r="BX36" s="15">
        <v>0.33</v>
      </c>
      <c r="BY36" s="15">
        <v>3.54</v>
      </c>
      <c r="BZ36" s="15">
        <v>0.9</v>
      </c>
      <c r="CA36" s="15">
        <v>0.48</v>
      </c>
    </row>
    <row r="37" s="6" customFormat="1" ht="13.85" spans="1:79">
      <c r="A37" s="15">
        <v>35</v>
      </c>
      <c r="B37" s="15" t="s">
        <v>144</v>
      </c>
      <c r="C37" s="18">
        <v>18</v>
      </c>
      <c r="D37" s="18">
        <v>18</v>
      </c>
      <c r="E37" s="18">
        <v>18</v>
      </c>
      <c r="F37" s="18">
        <v>0</v>
      </c>
      <c r="G37" s="18">
        <v>1</v>
      </c>
      <c r="H37" s="15">
        <f t="shared" si="2"/>
        <v>55</v>
      </c>
      <c r="I37" s="18" t="s">
        <v>105</v>
      </c>
      <c r="J37" s="18" t="s">
        <v>83</v>
      </c>
      <c r="K37" s="18" t="s">
        <v>84</v>
      </c>
      <c r="L37" s="15">
        <v>0</v>
      </c>
      <c r="M37" s="18" t="s">
        <v>99</v>
      </c>
      <c r="N37" s="18">
        <v>5</v>
      </c>
      <c r="O37" s="18">
        <v>2</v>
      </c>
      <c r="P37" s="18">
        <v>2</v>
      </c>
      <c r="Q37" s="18">
        <v>0</v>
      </c>
      <c r="R37" s="18">
        <v>6</v>
      </c>
      <c r="S37" s="18">
        <v>42</v>
      </c>
      <c r="T37" s="18">
        <v>5</v>
      </c>
      <c r="U37" s="18">
        <v>8</v>
      </c>
      <c r="V37" s="18">
        <v>0</v>
      </c>
      <c r="W37" s="18">
        <v>72</v>
      </c>
      <c r="X37" s="18">
        <v>95.94</v>
      </c>
      <c r="Y37" s="18">
        <v>10.81</v>
      </c>
      <c r="Z37" s="18">
        <v>16</v>
      </c>
      <c r="AA37" s="18">
        <v>0</v>
      </c>
      <c r="AB37" s="18">
        <v>178.5</v>
      </c>
      <c r="AC37" s="18">
        <v>130</v>
      </c>
      <c r="AD37" s="18">
        <v>82</v>
      </c>
      <c r="AE37" s="18">
        <v>66</v>
      </c>
      <c r="AF37" s="18">
        <v>0</v>
      </c>
      <c r="AG37" s="18">
        <v>144</v>
      </c>
      <c r="AH37" s="18">
        <v>2.16</v>
      </c>
      <c r="AI37" s="18">
        <v>2.04</v>
      </c>
      <c r="AJ37" s="18">
        <v>3.44</v>
      </c>
      <c r="AK37" s="18">
        <v>0</v>
      </c>
      <c r="AL37" s="18">
        <v>1.3</v>
      </c>
      <c r="AM37" s="15">
        <v>658.5</v>
      </c>
      <c r="AN37" s="18">
        <v>2</v>
      </c>
      <c r="AO37" s="18">
        <v>4</v>
      </c>
      <c r="AP37" s="18">
        <v>9.10471565027587</v>
      </c>
      <c r="AQ37" s="18">
        <v>8.55279228590237</v>
      </c>
      <c r="AR37" s="18">
        <v>27.1075274174241</v>
      </c>
      <c r="AS37" s="18">
        <v>89.9635628619366</v>
      </c>
      <c r="AT37" s="18">
        <v>90.0190594784464</v>
      </c>
      <c r="AU37" s="18">
        <v>90.0003793633848</v>
      </c>
      <c r="AV37" s="15">
        <v>6</v>
      </c>
      <c r="AW37" s="15">
        <v>4</v>
      </c>
      <c r="AX37" s="15">
        <v>11</v>
      </c>
      <c r="AY37" s="15">
        <v>4</v>
      </c>
      <c r="AZ37" s="15">
        <v>3</v>
      </c>
      <c r="BA37" s="15">
        <v>4</v>
      </c>
      <c r="BB37" s="15">
        <v>0</v>
      </c>
      <c r="BC37" s="15">
        <v>1313.9</v>
      </c>
      <c r="BD37" s="15">
        <v>800.6</v>
      </c>
      <c r="BE37" s="15">
        <v>684.3</v>
      </c>
      <c r="BF37" s="15">
        <v>0</v>
      </c>
      <c r="BG37" s="18">
        <v>2.0405600784005</v>
      </c>
      <c r="BH37" s="18">
        <v>2.04058152311841</v>
      </c>
      <c r="BI37" s="18">
        <v>2.04022811571821</v>
      </c>
      <c r="BJ37" s="18">
        <v>2.04029536163576</v>
      </c>
      <c r="BK37" s="21">
        <v>0</v>
      </c>
      <c r="BL37" s="21">
        <v>0</v>
      </c>
      <c r="BM37" s="15">
        <f t="shared" si="3"/>
        <v>2.04041626971822</v>
      </c>
      <c r="BN37" s="18">
        <v>84.1757369222999</v>
      </c>
      <c r="BO37" s="18">
        <v>81.8305389765874</v>
      </c>
      <c r="BP37" s="18">
        <v>84.2037575810485</v>
      </c>
      <c r="BQ37" s="18">
        <v>81.8351414823768</v>
      </c>
      <c r="BR37" s="15">
        <v>0</v>
      </c>
      <c r="BS37" s="15">
        <v>0</v>
      </c>
      <c r="BT37" s="15">
        <v>0.711872</v>
      </c>
      <c r="BU37" s="18">
        <v>2110.88272410287</v>
      </c>
      <c r="BW37" s="15">
        <v>0.85</v>
      </c>
      <c r="BX37" s="15">
        <v>-1.53</v>
      </c>
      <c r="BY37" s="15">
        <v>2.26</v>
      </c>
      <c r="BZ37" s="15">
        <v>2.76</v>
      </c>
      <c r="CA37" s="15">
        <v>1.43</v>
      </c>
    </row>
    <row r="38" s="6" customFormat="1" ht="13.85" spans="1:79">
      <c r="A38" s="15">
        <v>36</v>
      </c>
      <c r="B38" s="15" t="s">
        <v>145</v>
      </c>
      <c r="C38" s="18">
        <v>18</v>
      </c>
      <c r="D38" s="18">
        <v>18</v>
      </c>
      <c r="E38" s="18">
        <v>18</v>
      </c>
      <c r="F38" s="18">
        <v>0</v>
      </c>
      <c r="G38" s="18">
        <v>1</v>
      </c>
      <c r="H38" s="15">
        <f t="shared" si="2"/>
        <v>55</v>
      </c>
      <c r="I38" s="18" t="s">
        <v>105</v>
      </c>
      <c r="J38" s="18" t="s">
        <v>83</v>
      </c>
      <c r="K38" s="18" t="s">
        <v>84</v>
      </c>
      <c r="L38" s="15">
        <v>0</v>
      </c>
      <c r="M38" s="18" t="s">
        <v>101</v>
      </c>
      <c r="N38" s="18">
        <v>5</v>
      </c>
      <c r="O38" s="18">
        <v>2</v>
      </c>
      <c r="P38" s="18">
        <v>2</v>
      </c>
      <c r="Q38" s="18">
        <v>0</v>
      </c>
      <c r="R38" s="18">
        <v>6</v>
      </c>
      <c r="S38" s="18">
        <v>42</v>
      </c>
      <c r="T38" s="18">
        <v>5</v>
      </c>
      <c r="U38" s="18">
        <v>8</v>
      </c>
      <c r="V38" s="18">
        <v>0</v>
      </c>
      <c r="W38" s="18">
        <v>77</v>
      </c>
      <c r="X38" s="18">
        <v>95.94</v>
      </c>
      <c r="Y38" s="18">
        <v>10.81</v>
      </c>
      <c r="Z38" s="18">
        <v>16</v>
      </c>
      <c r="AA38" s="18">
        <v>0</v>
      </c>
      <c r="AB38" s="18">
        <v>192.2</v>
      </c>
      <c r="AC38" s="18">
        <v>130</v>
      </c>
      <c r="AD38" s="18">
        <v>82</v>
      </c>
      <c r="AE38" s="18">
        <v>66</v>
      </c>
      <c r="AF38" s="18">
        <v>0</v>
      </c>
      <c r="AG38" s="18">
        <v>127</v>
      </c>
      <c r="AH38" s="18">
        <v>2.16</v>
      </c>
      <c r="AI38" s="18">
        <v>2.04</v>
      </c>
      <c r="AJ38" s="18">
        <v>3.44</v>
      </c>
      <c r="AK38" s="18">
        <v>0</v>
      </c>
      <c r="AL38" s="18">
        <v>2.2</v>
      </c>
      <c r="AM38" s="15">
        <v>880</v>
      </c>
      <c r="AN38" s="18">
        <v>7</v>
      </c>
      <c r="AO38" s="18">
        <v>9</v>
      </c>
      <c r="AP38" s="18">
        <v>9.14182772524501</v>
      </c>
      <c r="AQ38" s="18">
        <v>8.56819152339455</v>
      </c>
      <c r="AR38" s="18">
        <v>26.9489559031297</v>
      </c>
      <c r="AS38" s="18">
        <v>89.986819444533</v>
      </c>
      <c r="AT38" s="18">
        <v>90.0195396824972</v>
      </c>
      <c r="AU38" s="18">
        <v>90.0000721205453</v>
      </c>
      <c r="AV38" s="15">
        <v>6</v>
      </c>
      <c r="AW38" s="15">
        <v>4</v>
      </c>
      <c r="AX38" s="15">
        <v>11</v>
      </c>
      <c r="AY38" s="15">
        <v>4</v>
      </c>
      <c r="AZ38" s="15">
        <v>3</v>
      </c>
      <c r="BA38" s="15">
        <v>4</v>
      </c>
      <c r="BB38" s="15">
        <v>0</v>
      </c>
      <c r="BC38" s="15">
        <v>1313.9</v>
      </c>
      <c r="BD38" s="15">
        <v>800.6</v>
      </c>
      <c r="BE38" s="15">
        <v>684.3</v>
      </c>
      <c r="BF38" s="15">
        <v>0</v>
      </c>
      <c r="BG38" s="18">
        <v>2.05409326350742</v>
      </c>
      <c r="BH38" s="18">
        <v>2.05425155214141</v>
      </c>
      <c r="BI38" s="18">
        <v>2.05435522476996</v>
      </c>
      <c r="BJ38" s="18">
        <v>2.05419550821667</v>
      </c>
      <c r="BK38" s="21">
        <v>0</v>
      </c>
      <c r="BL38" s="21">
        <v>0</v>
      </c>
      <c r="BM38" s="15">
        <f t="shared" si="3"/>
        <v>2.05422388715886</v>
      </c>
      <c r="BN38" s="18">
        <v>93.3615760881352</v>
      </c>
      <c r="BO38" s="18">
        <v>82.5386917437853</v>
      </c>
      <c r="BP38" s="18">
        <v>93.3751495222924</v>
      </c>
      <c r="BQ38" s="18">
        <v>82.5452960399382</v>
      </c>
      <c r="BR38" s="15">
        <v>0</v>
      </c>
      <c r="BS38" s="15">
        <v>0</v>
      </c>
      <c r="BT38" s="15">
        <v>0.386912</v>
      </c>
      <c r="BU38" s="18">
        <v>2110.88272410288</v>
      </c>
      <c r="BW38" s="15">
        <v>1.83</v>
      </c>
      <c r="BX38" s="15">
        <v>0.81</v>
      </c>
      <c r="BY38" s="15">
        <v>3.67</v>
      </c>
      <c r="BZ38" s="15">
        <v>0.42</v>
      </c>
      <c r="CA38" s="15">
        <v>0.61</v>
      </c>
    </row>
    <row r="39" s="6" customFormat="1" ht="13.85" spans="1:79">
      <c r="A39" s="15">
        <v>37</v>
      </c>
      <c r="B39" s="15" t="s">
        <v>146</v>
      </c>
      <c r="C39" s="18">
        <v>18</v>
      </c>
      <c r="D39" s="18">
        <v>18</v>
      </c>
      <c r="E39" s="18">
        <v>18</v>
      </c>
      <c r="F39" s="18">
        <v>0</v>
      </c>
      <c r="G39" s="18">
        <v>1</v>
      </c>
      <c r="H39" s="15">
        <f t="shared" si="2"/>
        <v>55</v>
      </c>
      <c r="I39" s="18" t="s">
        <v>105</v>
      </c>
      <c r="J39" s="18" t="s">
        <v>83</v>
      </c>
      <c r="K39" s="18" t="s">
        <v>84</v>
      </c>
      <c r="L39" s="15">
        <v>0</v>
      </c>
      <c r="M39" s="18" t="s">
        <v>103</v>
      </c>
      <c r="N39" s="18">
        <v>5</v>
      </c>
      <c r="O39" s="18">
        <v>2</v>
      </c>
      <c r="P39" s="18">
        <v>2</v>
      </c>
      <c r="Q39" s="18">
        <v>0</v>
      </c>
      <c r="R39" s="18">
        <v>4</v>
      </c>
      <c r="S39" s="18">
        <v>42</v>
      </c>
      <c r="T39" s="18">
        <v>5</v>
      </c>
      <c r="U39" s="18">
        <v>8</v>
      </c>
      <c r="V39" s="18">
        <v>0</v>
      </c>
      <c r="W39" s="18">
        <v>25</v>
      </c>
      <c r="X39" s="18">
        <v>95.94</v>
      </c>
      <c r="Y39" s="18">
        <v>10.81</v>
      </c>
      <c r="Z39" s="18">
        <v>16</v>
      </c>
      <c r="AA39" s="18">
        <v>0</v>
      </c>
      <c r="AB39" s="18">
        <v>54.94</v>
      </c>
      <c r="AC39" s="18">
        <v>130</v>
      </c>
      <c r="AD39" s="18">
        <v>82</v>
      </c>
      <c r="AE39" s="18">
        <v>66</v>
      </c>
      <c r="AF39" s="18">
        <v>0</v>
      </c>
      <c r="AG39" s="18">
        <v>117</v>
      </c>
      <c r="AH39" s="18">
        <v>2.16</v>
      </c>
      <c r="AI39" s="18">
        <v>2.04</v>
      </c>
      <c r="AJ39" s="18">
        <v>3.44</v>
      </c>
      <c r="AK39" s="18">
        <v>0</v>
      </c>
      <c r="AL39" s="18">
        <v>1.55</v>
      </c>
      <c r="AM39" s="15">
        <v>717.3</v>
      </c>
      <c r="AN39" s="18">
        <v>5</v>
      </c>
      <c r="AO39" s="18">
        <v>7</v>
      </c>
      <c r="AP39" s="18">
        <v>9.11184605260526</v>
      </c>
      <c r="AQ39" s="18">
        <v>8.55661432201691</v>
      </c>
      <c r="AR39" s="18">
        <v>27.0742141357775</v>
      </c>
      <c r="AS39" s="18">
        <v>89.9708915244297</v>
      </c>
      <c r="AT39" s="18">
        <v>90.0208303666915</v>
      </c>
      <c r="AU39" s="18">
        <v>90.0000556211162</v>
      </c>
      <c r="AV39" s="15">
        <v>6</v>
      </c>
      <c r="AW39" s="15">
        <v>4</v>
      </c>
      <c r="AX39" s="15">
        <v>11</v>
      </c>
      <c r="AY39" s="15">
        <v>4</v>
      </c>
      <c r="AZ39" s="15">
        <v>3</v>
      </c>
      <c r="BA39" s="15">
        <v>4</v>
      </c>
      <c r="BB39" s="15">
        <v>0</v>
      </c>
      <c r="BC39" s="15">
        <v>1313.9</v>
      </c>
      <c r="BD39" s="15">
        <v>800.6</v>
      </c>
      <c r="BE39" s="15">
        <v>684.3</v>
      </c>
      <c r="BF39" s="15">
        <v>0</v>
      </c>
      <c r="BG39" s="18">
        <v>1.99969289656294</v>
      </c>
      <c r="BH39" s="18">
        <v>1.99952122410408</v>
      </c>
      <c r="BI39" s="18">
        <v>2.00088124626517</v>
      </c>
      <c r="BJ39" s="18">
        <v>2.00083264442415</v>
      </c>
      <c r="BK39" s="21">
        <v>0</v>
      </c>
      <c r="BL39" s="21">
        <v>0</v>
      </c>
      <c r="BM39" s="15">
        <f t="shared" si="3"/>
        <v>2.00023200283908</v>
      </c>
      <c r="BN39" s="18">
        <v>88.4074335848889</v>
      </c>
      <c r="BO39" s="18">
        <v>82.6103818121321</v>
      </c>
      <c r="BP39" s="18">
        <v>88.3857642434217</v>
      </c>
      <c r="BQ39" s="18">
        <v>82.6110987307724</v>
      </c>
      <c r="BR39" s="15">
        <v>0</v>
      </c>
      <c r="BS39" s="15">
        <v>0</v>
      </c>
      <c r="BT39" s="15">
        <v>0.559696</v>
      </c>
      <c r="BU39" s="18">
        <v>2110.88272410288</v>
      </c>
      <c r="BW39" s="15">
        <v>1.7</v>
      </c>
      <c r="BX39" s="15">
        <v>0.46</v>
      </c>
      <c r="BY39" s="15">
        <v>3.61</v>
      </c>
      <c r="BZ39" s="15">
        <v>0.77</v>
      </c>
      <c r="CA39" s="15">
        <v>0.68</v>
      </c>
    </row>
    <row r="40" s="6" customFormat="1" ht="13.85" spans="1:79">
      <c r="A40" s="15">
        <v>38</v>
      </c>
      <c r="B40" s="15" t="s">
        <v>147</v>
      </c>
      <c r="C40" s="18">
        <v>18</v>
      </c>
      <c r="D40" s="18">
        <v>18</v>
      </c>
      <c r="E40" s="18">
        <v>18</v>
      </c>
      <c r="F40" s="18">
        <v>0</v>
      </c>
      <c r="G40" s="18">
        <v>1</v>
      </c>
      <c r="H40" s="15">
        <f t="shared" si="2"/>
        <v>55</v>
      </c>
      <c r="I40" s="18" t="s">
        <v>105</v>
      </c>
      <c r="J40" s="18" t="s">
        <v>83</v>
      </c>
      <c r="K40" s="18" t="s">
        <v>84</v>
      </c>
      <c r="L40" s="15">
        <v>0</v>
      </c>
      <c r="M40" s="18" t="s">
        <v>105</v>
      </c>
      <c r="N40" s="18">
        <v>5</v>
      </c>
      <c r="O40" s="18">
        <v>2</v>
      </c>
      <c r="P40" s="18">
        <v>2</v>
      </c>
      <c r="Q40" s="18">
        <v>0</v>
      </c>
      <c r="R40" s="18">
        <v>5</v>
      </c>
      <c r="S40" s="18">
        <v>42</v>
      </c>
      <c r="T40" s="18">
        <v>5</v>
      </c>
      <c r="U40" s="18">
        <v>8</v>
      </c>
      <c r="V40" s="18">
        <v>0</v>
      </c>
      <c r="W40" s="18">
        <v>42</v>
      </c>
      <c r="X40" s="18">
        <v>95.94</v>
      </c>
      <c r="Y40" s="18">
        <v>10.81</v>
      </c>
      <c r="Z40" s="18">
        <v>16</v>
      </c>
      <c r="AA40" s="18">
        <v>0</v>
      </c>
      <c r="AB40" s="18">
        <v>95.94</v>
      </c>
      <c r="AC40" s="18">
        <v>130</v>
      </c>
      <c r="AD40" s="18">
        <v>82</v>
      </c>
      <c r="AE40" s="18">
        <v>66</v>
      </c>
      <c r="AF40" s="18">
        <v>0</v>
      </c>
      <c r="AG40" s="18">
        <v>130</v>
      </c>
      <c r="AH40" s="18">
        <v>2.16</v>
      </c>
      <c r="AI40" s="18">
        <v>2.04</v>
      </c>
      <c r="AJ40" s="18">
        <v>3.44</v>
      </c>
      <c r="AK40" s="18">
        <v>0</v>
      </c>
      <c r="AL40" s="18">
        <v>2.16</v>
      </c>
      <c r="AM40" s="15">
        <v>684.3</v>
      </c>
      <c r="AN40" s="18">
        <v>5</v>
      </c>
      <c r="AO40" s="18">
        <v>6</v>
      </c>
      <c r="AP40" s="18">
        <v>9.1041705126826</v>
      </c>
      <c r="AQ40" s="18">
        <v>8.55946556227386</v>
      </c>
      <c r="AR40" s="18">
        <v>27.0880144577892</v>
      </c>
      <c r="AS40" s="18">
        <v>89.9669591710445</v>
      </c>
      <c r="AT40" s="18">
        <v>90.0201323638297</v>
      </c>
      <c r="AU40" s="18">
        <v>89.9999342470993</v>
      </c>
      <c r="AV40" s="15">
        <v>6</v>
      </c>
      <c r="AW40" s="15">
        <v>4</v>
      </c>
      <c r="AX40" s="15">
        <v>25</v>
      </c>
      <c r="AY40" s="15">
        <v>4</v>
      </c>
      <c r="AZ40" s="15">
        <v>3</v>
      </c>
      <c r="BA40" s="15">
        <v>18</v>
      </c>
      <c r="BB40" s="15">
        <v>0</v>
      </c>
      <c r="BC40" s="15">
        <v>1313.9</v>
      </c>
      <c r="BD40" s="15">
        <v>800.6</v>
      </c>
      <c r="BE40" s="15">
        <v>684.3</v>
      </c>
      <c r="BF40" s="15">
        <v>0</v>
      </c>
      <c r="BG40" s="18">
        <v>1.97392698884743</v>
      </c>
      <c r="BH40" s="18">
        <v>1.9738502034769</v>
      </c>
      <c r="BI40" s="18">
        <v>1.97394250319812</v>
      </c>
      <c r="BJ40" s="18">
        <v>1.97400583427289</v>
      </c>
      <c r="BK40" s="21">
        <v>0</v>
      </c>
      <c r="BL40" s="21">
        <v>0</v>
      </c>
      <c r="BM40" s="15">
        <f t="shared" si="3"/>
        <v>1.97393138244883</v>
      </c>
      <c r="BN40" s="18">
        <v>86.0006561411226</v>
      </c>
      <c r="BO40" s="18">
        <v>83.9891569380856</v>
      </c>
      <c r="BP40" s="18">
        <v>86.0418748551275</v>
      </c>
      <c r="BQ40" s="18">
        <v>83.9814308639081</v>
      </c>
      <c r="BR40" s="15">
        <v>0</v>
      </c>
      <c r="BS40" s="15">
        <v>0</v>
      </c>
      <c r="BT40" s="15">
        <v>0.582732</v>
      </c>
      <c r="BU40" s="18">
        <v>2110.88272410287</v>
      </c>
      <c r="BW40" s="15">
        <v>-0.93</v>
      </c>
      <c r="BX40" s="15">
        <v>-1.07</v>
      </c>
      <c r="BY40" s="15">
        <v>2.33</v>
      </c>
      <c r="BZ40" s="15">
        <v>2.3</v>
      </c>
      <c r="CA40" s="15">
        <v>2.02</v>
      </c>
    </row>
    <row r="41" s="6" customFormat="1" ht="13.85" spans="1:79">
      <c r="A41" s="15">
        <v>39</v>
      </c>
      <c r="B41" s="15" t="s">
        <v>148</v>
      </c>
      <c r="C41" s="18">
        <v>18</v>
      </c>
      <c r="D41" s="18">
        <v>18</v>
      </c>
      <c r="E41" s="18">
        <v>18</v>
      </c>
      <c r="F41" s="18">
        <v>0</v>
      </c>
      <c r="G41" s="18">
        <v>1</v>
      </c>
      <c r="H41" s="15">
        <f t="shared" si="2"/>
        <v>55</v>
      </c>
      <c r="I41" s="18" t="s">
        <v>105</v>
      </c>
      <c r="J41" s="18" t="s">
        <v>83</v>
      </c>
      <c r="K41" s="18" t="s">
        <v>84</v>
      </c>
      <c r="L41" s="15">
        <v>0</v>
      </c>
      <c r="M41" s="18" t="s">
        <v>107</v>
      </c>
      <c r="N41" s="18">
        <v>5</v>
      </c>
      <c r="O41" s="18">
        <v>2</v>
      </c>
      <c r="P41" s="18">
        <v>2</v>
      </c>
      <c r="Q41" s="18">
        <v>0</v>
      </c>
      <c r="R41" s="18">
        <v>5</v>
      </c>
      <c r="S41" s="18">
        <v>42</v>
      </c>
      <c r="T41" s="18">
        <v>5</v>
      </c>
      <c r="U41" s="18">
        <v>8</v>
      </c>
      <c r="V41" s="18">
        <v>0</v>
      </c>
      <c r="W41" s="18">
        <v>41</v>
      </c>
      <c r="X41" s="18">
        <v>95.94</v>
      </c>
      <c r="Y41" s="18">
        <v>10.81</v>
      </c>
      <c r="Z41" s="18">
        <v>16</v>
      </c>
      <c r="AA41" s="18">
        <v>0</v>
      </c>
      <c r="AB41" s="18">
        <v>92.91</v>
      </c>
      <c r="AC41" s="18">
        <v>130</v>
      </c>
      <c r="AD41" s="18">
        <v>82</v>
      </c>
      <c r="AE41" s="18">
        <v>66</v>
      </c>
      <c r="AF41" s="18">
        <v>0</v>
      </c>
      <c r="AG41" s="18">
        <v>134</v>
      </c>
      <c r="AH41" s="18">
        <v>2.16</v>
      </c>
      <c r="AI41" s="18">
        <v>2.04</v>
      </c>
      <c r="AJ41" s="18">
        <v>3.44</v>
      </c>
      <c r="AK41" s="18">
        <v>0</v>
      </c>
      <c r="AL41" s="18">
        <v>1.6</v>
      </c>
      <c r="AM41" s="15">
        <v>652.1</v>
      </c>
      <c r="AN41" s="18">
        <v>4</v>
      </c>
      <c r="AO41" s="18">
        <v>5</v>
      </c>
      <c r="AP41" s="18">
        <v>9.10626529960428</v>
      </c>
      <c r="AQ41" s="18">
        <v>8.55467480420558</v>
      </c>
      <c r="AR41" s="18">
        <v>27.0969499140958</v>
      </c>
      <c r="AS41" s="18">
        <v>89.9652154139456</v>
      </c>
      <c r="AT41" s="18">
        <v>90.0201210258545</v>
      </c>
      <c r="AU41" s="18">
        <v>89.9999493331074</v>
      </c>
      <c r="AV41" s="15">
        <v>6</v>
      </c>
      <c r="AW41" s="15">
        <v>4</v>
      </c>
      <c r="AX41" s="15">
        <v>11</v>
      </c>
      <c r="AY41" s="15">
        <v>4</v>
      </c>
      <c r="AZ41" s="15">
        <v>3</v>
      </c>
      <c r="BA41" s="15">
        <v>4</v>
      </c>
      <c r="BB41" s="15">
        <v>0</v>
      </c>
      <c r="BC41" s="15">
        <v>1313.9</v>
      </c>
      <c r="BD41" s="15">
        <v>800.6</v>
      </c>
      <c r="BE41" s="15">
        <v>684.3</v>
      </c>
      <c r="BF41" s="15">
        <v>0</v>
      </c>
      <c r="BG41" s="18">
        <v>1.99380636067272</v>
      </c>
      <c r="BH41" s="18">
        <v>1.9937982512973</v>
      </c>
      <c r="BI41" s="18">
        <v>1.99365459433308</v>
      </c>
      <c r="BJ41" s="18">
        <v>1.99366830905753</v>
      </c>
      <c r="BK41" s="21">
        <v>0</v>
      </c>
      <c r="BL41" s="21">
        <v>0</v>
      </c>
      <c r="BM41" s="15">
        <f t="shared" si="3"/>
        <v>1.99373187884016</v>
      </c>
      <c r="BN41" s="18">
        <v>85.8899585662114</v>
      </c>
      <c r="BO41" s="18">
        <v>83.1522575160428</v>
      </c>
      <c r="BP41" s="18">
        <v>85.8816697035378</v>
      </c>
      <c r="BQ41" s="18">
        <v>83.1385840825261</v>
      </c>
      <c r="BR41" s="15">
        <v>0</v>
      </c>
      <c r="BS41" s="15">
        <v>0</v>
      </c>
      <c r="BT41" s="15">
        <v>0.616706</v>
      </c>
      <c r="BU41" s="18">
        <v>2110.88272410287</v>
      </c>
      <c r="BW41" s="15">
        <v>-0.56</v>
      </c>
      <c r="BX41" s="15">
        <v>-1.41</v>
      </c>
      <c r="BY41" s="15">
        <v>2.25</v>
      </c>
      <c r="BZ41" s="15">
        <v>2.64</v>
      </c>
      <c r="CA41" s="15">
        <v>1.58</v>
      </c>
    </row>
    <row r="42" s="6" customFormat="1" ht="13.85" spans="1:79">
      <c r="A42" s="15">
        <v>40</v>
      </c>
      <c r="B42" s="15" t="s">
        <v>149</v>
      </c>
      <c r="C42" s="18">
        <v>18</v>
      </c>
      <c r="D42" s="18">
        <v>18</v>
      </c>
      <c r="E42" s="18">
        <v>18</v>
      </c>
      <c r="F42" s="18">
        <v>0</v>
      </c>
      <c r="G42" s="18">
        <v>1</v>
      </c>
      <c r="H42" s="15">
        <f t="shared" si="2"/>
        <v>55</v>
      </c>
      <c r="I42" s="18" t="s">
        <v>105</v>
      </c>
      <c r="J42" s="18" t="s">
        <v>83</v>
      </c>
      <c r="K42" s="18" t="s">
        <v>84</v>
      </c>
      <c r="L42" s="15">
        <v>0</v>
      </c>
      <c r="M42" s="18" t="s">
        <v>109</v>
      </c>
      <c r="N42" s="18">
        <v>5</v>
      </c>
      <c r="O42" s="18">
        <v>2</v>
      </c>
      <c r="P42" s="18">
        <v>2</v>
      </c>
      <c r="Q42" s="18">
        <v>0</v>
      </c>
      <c r="R42" s="18">
        <v>4</v>
      </c>
      <c r="S42" s="18">
        <v>42</v>
      </c>
      <c r="T42" s="18">
        <v>5</v>
      </c>
      <c r="U42" s="18">
        <v>8</v>
      </c>
      <c r="V42" s="18">
        <v>0</v>
      </c>
      <c r="W42" s="18">
        <v>28</v>
      </c>
      <c r="X42" s="18">
        <v>95.94</v>
      </c>
      <c r="Y42" s="18">
        <v>10.81</v>
      </c>
      <c r="Z42" s="18">
        <v>16</v>
      </c>
      <c r="AA42" s="18">
        <v>0</v>
      </c>
      <c r="AB42" s="18">
        <v>58.69</v>
      </c>
      <c r="AC42" s="18">
        <v>130</v>
      </c>
      <c r="AD42" s="18">
        <v>82</v>
      </c>
      <c r="AE42" s="18">
        <v>66</v>
      </c>
      <c r="AF42" s="18">
        <v>0</v>
      </c>
      <c r="AG42" s="18">
        <v>115</v>
      </c>
      <c r="AH42" s="18">
        <v>2.16</v>
      </c>
      <c r="AI42" s="18">
        <v>2.04</v>
      </c>
      <c r="AJ42" s="18">
        <v>3.44</v>
      </c>
      <c r="AK42" s="18">
        <v>0</v>
      </c>
      <c r="AL42" s="18">
        <v>1.88</v>
      </c>
      <c r="AM42" s="15">
        <v>737.1</v>
      </c>
      <c r="AN42" s="18">
        <v>8</v>
      </c>
      <c r="AO42" s="18">
        <v>10</v>
      </c>
      <c r="AP42" s="18">
        <v>9.12124347867034</v>
      </c>
      <c r="AQ42" s="18">
        <v>8.54952881135968</v>
      </c>
      <c r="AR42" s="18">
        <v>27.0687413494028</v>
      </c>
      <c r="AS42" s="18">
        <v>89.953983939874</v>
      </c>
      <c r="AT42" s="18">
        <v>89.9738244652841</v>
      </c>
      <c r="AU42" s="18">
        <v>90.0020927634818</v>
      </c>
      <c r="AV42" s="15">
        <v>6</v>
      </c>
      <c r="AW42" s="15">
        <v>4</v>
      </c>
      <c r="AX42" s="15">
        <v>11</v>
      </c>
      <c r="AY42" s="15">
        <v>4</v>
      </c>
      <c r="AZ42" s="15">
        <v>3</v>
      </c>
      <c r="BA42" s="15">
        <v>4</v>
      </c>
      <c r="BB42" s="15">
        <v>0</v>
      </c>
      <c r="BC42" s="15">
        <v>1313.9</v>
      </c>
      <c r="BD42" s="15">
        <v>800.6</v>
      </c>
      <c r="BE42" s="15">
        <v>684.3</v>
      </c>
      <c r="BF42" s="15">
        <v>0</v>
      </c>
      <c r="BG42" s="18">
        <v>2.00841066307037</v>
      </c>
      <c r="BH42" s="18">
        <v>2.00848712140145</v>
      </c>
      <c r="BI42" s="18">
        <v>2.00853583174924</v>
      </c>
      <c r="BJ42" s="18">
        <v>2.00866945417808</v>
      </c>
      <c r="BK42" s="21">
        <v>0</v>
      </c>
      <c r="BL42" s="21">
        <v>0</v>
      </c>
      <c r="BM42" s="15">
        <f t="shared" si="3"/>
        <v>2.00852576759978</v>
      </c>
      <c r="BN42" s="18">
        <v>90.1770030755422</v>
      </c>
      <c r="BO42" s="18">
        <v>83.8721314443666</v>
      </c>
      <c r="BP42" s="18">
        <v>90.1923211236768</v>
      </c>
      <c r="BQ42" s="18">
        <v>83.868514105323</v>
      </c>
      <c r="BR42" s="15">
        <v>0</v>
      </c>
      <c r="BS42" s="15">
        <v>0</v>
      </c>
      <c r="BT42" s="15">
        <v>0.457661</v>
      </c>
      <c r="BU42" s="18">
        <v>2110.88272410287</v>
      </c>
      <c r="BW42" s="15">
        <v>2.9</v>
      </c>
      <c r="BX42" s="15">
        <v>1.13</v>
      </c>
      <c r="BY42" s="15">
        <v>3.9</v>
      </c>
      <c r="BZ42" s="15">
        <v>0.23</v>
      </c>
      <c r="CA42" s="15">
        <v>0.54</v>
      </c>
    </row>
    <row r="43" s="6" customFormat="1" ht="13.85" spans="1:79">
      <c r="A43" s="15">
        <v>41</v>
      </c>
      <c r="B43" s="15" t="s">
        <v>150</v>
      </c>
      <c r="C43" s="18">
        <v>18</v>
      </c>
      <c r="D43" s="18">
        <v>18</v>
      </c>
      <c r="E43" s="18">
        <v>18</v>
      </c>
      <c r="F43" s="18">
        <v>0</v>
      </c>
      <c r="G43" s="18">
        <v>1</v>
      </c>
      <c r="H43" s="15">
        <f t="shared" si="2"/>
        <v>55</v>
      </c>
      <c r="I43" s="18" t="s">
        <v>105</v>
      </c>
      <c r="J43" s="18" t="s">
        <v>83</v>
      </c>
      <c r="K43" s="18" t="s">
        <v>84</v>
      </c>
      <c r="L43" s="15">
        <v>0</v>
      </c>
      <c r="M43" s="18" t="s">
        <v>111</v>
      </c>
      <c r="N43" s="18">
        <v>5</v>
      </c>
      <c r="O43" s="18">
        <v>2</v>
      </c>
      <c r="P43" s="18">
        <v>2</v>
      </c>
      <c r="Q43" s="18">
        <v>0</v>
      </c>
      <c r="R43" s="18">
        <v>6</v>
      </c>
      <c r="S43" s="18">
        <v>42</v>
      </c>
      <c r="T43" s="18">
        <v>5</v>
      </c>
      <c r="U43" s="18">
        <v>8</v>
      </c>
      <c r="V43" s="18">
        <v>0</v>
      </c>
      <c r="W43" s="18">
        <v>76</v>
      </c>
      <c r="X43" s="18">
        <v>95.94</v>
      </c>
      <c r="Y43" s="18">
        <v>10.81</v>
      </c>
      <c r="Z43" s="18">
        <v>16</v>
      </c>
      <c r="AA43" s="18">
        <v>0</v>
      </c>
      <c r="AB43" s="18">
        <v>190.2</v>
      </c>
      <c r="AC43" s="18">
        <v>130</v>
      </c>
      <c r="AD43" s="18">
        <v>82</v>
      </c>
      <c r="AE43" s="18">
        <v>66</v>
      </c>
      <c r="AF43" s="18">
        <v>0</v>
      </c>
      <c r="AG43" s="18">
        <v>126</v>
      </c>
      <c r="AH43" s="18">
        <v>2.16</v>
      </c>
      <c r="AI43" s="18">
        <v>2.04</v>
      </c>
      <c r="AJ43" s="18">
        <v>3.44</v>
      </c>
      <c r="AK43" s="18">
        <v>0</v>
      </c>
      <c r="AL43" s="18">
        <v>2.2</v>
      </c>
      <c r="AM43" s="15">
        <v>840</v>
      </c>
      <c r="AN43" s="18">
        <v>6</v>
      </c>
      <c r="AO43" s="18">
        <v>8</v>
      </c>
      <c r="AP43" s="18">
        <v>9.12198183500722</v>
      </c>
      <c r="AQ43" s="18">
        <v>8.56810464287485</v>
      </c>
      <c r="AR43" s="18">
        <v>27.0078614206151</v>
      </c>
      <c r="AS43" s="18">
        <v>89.9798868922137</v>
      </c>
      <c r="AT43" s="18">
        <v>90.0210262509311</v>
      </c>
      <c r="AU43" s="18">
        <v>90.000000103753</v>
      </c>
      <c r="AV43" s="15">
        <v>6</v>
      </c>
      <c r="AW43" s="15">
        <v>4</v>
      </c>
      <c r="AX43" s="15">
        <v>11</v>
      </c>
      <c r="AY43" s="15">
        <v>4</v>
      </c>
      <c r="AZ43" s="15">
        <v>3</v>
      </c>
      <c r="BA43" s="15">
        <v>4</v>
      </c>
      <c r="BB43" s="15">
        <v>0</v>
      </c>
      <c r="BC43" s="15">
        <v>1313.9</v>
      </c>
      <c r="BD43" s="15">
        <v>800.6</v>
      </c>
      <c r="BE43" s="15">
        <v>684.3</v>
      </c>
      <c r="BF43" s="15">
        <v>0</v>
      </c>
      <c r="BG43" s="18">
        <v>1.99973242898149</v>
      </c>
      <c r="BH43" s="18">
        <v>1.9996667143668</v>
      </c>
      <c r="BI43" s="18">
        <v>1.99936150049457</v>
      </c>
      <c r="BJ43" s="18">
        <v>1.99961387845092</v>
      </c>
      <c r="BK43" s="21">
        <v>0</v>
      </c>
      <c r="BL43" s="21">
        <v>0</v>
      </c>
      <c r="BM43" s="15">
        <f t="shared" si="3"/>
        <v>1.99959363057344</v>
      </c>
      <c r="BN43" s="18">
        <v>90.389997233849</v>
      </c>
      <c r="BO43" s="18">
        <v>84.691834180762</v>
      </c>
      <c r="BP43" s="18">
        <v>90.3857526263989</v>
      </c>
      <c r="BQ43" s="18">
        <v>84.686794970997</v>
      </c>
      <c r="BR43" s="15">
        <v>0</v>
      </c>
      <c r="BS43" s="15">
        <v>0</v>
      </c>
      <c r="BT43" s="15">
        <v>0.414196</v>
      </c>
      <c r="BU43" s="18">
        <v>2110.88272410287</v>
      </c>
      <c r="BW43" s="15">
        <v>-0.19</v>
      </c>
      <c r="BX43" s="15">
        <v>-0.42</v>
      </c>
      <c r="BY43" s="15">
        <v>2.71</v>
      </c>
      <c r="BZ43" s="15">
        <v>1.65</v>
      </c>
      <c r="CA43" s="15">
        <v>1.67</v>
      </c>
    </row>
    <row r="44" s="6" customFormat="1" ht="13.85" spans="1:79">
      <c r="A44" s="15">
        <v>42</v>
      </c>
      <c r="B44" s="15" t="s">
        <v>151</v>
      </c>
      <c r="C44" s="18">
        <v>18</v>
      </c>
      <c r="D44" s="18">
        <v>18</v>
      </c>
      <c r="E44" s="18">
        <v>18</v>
      </c>
      <c r="F44" s="18">
        <v>0</v>
      </c>
      <c r="G44" s="18">
        <v>1</v>
      </c>
      <c r="H44" s="15">
        <f t="shared" si="2"/>
        <v>55</v>
      </c>
      <c r="I44" s="18" t="s">
        <v>105</v>
      </c>
      <c r="J44" s="18" t="s">
        <v>83</v>
      </c>
      <c r="K44" s="18" t="s">
        <v>84</v>
      </c>
      <c r="L44" s="15">
        <v>0</v>
      </c>
      <c r="M44" s="18" t="s">
        <v>113</v>
      </c>
      <c r="N44" s="18">
        <v>5</v>
      </c>
      <c r="O44" s="18">
        <v>2</v>
      </c>
      <c r="P44" s="18">
        <v>2</v>
      </c>
      <c r="Q44" s="18">
        <v>0</v>
      </c>
      <c r="R44" s="18">
        <v>5</v>
      </c>
      <c r="S44" s="18">
        <v>42</v>
      </c>
      <c r="T44" s="18">
        <v>5</v>
      </c>
      <c r="U44" s="18">
        <v>8</v>
      </c>
      <c r="V44" s="18">
        <v>0</v>
      </c>
      <c r="W44" s="18">
        <v>46</v>
      </c>
      <c r="X44" s="18">
        <v>95.94</v>
      </c>
      <c r="Y44" s="18">
        <v>10.81</v>
      </c>
      <c r="Z44" s="18">
        <v>16</v>
      </c>
      <c r="AA44" s="18">
        <v>0</v>
      </c>
      <c r="AB44" s="18">
        <v>106.4</v>
      </c>
      <c r="AC44" s="18">
        <v>130</v>
      </c>
      <c r="AD44" s="18">
        <v>82</v>
      </c>
      <c r="AE44" s="18">
        <v>66</v>
      </c>
      <c r="AF44" s="18">
        <v>0</v>
      </c>
      <c r="AG44" s="18">
        <v>128</v>
      </c>
      <c r="AH44" s="18">
        <v>2.16</v>
      </c>
      <c r="AI44" s="18">
        <v>2.04</v>
      </c>
      <c r="AJ44" s="18">
        <v>3.44</v>
      </c>
      <c r="AK44" s="18">
        <v>0</v>
      </c>
      <c r="AL44" s="18">
        <v>2.2</v>
      </c>
      <c r="AM44" s="15">
        <v>804.4</v>
      </c>
      <c r="AN44" s="18">
        <v>10</v>
      </c>
      <c r="AO44" s="18">
        <v>10</v>
      </c>
      <c r="AP44" s="18">
        <v>9.13995134240698</v>
      </c>
      <c r="AQ44" s="18">
        <v>8.5534208016933</v>
      </c>
      <c r="AR44" s="18">
        <v>27.0010354598209</v>
      </c>
      <c r="AS44" s="18">
        <v>89.9953357551959</v>
      </c>
      <c r="AT44" s="18">
        <v>90.0228042902359</v>
      </c>
      <c r="AU44" s="18">
        <v>89.9995249327404</v>
      </c>
      <c r="AV44" s="15">
        <v>6</v>
      </c>
      <c r="AW44" s="15">
        <v>4</v>
      </c>
      <c r="AX44" s="15">
        <v>11</v>
      </c>
      <c r="AY44" s="15">
        <v>4</v>
      </c>
      <c r="AZ44" s="15">
        <v>3</v>
      </c>
      <c r="BA44" s="15">
        <v>4</v>
      </c>
      <c r="BB44" s="15">
        <v>0</v>
      </c>
      <c r="BC44" s="15">
        <v>1313.9</v>
      </c>
      <c r="BD44" s="15">
        <v>800.6</v>
      </c>
      <c r="BE44" s="15">
        <v>684.3</v>
      </c>
      <c r="BF44" s="15">
        <v>0</v>
      </c>
      <c r="BG44" s="18">
        <v>2.13142769215163</v>
      </c>
      <c r="BH44" s="18">
        <v>2.13151973025979</v>
      </c>
      <c r="BI44" s="18">
        <v>2.13131999595977</v>
      </c>
      <c r="BJ44" s="18">
        <v>2.13146069834516</v>
      </c>
      <c r="BK44" s="21">
        <v>0</v>
      </c>
      <c r="BL44" s="21">
        <v>0</v>
      </c>
      <c r="BM44" s="15">
        <f t="shared" si="3"/>
        <v>2.13143202917909</v>
      </c>
      <c r="BN44" s="18">
        <v>93.0878885328339</v>
      </c>
      <c r="BO44" s="18">
        <v>79.4234707384568</v>
      </c>
      <c r="BP44" s="18">
        <v>93.1381269317134</v>
      </c>
      <c r="BQ44" s="18">
        <v>79.4236805734898</v>
      </c>
      <c r="BR44" s="15">
        <v>0</v>
      </c>
      <c r="BS44" s="15">
        <v>0</v>
      </c>
      <c r="BT44" s="15">
        <v>0.541212</v>
      </c>
      <c r="BU44" s="18">
        <v>2110.88272410287</v>
      </c>
      <c r="BW44" s="15">
        <v>3.25</v>
      </c>
      <c r="BX44" s="15">
        <v>1.37</v>
      </c>
      <c r="BY44" s="15">
        <v>4.4</v>
      </c>
      <c r="BZ44" s="15">
        <v>0.65</v>
      </c>
      <c r="CA44" s="15">
        <v>0.71</v>
      </c>
    </row>
    <row r="45" s="6" customFormat="1" ht="13.85" spans="1:79">
      <c r="A45" s="15">
        <v>43</v>
      </c>
      <c r="B45" s="15" t="s">
        <v>152</v>
      </c>
      <c r="C45" s="18">
        <v>18</v>
      </c>
      <c r="D45" s="18">
        <v>18</v>
      </c>
      <c r="E45" s="18">
        <v>18</v>
      </c>
      <c r="F45" s="18">
        <v>0</v>
      </c>
      <c r="G45" s="18">
        <v>1</v>
      </c>
      <c r="H45" s="15">
        <f t="shared" si="2"/>
        <v>55</v>
      </c>
      <c r="I45" s="18" t="s">
        <v>105</v>
      </c>
      <c r="J45" s="18" t="s">
        <v>83</v>
      </c>
      <c r="K45" s="18" t="s">
        <v>84</v>
      </c>
      <c r="L45" s="15">
        <v>0</v>
      </c>
      <c r="M45" s="18" t="s">
        <v>115</v>
      </c>
      <c r="N45" s="18">
        <v>5</v>
      </c>
      <c r="O45" s="18">
        <v>2</v>
      </c>
      <c r="P45" s="18">
        <v>2</v>
      </c>
      <c r="Q45" s="18">
        <v>0</v>
      </c>
      <c r="R45" s="18">
        <v>6</v>
      </c>
      <c r="S45" s="18">
        <v>42</v>
      </c>
      <c r="T45" s="18">
        <v>5</v>
      </c>
      <c r="U45" s="18">
        <v>8</v>
      </c>
      <c r="V45" s="18">
        <v>0</v>
      </c>
      <c r="W45" s="18">
        <v>78</v>
      </c>
      <c r="X45" s="18">
        <v>95.94</v>
      </c>
      <c r="Y45" s="18">
        <v>10.81</v>
      </c>
      <c r="Z45" s="18">
        <v>16</v>
      </c>
      <c r="AA45" s="18">
        <v>0</v>
      </c>
      <c r="AB45" s="18">
        <v>195.1</v>
      </c>
      <c r="AC45" s="18">
        <v>130</v>
      </c>
      <c r="AD45" s="18">
        <v>82</v>
      </c>
      <c r="AE45" s="18">
        <v>66</v>
      </c>
      <c r="AF45" s="18">
        <v>0</v>
      </c>
      <c r="AG45" s="18">
        <v>130</v>
      </c>
      <c r="AH45" s="18">
        <v>2.16</v>
      </c>
      <c r="AI45" s="18">
        <v>2.04</v>
      </c>
      <c r="AJ45" s="18">
        <v>3.44</v>
      </c>
      <c r="AK45" s="18">
        <v>0</v>
      </c>
      <c r="AL45" s="18">
        <v>2.28</v>
      </c>
      <c r="AM45" s="15">
        <v>870</v>
      </c>
      <c r="AN45" s="18">
        <v>9</v>
      </c>
      <c r="AO45" s="18">
        <v>10</v>
      </c>
      <c r="AP45" s="18">
        <v>9.14058032251663</v>
      </c>
      <c r="AQ45" s="18">
        <v>8.55651220537752</v>
      </c>
      <c r="AR45" s="18">
        <v>26.989423916929</v>
      </c>
      <c r="AS45" s="18">
        <v>89.9819850953109</v>
      </c>
      <c r="AT45" s="18">
        <v>90.0217365941303</v>
      </c>
      <c r="AU45" s="18">
        <v>89.9999515166517</v>
      </c>
      <c r="AV45" s="15">
        <v>6</v>
      </c>
      <c r="AW45" s="15">
        <v>4</v>
      </c>
      <c r="AX45" s="15">
        <v>11</v>
      </c>
      <c r="AY45" s="15">
        <v>4</v>
      </c>
      <c r="AZ45" s="15">
        <v>3</v>
      </c>
      <c r="BA45" s="15">
        <v>4</v>
      </c>
      <c r="BB45" s="15">
        <v>0</v>
      </c>
      <c r="BC45" s="15">
        <v>1313.9</v>
      </c>
      <c r="BD45" s="15">
        <v>800.6</v>
      </c>
      <c r="BE45" s="15">
        <v>684.3</v>
      </c>
      <c r="BF45" s="15">
        <v>0</v>
      </c>
      <c r="BG45" s="18">
        <v>2.07131638658127</v>
      </c>
      <c r="BH45" s="18">
        <v>2.07122480942016</v>
      </c>
      <c r="BI45" s="18">
        <v>2.07095223022439</v>
      </c>
      <c r="BJ45" s="18">
        <v>2.07112452098379</v>
      </c>
      <c r="BK45" s="21">
        <v>0</v>
      </c>
      <c r="BL45" s="21">
        <v>0</v>
      </c>
      <c r="BM45" s="15">
        <f t="shared" si="3"/>
        <v>2.0711544868024</v>
      </c>
      <c r="BN45" s="18">
        <v>95.0279236843573</v>
      </c>
      <c r="BO45" s="18">
        <v>80.337265930042</v>
      </c>
      <c r="BP45" s="18">
        <v>95.0410367790137</v>
      </c>
      <c r="BQ45" s="18">
        <v>80.3323316046779</v>
      </c>
      <c r="BR45" s="15">
        <v>0</v>
      </c>
      <c r="BS45" s="15">
        <v>0</v>
      </c>
      <c r="BT45" s="15">
        <v>0.414349</v>
      </c>
      <c r="BU45" s="18">
        <v>2110.88272410287</v>
      </c>
      <c r="BW45" s="15">
        <v>3.32</v>
      </c>
      <c r="BX45" s="15">
        <v>1.43</v>
      </c>
      <c r="BY45" s="15">
        <v>4.35</v>
      </c>
      <c r="BZ45" s="15">
        <v>0.66</v>
      </c>
      <c r="CA45" s="15">
        <v>0.66</v>
      </c>
    </row>
    <row r="46" s="6" customFormat="1" ht="13.85" spans="1:79">
      <c r="A46" s="15">
        <v>44</v>
      </c>
      <c r="B46" s="15" t="s">
        <v>153</v>
      </c>
      <c r="C46" s="18">
        <v>18</v>
      </c>
      <c r="D46" s="18">
        <v>18</v>
      </c>
      <c r="E46" s="18">
        <v>18</v>
      </c>
      <c r="F46" s="18">
        <v>0</v>
      </c>
      <c r="G46" s="18">
        <v>1</v>
      </c>
      <c r="H46" s="15">
        <f t="shared" si="2"/>
        <v>55</v>
      </c>
      <c r="I46" s="18" t="s">
        <v>105</v>
      </c>
      <c r="J46" s="18" t="s">
        <v>83</v>
      </c>
      <c r="K46" s="18" t="s">
        <v>84</v>
      </c>
      <c r="L46" s="15">
        <v>0</v>
      </c>
      <c r="M46" s="18" t="s">
        <v>117</v>
      </c>
      <c r="N46" s="18">
        <v>5</v>
      </c>
      <c r="O46" s="18">
        <v>2</v>
      </c>
      <c r="P46" s="18">
        <v>2</v>
      </c>
      <c r="Q46" s="18">
        <v>0</v>
      </c>
      <c r="R46" s="18">
        <v>6</v>
      </c>
      <c r="S46" s="18">
        <v>42</v>
      </c>
      <c r="T46" s="18">
        <v>5</v>
      </c>
      <c r="U46" s="18">
        <v>8</v>
      </c>
      <c r="V46" s="18">
        <v>0</v>
      </c>
      <c r="W46" s="18">
        <v>75</v>
      </c>
      <c r="X46" s="18">
        <v>95.94</v>
      </c>
      <c r="Y46" s="18">
        <v>10.81</v>
      </c>
      <c r="Z46" s="18">
        <v>16</v>
      </c>
      <c r="AA46" s="18">
        <v>0</v>
      </c>
      <c r="AB46" s="18">
        <v>186.2</v>
      </c>
      <c r="AC46" s="18">
        <v>130</v>
      </c>
      <c r="AD46" s="18">
        <v>82</v>
      </c>
      <c r="AE46" s="18">
        <v>66</v>
      </c>
      <c r="AF46" s="18">
        <v>0</v>
      </c>
      <c r="AG46" s="18">
        <v>128</v>
      </c>
      <c r="AH46" s="18">
        <v>2.16</v>
      </c>
      <c r="AI46" s="18">
        <v>2.04</v>
      </c>
      <c r="AJ46" s="18">
        <v>3.44</v>
      </c>
      <c r="AK46" s="18">
        <v>0</v>
      </c>
      <c r="AL46" s="18">
        <v>1.9</v>
      </c>
      <c r="AM46" s="15">
        <v>760</v>
      </c>
      <c r="AN46" s="18">
        <v>5</v>
      </c>
      <c r="AO46" s="18">
        <v>7</v>
      </c>
      <c r="AP46" s="18">
        <v>9.11703362308522</v>
      </c>
      <c r="AQ46" s="18">
        <v>8.56485170625975</v>
      </c>
      <c r="AR46" s="18">
        <v>27.0327836267839</v>
      </c>
      <c r="AS46" s="18">
        <v>89.9755748353191</v>
      </c>
      <c r="AT46" s="18">
        <v>90.0204339935399</v>
      </c>
      <c r="AU46" s="18">
        <v>90.0001198483873</v>
      </c>
      <c r="AV46" s="15">
        <v>6</v>
      </c>
      <c r="AW46" s="15">
        <v>4</v>
      </c>
      <c r="AX46" s="15">
        <v>11</v>
      </c>
      <c r="AY46" s="15">
        <v>4</v>
      </c>
      <c r="AZ46" s="15">
        <v>3</v>
      </c>
      <c r="BA46" s="15">
        <v>4</v>
      </c>
      <c r="BB46" s="15">
        <v>0</v>
      </c>
      <c r="BC46" s="15">
        <v>1313.9</v>
      </c>
      <c r="BD46" s="15">
        <v>800.6</v>
      </c>
      <c r="BE46" s="15">
        <v>684.3</v>
      </c>
      <c r="BF46" s="15">
        <v>0</v>
      </c>
      <c r="BG46" s="18">
        <v>1.97867088148908</v>
      </c>
      <c r="BH46" s="18">
        <v>1.97856142151525</v>
      </c>
      <c r="BI46" s="18">
        <v>1.9783548964446</v>
      </c>
      <c r="BJ46" s="18">
        <v>1.97833992370236</v>
      </c>
      <c r="BK46" s="21">
        <v>0</v>
      </c>
      <c r="BL46" s="21">
        <v>0</v>
      </c>
      <c r="BM46" s="15">
        <f t="shared" si="3"/>
        <v>1.97848178078782</v>
      </c>
      <c r="BN46" s="18">
        <v>88.6575581962844</v>
      </c>
      <c r="BO46" s="18">
        <v>84.5700274179087</v>
      </c>
      <c r="BP46" s="18">
        <v>88.6814318764663</v>
      </c>
      <c r="BQ46" s="18">
        <v>84.5743118274798</v>
      </c>
      <c r="BR46" s="15">
        <v>0</v>
      </c>
      <c r="BS46" s="15">
        <v>0</v>
      </c>
      <c r="BT46" s="15">
        <v>0.480223</v>
      </c>
      <c r="BU46" s="18">
        <v>2110.88272410287</v>
      </c>
      <c r="BW46" s="15">
        <v>-1.32</v>
      </c>
      <c r="BX46" s="15">
        <v>-1.08</v>
      </c>
      <c r="BY46" s="15">
        <v>2.16</v>
      </c>
      <c r="BZ46" s="15">
        <v>2.31</v>
      </c>
      <c r="CA46" s="15">
        <v>2.26</v>
      </c>
    </row>
    <row r="47" s="6" customFormat="1" ht="13.85" spans="1:79">
      <c r="A47" s="15">
        <v>45</v>
      </c>
      <c r="B47" s="15" t="s">
        <v>154</v>
      </c>
      <c r="C47" s="18">
        <v>18</v>
      </c>
      <c r="D47" s="18">
        <v>18</v>
      </c>
      <c r="E47" s="18">
        <v>18</v>
      </c>
      <c r="F47" s="18">
        <v>0</v>
      </c>
      <c r="G47" s="18">
        <v>1</v>
      </c>
      <c r="H47" s="15">
        <f t="shared" si="2"/>
        <v>55</v>
      </c>
      <c r="I47" s="18" t="s">
        <v>105</v>
      </c>
      <c r="J47" s="18" t="s">
        <v>83</v>
      </c>
      <c r="K47" s="18" t="s">
        <v>84</v>
      </c>
      <c r="L47" s="15">
        <v>0</v>
      </c>
      <c r="M47" s="18" t="s">
        <v>119</v>
      </c>
      <c r="N47" s="18">
        <v>5</v>
      </c>
      <c r="O47" s="18">
        <v>2</v>
      </c>
      <c r="P47" s="18">
        <v>2</v>
      </c>
      <c r="Q47" s="18">
        <v>0</v>
      </c>
      <c r="R47" s="18">
        <v>5</v>
      </c>
      <c r="S47" s="18">
        <v>42</v>
      </c>
      <c r="T47" s="18">
        <v>5</v>
      </c>
      <c r="U47" s="18">
        <v>8</v>
      </c>
      <c r="V47" s="18">
        <v>0</v>
      </c>
      <c r="W47" s="18">
        <v>45</v>
      </c>
      <c r="X47" s="18">
        <v>95.94</v>
      </c>
      <c r="Y47" s="18">
        <v>10.81</v>
      </c>
      <c r="Z47" s="18">
        <v>16</v>
      </c>
      <c r="AA47" s="18">
        <v>0</v>
      </c>
      <c r="AB47" s="18">
        <v>102.9</v>
      </c>
      <c r="AC47" s="18">
        <v>130</v>
      </c>
      <c r="AD47" s="18">
        <v>82</v>
      </c>
      <c r="AE47" s="18">
        <v>66</v>
      </c>
      <c r="AF47" s="18">
        <v>0</v>
      </c>
      <c r="AG47" s="18">
        <v>125</v>
      </c>
      <c r="AH47" s="18">
        <v>2.16</v>
      </c>
      <c r="AI47" s="18">
        <v>2.04</v>
      </c>
      <c r="AJ47" s="18">
        <v>3.44</v>
      </c>
      <c r="AK47" s="18">
        <v>0</v>
      </c>
      <c r="AL47" s="18">
        <v>2.28</v>
      </c>
      <c r="AM47" s="15">
        <v>719.7</v>
      </c>
      <c r="AN47" s="18">
        <v>8</v>
      </c>
      <c r="AO47" s="18">
        <v>9</v>
      </c>
      <c r="AP47" s="18">
        <v>9.13729185721056</v>
      </c>
      <c r="AQ47" s="18">
        <v>8.56190570425198</v>
      </c>
      <c r="AR47" s="18">
        <v>26.9821280048345</v>
      </c>
      <c r="AS47" s="18">
        <v>89.9914628235361</v>
      </c>
      <c r="AT47" s="18">
        <v>90.0196107820931</v>
      </c>
      <c r="AU47" s="18">
        <v>89.9999799848801</v>
      </c>
      <c r="AV47" s="15">
        <v>6</v>
      </c>
      <c r="AW47" s="15">
        <v>4</v>
      </c>
      <c r="AX47" s="15">
        <v>11</v>
      </c>
      <c r="AY47" s="15">
        <v>4</v>
      </c>
      <c r="AZ47" s="15">
        <v>3</v>
      </c>
      <c r="BA47" s="15">
        <v>4</v>
      </c>
      <c r="BB47" s="15">
        <v>0</v>
      </c>
      <c r="BC47" s="15">
        <v>1313.9</v>
      </c>
      <c r="BD47" s="15">
        <v>800.6</v>
      </c>
      <c r="BE47" s="15">
        <v>684.3</v>
      </c>
      <c r="BF47" s="15">
        <v>0</v>
      </c>
      <c r="BG47" s="18">
        <v>2.06500816797156</v>
      </c>
      <c r="BH47" s="18">
        <v>2.06498747514847</v>
      </c>
      <c r="BI47" s="18">
        <v>2.06439653809948</v>
      </c>
      <c r="BJ47" s="18">
        <v>2.06444129880691</v>
      </c>
      <c r="BK47" s="21">
        <v>0</v>
      </c>
      <c r="BL47" s="21">
        <v>0</v>
      </c>
      <c r="BM47" s="15">
        <f t="shared" si="3"/>
        <v>2.0647083700066</v>
      </c>
      <c r="BN47" s="18">
        <v>92.8082420805663</v>
      </c>
      <c r="BO47" s="18">
        <v>82.0596134803491</v>
      </c>
      <c r="BP47" s="18">
        <v>92.8502044098362</v>
      </c>
      <c r="BQ47" s="18">
        <v>82.0547379372139</v>
      </c>
      <c r="BR47" s="15">
        <v>0</v>
      </c>
      <c r="BS47" s="15">
        <v>0</v>
      </c>
      <c r="BT47" s="15">
        <v>0.434677</v>
      </c>
      <c r="BU47" s="18">
        <v>2110.88272410287</v>
      </c>
      <c r="BW47" s="15">
        <v>2.7</v>
      </c>
      <c r="BX47" s="15">
        <v>1.26</v>
      </c>
      <c r="BY47" s="15">
        <v>4.08</v>
      </c>
      <c r="BZ47" s="15">
        <v>0.39</v>
      </c>
      <c r="CA47" s="15">
        <v>0.2</v>
      </c>
    </row>
    <row r="48" s="6" customFormat="1" ht="13.85" spans="1:79">
      <c r="A48" s="15">
        <v>46</v>
      </c>
      <c r="B48" s="15" t="s">
        <v>155</v>
      </c>
      <c r="C48" s="18">
        <v>18</v>
      </c>
      <c r="D48" s="18">
        <v>18</v>
      </c>
      <c r="E48" s="18">
        <v>18</v>
      </c>
      <c r="F48" s="18">
        <v>0</v>
      </c>
      <c r="G48" s="18">
        <v>1</v>
      </c>
      <c r="H48" s="15">
        <f t="shared" si="2"/>
        <v>55</v>
      </c>
      <c r="I48" s="18" t="s">
        <v>105</v>
      </c>
      <c r="J48" s="18" t="s">
        <v>83</v>
      </c>
      <c r="K48" s="18" t="s">
        <v>84</v>
      </c>
      <c r="L48" s="15">
        <v>0</v>
      </c>
      <c r="M48" s="18" t="s">
        <v>121</v>
      </c>
      <c r="N48" s="18">
        <v>5</v>
      </c>
      <c r="O48" s="18">
        <v>2</v>
      </c>
      <c r="P48" s="18">
        <v>2</v>
      </c>
      <c r="Q48" s="18">
        <v>0</v>
      </c>
      <c r="R48" s="18">
        <v>5</v>
      </c>
      <c r="S48" s="18">
        <v>42</v>
      </c>
      <c r="T48" s="18">
        <v>5</v>
      </c>
      <c r="U48" s="18">
        <v>8</v>
      </c>
      <c r="V48" s="18">
        <v>0</v>
      </c>
      <c r="W48" s="18">
        <v>44</v>
      </c>
      <c r="X48" s="18">
        <v>95.94</v>
      </c>
      <c r="Y48" s="18">
        <v>10.81</v>
      </c>
      <c r="Z48" s="18">
        <v>16</v>
      </c>
      <c r="AA48" s="18">
        <v>0</v>
      </c>
      <c r="AB48" s="18">
        <v>101.1</v>
      </c>
      <c r="AC48" s="18">
        <v>130</v>
      </c>
      <c r="AD48" s="18">
        <v>82</v>
      </c>
      <c r="AE48" s="18">
        <v>66</v>
      </c>
      <c r="AF48" s="18">
        <v>0</v>
      </c>
      <c r="AG48" s="18">
        <v>125</v>
      </c>
      <c r="AH48" s="18">
        <v>2.16</v>
      </c>
      <c r="AI48" s="18">
        <v>2.04</v>
      </c>
      <c r="AJ48" s="18">
        <v>3.44</v>
      </c>
      <c r="AK48" s="18">
        <v>0</v>
      </c>
      <c r="AL48" s="18">
        <v>2.2</v>
      </c>
      <c r="AM48" s="15">
        <v>710.2</v>
      </c>
      <c r="AN48" s="18">
        <v>7</v>
      </c>
      <c r="AO48" s="18">
        <v>8</v>
      </c>
      <c r="AP48" s="18">
        <v>9.12290611823642</v>
      </c>
      <c r="AQ48" s="18">
        <v>8.5675667830805</v>
      </c>
      <c r="AR48" s="18">
        <v>27.0068223433667</v>
      </c>
      <c r="AS48" s="18">
        <v>89.9735405633318</v>
      </c>
      <c r="AT48" s="18">
        <v>90.0245105809603</v>
      </c>
      <c r="AU48" s="18">
        <v>90.0002204954246</v>
      </c>
      <c r="AV48" s="15">
        <v>6</v>
      </c>
      <c r="AW48" s="15">
        <v>4</v>
      </c>
      <c r="AX48" s="15">
        <v>11</v>
      </c>
      <c r="AY48" s="15">
        <v>4</v>
      </c>
      <c r="AZ48" s="15">
        <v>3</v>
      </c>
      <c r="BA48" s="15">
        <v>4</v>
      </c>
      <c r="BB48" s="15">
        <v>0</v>
      </c>
      <c r="BC48" s="15">
        <v>1313.9</v>
      </c>
      <c r="BD48" s="15">
        <v>800.6</v>
      </c>
      <c r="BE48" s="15">
        <v>684.3</v>
      </c>
      <c r="BF48" s="15">
        <v>0</v>
      </c>
      <c r="BG48" s="18">
        <v>2.02619978903267</v>
      </c>
      <c r="BH48" s="18">
        <v>2.02619175437644</v>
      </c>
      <c r="BI48" s="18">
        <v>2.02622212597091</v>
      </c>
      <c r="BJ48" s="18">
        <v>2.02614577382543</v>
      </c>
      <c r="BK48" s="21">
        <v>0</v>
      </c>
      <c r="BL48" s="21">
        <v>0</v>
      </c>
      <c r="BM48" s="15">
        <f t="shared" si="3"/>
        <v>2.02618986080136</v>
      </c>
      <c r="BN48" s="18">
        <v>90.0541770105712</v>
      </c>
      <c r="BO48" s="18">
        <v>83.5931642908722</v>
      </c>
      <c r="BP48" s="18">
        <v>90.068065835117</v>
      </c>
      <c r="BQ48" s="18">
        <v>83.5911302524012</v>
      </c>
      <c r="BR48" s="15">
        <v>0</v>
      </c>
      <c r="BS48" s="15">
        <v>0</v>
      </c>
      <c r="BT48" s="15">
        <v>0.476203</v>
      </c>
      <c r="BU48" s="18">
        <v>2110.88272410287</v>
      </c>
      <c r="BW48" s="15">
        <v>0.81</v>
      </c>
      <c r="BX48" s="15">
        <v>0.13</v>
      </c>
      <c r="BY48" s="15">
        <v>3.18</v>
      </c>
      <c r="BZ48" s="15">
        <v>1.1</v>
      </c>
      <c r="CA48" s="15">
        <v>1.14</v>
      </c>
    </row>
    <row r="49" s="6" customFormat="1" ht="13.85" spans="1:79">
      <c r="A49" s="15">
        <v>47</v>
      </c>
      <c r="B49" s="15" t="s">
        <v>156</v>
      </c>
      <c r="C49" s="18">
        <v>18</v>
      </c>
      <c r="D49" s="18">
        <v>18</v>
      </c>
      <c r="E49" s="18">
        <v>18</v>
      </c>
      <c r="F49" s="18">
        <v>0</v>
      </c>
      <c r="G49" s="18">
        <v>1</v>
      </c>
      <c r="H49" s="15">
        <f t="shared" si="2"/>
        <v>55</v>
      </c>
      <c r="I49" s="18" t="s">
        <v>105</v>
      </c>
      <c r="J49" s="18" t="s">
        <v>83</v>
      </c>
      <c r="K49" s="18" t="s">
        <v>84</v>
      </c>
      <c r="L49" s="15">
        <v>0</v>
      </c>
      <c r="M49" s="18" t="s">
        <v>123</v>
      </c>
      <c r="N49" s="18">
        <v>5</v>
      </c>
      <c r="O49" s="18">
        <v>2</v>
      </c>
      <c r="P49" s="18">
        <v>2</v>
      </c>
      <c r="Q49" s="18">
        <v>0</v>
      </c>
      <c r="R49" s="18">
        <v>6</v>
      </c>
      <c r="S49" s="18">
        <v>42</v>
      </c>
      <c r="T49" s="18">
        <v>5</v>
      </c>
      <c r="U49" s="18">
        <v>8</v>
      </c>
      <c r="V49" s="18">
        <v>0</v>
      </c>
      <c r="W49" s="18">
        <v>73</v>
      </c>
      <c r="X49" s="18">
        <v>95.94</v>
      </c>
      <c r="Y49" s="18">
        <v>10.81</v>
      </c>
      <c r="Z49" s="18">
        <v>16</v>
      </c>
      <c r="AA49" s="18">
        <v>0</v>
      </c>
      <c r="AB49" s="18">
        <v>180.9</v>
      </c>
      <c r="AC49" s="18">
        <v>130</v>
      </c>
      <c r="AD49" s="18">
        <v>82</v>
      </c>
      <c r="AE49" s="18">
        <v>66</v>
      </c>
      <c r="AF49" s="18">
        <v>0</v>
      </c>
      <c r="AG49" s="18">
        <v>134</v>
      </c>
      <c r="AH49" s="18">
        <v>2.16</v>
      </c>
      <c r="AI49" s="18">
        <v>2.04</v>
      </c>
      <c r="AJ49" s="18">
        <v>3.44</v>
      </c>
      <c r="AK49" s="18">
        <v>0</v>
      </c>
      <c r="AL49" s="18">
        <v>1.5</v>
      </c>
      <c r="AM49" s="15">
        <v>761</v>
      </c>
      <c r="AN49" s="18">
        <v>3</v>
      </c>
      <c r="AO49" s="18">
        <v>5</v>
      </c>
      <c r="AP49" s="18">
        <v>9.10616690818469</v>
      </c>
      <c r="AQ49" s="18">
        <v>8.55466750984515</v>
      </c>
      <c r="AR49" s="18">
        <v>27.0972660450702</v>
      </c>
      <c r="AS49" s="18">
        <v>89.9643965678614</v>
      </c>
      <c r="AT49" s="18">
        <v>90.0201662757313</v>
      </c>
      <c r="AU49" s="18">
        <v>90.0000146941654</v>
      </c>
      <c r="AV49" s="15">
        <v>6</v>
      </c>
      <c r="AW49" s="15">
        <v>4</v>
      </c>
      <c r="AX49" s="15">
        <v>11</v>
      </c>
      <c r="AY49" s="15">
        <v>4</v>
      </c>
      <c r="AZ49" s="15">
        <v>3</v>
      </c>
      <c r="BA49" s="15">
        <v>4</v>
      </c>
      <c r="BB49" s="15">
        <v>0</v>
      </c>
      <c r="BC49" s="15">
        <v>1313.9</v>
      </c>
      <c r="BD49" s="15">
        <v>800.6</v>
      </c>
      <c r="BE49" s="15">
        <v>684.3</v>
      </c>
      <c r="BF49" s="15">
        <v>0</v>
      </c>
      <c r="BG49" s="18">
        <v>1.97137371691149</v>
      </c>
      <c r="BH49" s="18">
        <v>1.97132421329076</v>
      </c>
      <c r="BI49" s="18">
        <v>1.97145785160054</v>
      </c>
      <c r="BJ49" s="18">
        <v>1.97160345273564</v>
      </c>
      <c r="BK49" s="21">
        <v>0</v>
      </c>
      <c r="BL49" s="21">
        <v>0</v>
      </c>
      <c r="BM49" s="15">
        <f t="shared" si="3"/>
        <v>1.97143980863461</v>
      </c>
      <c r="BN49" s="18">
        <v>86.0495080464474</v>
      </c>
      <c r="BO49" s="18">
        <v>84.1044214226512</v>
      </c>
      <c r="BP49" s="18">
        <v>86.0511688174502</v>
      </c>
      <c r="BQ49" s="18">
        <v>84.0891748092579</v>
      </c>
      <c r="BR49" s="15">
        <v>0</v>
      </c>
      <c r="BS49" s="15">
        <v>0</v>
      </c>
      <c r="BT49" s="15">
        <v>0.577892</v>
      </c>
      <c r="BU49" s="18">
        <v>2110.88272410287</v>
      </c>
      <c r="BW49" s="15">
        <v>-0.8</v>
      </c>
      <c r="BX49" s="15">
        <v>-1.88</v>
      </c>
      <c r="BY49" s="15">
        <v>1.89</v>
      </c>
      <c r="BZ49" s="15">
        <v>3.11</v>
      </c>
      <c r="CA49" s="15">
        <v>1.8</v>
      </c>
    </row>
    <row r="50" s="6" customFormat="1" ht="13.85" spans="1:79">
      <c r="A50" s="15">
        <v>48</v>
      </c>
      <c r="B50" s="15" t="s">
        <v>157</v>
      </c>
      <c r="C50" s="18">
        <v>18</v>
      </c>
      <c r="D50" s="18">
        <v>18</v>
      </c>
      <c r="E50" s="18">
        <v>18</v>
      </c>
      <c r="F50" s="18">
        <v>0</v>
      </c>
      <c r="G50" s="18">
        <v>1</v>
      </c>
      <c r="H50" s="15">
        <f t="shared" si="2"/>
        <v>55</v>
      </c>
      <c r="I50" s="18" t="s">
        <v>105</v>
      </c>
      <c r="J50" s="18" t="s">
        <v>83</v>
      </c>
      <c r="K50" s="18" t="s">
        <v>84</v>
      </c>
      <c r="L50" s="15">
        <v>0</v>
      </c>
      <c r="M50" s="18" t="s">
        <v>125</v>
      </c>
      <c r="N50" s="18">
        <v>5</v>
      </c>
      <c r="O50" s="18">
        <v>2</v>
      </c>
      <c r="P50" s="18">
        <v>2</v>
      </c>
      <c r="Q50" s="18">
        <v>0</v>
      </c>
      <c r="R50" s="18">
        <v>5</v>
      </c>
      <c r="S50" s="18">
        <v>42</v>
      </c>
      <c r="T50" s="18">
        <v>5</v>
      </c>
      <c r="U50" s="18">
        <v>8</v>
      </c>
      <c r="V50" s="18">
        <v>0</v>
      </c>
      <c r="W50" s="18">
        <v>43</v>
      </c>
      <c r="X50" s="18">
        <v>95.94</v>
      </c>
      <c r="Y50" s="18">
        <v>10.81</v>
      </c>
      <c r="Z50" s="18">
        <v>16</v>
      </c>
      <c r="AA50" s="18">
        <v>0</v>
      </c>
      <c r="AB50" s="18">
        <v>99</v>
      </c>
      <c r="AC50" s="18">
        <v>130</v>
      </c>
      <c r="AD50" s="18">
        <v>82</v>
      </c>
      <c r="AE50" s="18">
        <v>66</v>
      </c>
      <c r="AF50" s="18">
        <v>0</v>
      </c>
      <c r="AG50" s="18">
        <v>127</v>
      </c>
      <c r="AH50" s="18">
        <v>2.16</v>
      </c>
      <c r="AI50" s="18">
        <v>2.04</v>
      </c>
      <c r="AJ50" s="18">
        <v>3.44</v>
      </c>
      <c r="AK50" s="18">
        <v>0</v>
      </c>
      <c r="AL50" s="18">
        <v>1.9</v>
      </c>
      <c r="AM50" s="15">
        <v>702</v>
      </c>
      <c r="AN50" s="18">
        <v>5</v>
      </c>
      <c r="AO50" s="18">
        <v>7</v>
      </c>
      <c r="AP50" s="18">
        <v>9.12170578236964</v>
      </c>
      <c r="AQ50" s="18">
        <v>8.558285978295</v>
      </c>
      <c r="AR50" s="18">
        <v>27.0396662842072</v>
      </c>
      <c r="AS50" s="18">
        <v>89.9744149752791</v>
      </c>
      <c r="AT50" s="18">
        <v>90.0223755424791</v>
      </c>
      <c r="AU50" s="18">
        <v>90.0001387173565</v>
      </c>
      <c r="AV50" s="15">
        <v>6</v>
      </c>
      <c r="AW50" s="15">
        <v>4</v>
      </c>
      <c r="AX50" s="15">
        <v>11</v>
      </c>
      <c r="AY50" s="15">
        <v>4</v>
      </c>
      <c r="AZ50" s="15">
        <v>3</v>
      </c>
      <c r="BA50" s="15">
        <v>4</v>
      </c>
      <c r="BB50" s="15">
        <v>0</v>
      </c>
      <c r="BC50" s="15">
        <v>1313.9</v>
      </c>
      <c r="BD50" s="15">
        <v>800.6</v>
      </c>
      <c r="BE50" s="15">
        <v>684.3</v>
      </c>
      <c r="BF50" s="15">
        <v>0</v>
      </c>
      <c r="BG50" s="18">
        <v>2.01123696630903</v>
      </c>
      <c r="BH50" s="18">
        <v>2.01110645183315</v>
      </c>
      <c r="BI50" s="18">
        <v>2.01121341366549</v>
      </c>
      <c r="BJ50" s="18">
        <v>2.01132583411067</v>
      </c>
      <c r="BK50" s="21">
        <v>0</v>
      </c>
      <c r="BL50" s="21">
        <v>0</v>
      </c>
      <c r="BM50" s="15">
        <f t="shared" si="3"/>
        <v>2.01122066647958</v>
      </c>
      <c r="BN50" s="18">
        <v>88.9665651736308</v>
      </c>
      <c r="BO50" s="18">
        <v>83.5296123231314</v>
      </c>
      <c r="BP50" s="18">
        <v>88.9734959819478</v>
      </c>
      <c r="BQ50" s="18">
        <v>83.5272560978721</v>
      </c>
      <c r="BR50" s="15">
        <v>0</v>
      </c>
      <c r="BS50" s="15">
        <v>0</v>
      </c>
      <c r="BT50" s="15">
        <v>0.514014</v>
      </c>
      <c r="BU50" s="18">
        <v>2110.88272410287</v>
      </c>
      <c r="BW50" s="15">
        <v>-0.55</v>
      </c>
      <c r="BX50" s="15">
        <v>-0.44</v>
      </c>
      <c r="BY50" s="15">
        <v>2.8</v>
      </c>
      <c r="BZ50" s="15">
        <v>1.67</v>
      </c>
      <c r="CA50" s="15">
        <v>2.13</v>
      </c>
    </row>
    <row r="51" s="6" customFormat="1" ht="13.85" spans="1:79">
      <c r="A51" s="15">
        <v>49</v>
      </c>
      <c r="B51" s="15" t="s">
        <v>158</v>
      </c>
      <c r="C51" s="18">
        <v>18</v>
      </c>
      <c r="D51" s="18">
        <v>18</v>
      </c>
      <c r="E51" s="18">
        <v>18</v>
      </c>
      <c r="F51" s="18">
        <v>0</v>
      </c>
      <c r="G51" s="18">
        <v>1</v>
      </c>
      <c r="H51" s="15">
        <f t="shared" si="2"/>
        <v>55</v>
      </c>
      <c r="I51" s="18" t="s">
        <v>105</v>
      </c>
      <c r="J51" s="18" t="s">
        <v>83</v>
      </c>
      <c r="K51" s="18" t="s">
        <v>84</v>
      </c>
      <c r="L51" s="15">
        <v>0</v>
      </c>
      <c r="M51" s="18" t="s">
        <v>127</v>
      </c>
      <c r="N51" s="18">
        <v>5</v>
      </c>
      <c r="O51" s="18">
        <v>2</v>
      </c>
      <c r="P51" s="18">
        <v>2</v>
      </c>
      <c r="Q51" s="18">
        <v>0</v>
      </c>
      <c r="R51" s="18">
        <v>4</v>
      </c>
      <c r="S51" s="18">
        <v>42</v>
      </c>
      <c r="T51" s="18">
        <v>5</v>
      </c>
      <c r="U51" s="18">
        <v>8</v>
      </c>
      <c r="V51" s="18">
        <v>0</v>
      </c>
      <c r="W51" s="18">
        <v>22</v>
      </c>
      <c r="X51" s="18">
        <v>95.94</v>
      </c>
      <c r="Y51" s="18">
        <v>10.81</v>
      </c>
      <c r="Z51" s="18">
        <v>16</v>
      </c>
      <c r="AA51" s="18">
        <v>0</v>
      </c>
      <c r="AB51" s="18">
        <v>47.87</v>
      </c>
      <c r="AC51" s="18">
        <v>130</v>
      </c>
      <c r="AD51" s="18">
        <v>82</v>
      </c>
      <c r="AE51" s="18">
        <v>66</v>
      </c>
      <c r="AF51" s="18">
        <v>0</v>
      </c>
      <c r="AG51" s="18">
        <v>132</v>
      </c>
      <c r="AH51" s="18">
        <v>2.16</v>
      </c>
      <c r="AI51" s="18">
        <v>2.04</v>
      </c>
      <c r="AJ51" s="18">
        <v>3.44</v>
      </c>
      <c r="AK51" s="18">
        <v>0</v>
      </c>
      <c r="AL51" s="18">
        <v>1.54</v>
      </c>
      <c r="AM51" s="15">
        <v>658.8</v>
      </c>
      <c r="AN51" s="18">
        <v>2</v>
      </c>
      <c r="AO51" s="18">
        <v>4</v>
      </c>
      <c r="AP51" s="18">
        <v>9.10166988748112</v>
      </c>
      <c r="AQ51" s="18">
        <v>8.55265804682774</v>
      </c>
      <c r="AR51" s="18">
        <v>27.1170236157832</v>
      </c>
      <c r="AS51" s="18">
        <v>89.9711898204495</v>
      </c>
      <c r="AT51" s="18">
        <v>90.0266803347962</v>
      </c>
      <c r="AU51" s="18">
        <v>90.0000094444151</v>
      </c>
      <c r="AV51" s="15">
        <v>6</v>
      </c>
      <c r="AW51" s="15">
        <v>4</v>
      </c>
      <c r="AX51" s="15">
        <v>11</v>
      </c>
      <c r="AY51" s="15">
        <v>4</v>
      </c>
      <c r="AZ51" s="15">
        <v>3</v>
      </c>
      <c r="BA51" s="15">
        <v>4</v>
      </c>
      <c r="BB51" s="15">
        <v>0</v>
      </c>
      <c r="BC51" s="15">
        <v>1313.9</v>
      </c>
      <c r="BD51" s="15">
        <v>800.6</v>
      </c>
      <c r="BE51" s="15">
        <v>684.3</v>
      </c>
      <c r="BF51" s="15">
        <v>0</v>
      </c>
      <c r="BG51" s="18">
        <v>1.96580364053829</v>
      </c>
      <c r="BH51" s="18">
        <v>1.96568452589237</v>
      </c>
      <c r="BI51" s="18">
        <v>1.96494263134658</v>
      </c>
      <c r="BJ51" s="18">
        <v>1.96508815348877</v>
      </c>
      <c r="BK51" s="21">
        <v>0</v>
      </c>
      <c r="BL51" s="21">
        <v>0</v>
      </c>
      <c r="BM51" s="15">
        <f t="shared" si="3"/>
        <v>1.9653797378165</v>
      </c>
      <c r="BN51" s="18">
        <v>85.834645080021</v>
      </c>
      <c r="BO51" s="18">
        <v>83.8032158232113</v>
      </c>
      <c r="BP51" s="18">
        <v>85.9813566805967</v>
      </c>
      <c r="BQ51" s="18">
        <v>83.785759930672</v>
      </c>
      <c r="BR51" s="15">
        <v>0</v>
      </c>
      <c r="BS51" s="15">
        <v>0</v>
      </c>
      <c r="BT51" s="15">
        <v>0.588759</v>
      </c>
      <c r="BU51" s="18">
        <v>2110.88272410288</v>
      </c>
      <c r="BW51" s="15">
        <v>0.76</v>
      </c>
      <c r="BX51" s="15">
        <v>-0.85</v>
      </c>
      <c r="BY51" s="15">
        <v>2.67</v>
      </c>
      <c r="BZ51" s="15">
        <v>2.08</v>
      </c>
      <c r="CA51" s="15">
        <v>1.02</v>
      </c>
    </row>
    <row r="52" s="6" customFormat="1" ht="13.85" spans="1:79">
      <c r="A52" s="15">
        <v>50</v>
      </c>
      <c r="B52" s="15" t="s">
        <v>159</v>
      </c>
      <c r="C52" s="18">
        <v>18</v>
      </c>
      <c r="D52" s="18">
        <v>18</v>
      </c>
      <c r="E52" s="18">
        <v>18</v>
      </c>
      <c r="F52" s="18">
        <v>0</v>
      </c>
      <c r="G52" s="18">
        <v>1</v>
      </c>
      <c r="H52" s="15">
        <f t="shared" si="2"/>
        <v>55</v>
      </c>
      <c r="I52" s="18" t="s">
        <v>105</v>
      </c>
      <c r="J52" s="18" t="s">
        <v>83</v>
      </c>
      <c r="K52" s="18" t="s">
        <v>84</v>
      </c>
      <c r="L52" s="15">
        <v>0</v>
      </c>
      <c r="M52" s="18" t="s">
        <v>129</v>
      </c>
      <c r="N52" s="18">
        <v>5</v>
      </c>
      <c r="O52" s="18">
        <v>2</v>
      </c>
      <c r="P52" s="18">
        <v>2</v>
      </c>
      <c r="Q52" s="18">
        <v>0</v>
      </c>
      <c r="R52" s="18">
        <v>4</v>
      </c>
      <c r="S52" s="18">
        <v>42</v>
      </c>
      <c r="T52" s="18">
        <v>5</v>
      </c>
      <c r="U52" s="18">
        <v>8</v>
      </c>
      <c r="V52" s="18">
        <v>0</v>
      </c>
      <c r="W52" s="18">
        <v>23</v>
      </c>
      <c r="X52" s="18">
        <v>95.94</v>
      </c>
      <c r="Y52" s="18">
        <v>10.81</v>
      </c>
      <c r="Z52" s="18">
        <v>16</v>
      </c>
      <c r="AA52" s="18">
        <v>0</v>
      </c>
      <c r="AB52" s="18">
        <v>50.94</v>
      </c>
      <c r="AC52" s="18">
        <v>130</v>
      </c>
      <c r="AD52" s="18">
        <v>82</v>
      </c>
      <c r="AE52" s="18">
        <v>66</v>
      </c>
      <c r="AF52" s="18">
        <v>0</v>
      </c>
      <c r="AG52" s="18">
        <v>122</v>
      </c>
      <c r="AH52" s="18">
        <v>2.16</v>
      </c>
      <c r="AI52" s="18">
        <v>2.04</v>
      </c>
      <c r="AJ52" s="18">
        <v>3.44</v>
      </c>
      <c r="AK52" s="18">
        <v>0</v>
      </c>
      <c r="AL52" s="18">
        <v>1.63</v>
      </c>
      <c r="AM52" s="15">
        <v>650.9</v>
      </c>
      <c r="AN52" s="18">
        <v>3</v>
      </c>
      <c r="AO52" s="18">
        <v>5</v>
      </c>
      <c r="AP52" s="18">
        <v>9.10412457969975</v>
      </c>
      <c r="AQ52" s="18">
        <v>8.5528102739658</v>
      </c>
      <c r="AR52" s="18">
        <v>27.1092261748498</v>
      </c>
      <c r="AS52" s="18">
        <v>89.9831196642398</v>
      </c>
      <c r="AT52" s="18">
        <v>90.0200839647525</v>
      </c>
      <c r="AU52" s="18">
        <v>89.9995272134972</v>
      </c>
      <c r="AV52" s="15">
        <v>6</v>
      </c>
      <c r="AW52" s="15">
        <v>4</v>
      </c>
      <c r="AX52" s="15">
        <v>11</v>
      </c>
      <c r="AY52" s="15">
        <v>4</v>
      </c>
      <c r="AZ52" s="15">
        <v>3</v>
      </c>
      <c r="BA52" s="15">
        <v>4</v>
      </c>
      <c r="BB52" s="15">
        <v>0</v>
      </c>
      <c r="BC52" s="15">
        <v>1313.9</v>
      </c>
      <c r="BD52" s="15">
        <v>800.6</v>
      </c>
      <c r="BE52" s="15">
        <v>684.3</v>
      </c>
      <c r="BF52" s="15">
        <v>0</v>
      </c>
      <c r="BG52" s="18">
        <v>1.89430629930629</v>
      </c>
      <c r="BH52" s="18">
        <v>1.89438441092775</v>
      </c>
      <c r="BI52" s="18">
        <v>1.89444756215388</v>
      </c>
      <c r="BJ52" s="18">
        <v>1.89444261905593</v>
      </c>
      <c r="BK52" s="21">
        <v>0</v>
      </c>
      <c r="BL52" s="21">
        <v>0</v>
      </c>
      <c r="BM52" s="15">
        <f t="shared" si="3"/>
        <v>1.89439522286096</v>
      </c>
      <c r="BN52" s="18">
        <v>86.7593059615991</v>
      </c>
      <c r="BO52" s="18">
        <v>85.8477695075339</v>
      </c>
      <c r="BP52" s="18">
        <v>86.7525181221291</v>
      </c>
      <c r="BQ52" s="18">
        <v>85.8193669287967</v>
      </c>
      <c r="BR52" s="15">
        <v>0</v>
      </c>
      <c r="BS52" s="15">
        <v>0</v>
      </c>
      <c r="BT52" s="15">
        <v>0.481534</v>
      </c>
      <c r="BU52" s="18">
        <v>2110.88272410287</v>
      </c>
      <c r="BW52" s="15">
        <v>-0.36</v>
      </c>
      <c r="BX52" s="15">
        <v>-0.94</v>
      </c>
      <c r="BY52" s="15">
        <v>2.47</v>
      </c>
      <c r="BZ52" s="15">
        <v>2.17</v>
      </c>
      <c r="CA52" s="15">
        <v>1.6</v>
      </c>
    </row>
    <row r="53" s="6" customFormat="1" ht="13.85" spans="1:79">
      <c r="A53" s="15">
        <v>51</v>
      </c>
      <c r="B53" s="15" t="s">
        <v>160</v>
      </c>
      <c r="C53" s="18">
        <v>18</v>
      </c>
      <c r="D53" s="18">
        <v>18</v>
      </c>
      <c r="E53" s="18">
        <v>18</v>
      </c>
      <c r="F53" s="18">
        <v>0</v>
      </c>
      <c r="G53" s="18">
        <v>1</v>
      </c>
      <c r="H53" s="15">
        <f t="shared" si="2"/>
        <v>55</v>
      </c>
      <c r="I53" s="18" t="s">
        <v>105</v>
      </c>
      <c r="J53" s="18" t="s">
        <v>83</v>
      </c>
      <c r="K53" s="18" t="s">
        <v>84</v>
      </c>
      <c r="L53" s="15">
        <v>0</v>
      </c>
      <c r="M53" s="18" t="s">
        <v>82</v>
      </c>
      <c r="N53" s="18">
        <v>5</v>
      </c>
      <c r="O53" s="18">
        <v>2</v>
      </c>
      <c r="P53" s="18">
        <v>2</v>
      </c>
      <c r="Q53" s="18">
        <v>0</v>
      </c>
      <c r="R53" s="18">
        <v>6</v>
      </c>
      <c r="S53" s="18">
        <v>42</v>
      </c>
      <c r="T53" s="18">
        <v>5</v>
      </c>
      <c r="U53" s="18">
        <v>8</v>
      </c>
      <c r="V53" s="18">
        <v>0</v>
      </c>
      <c r="W53" s="18">
        <v>74</v>
      </c>
      <c r="X53" s="18">
        <v>95.94</v>
      </c>
      <c r="Y53" s="18">
        <v>10.81</v>
      </c>
      <c r="Z53" s="18">
        <v>16</v>
      </c>
      <c r="AA53" s="18">
        <v>0</v>
      </c>
      <c r="AB53" s="18">
        <v>183.8</v>
      </c>
      <c r="AC53" s="18">
        <v>130</v>
      </c>
      <c r="AD53" s="18">
        <v>82</v>
      </c>
      <c r="AE53" s="18">
        <v>66</v>
      </c>
      <c r="AF53" s="18">
        <v>0</v>
      </c>
      <c r="AG53" s="18">
        <v>130</v>
      </c>
      <c r="AH53" s="18">
        <v>2.16</v>
      </c>
      <c r="AI53" s="18">
        <v>2.04</v>
      </c>
      <c r="AJ53" s="18">
        <v>3.44</v>
      </c>
      <c r="AK53" s="18">
        <v>0</v>
      </c>
      <c r="AL53" s="18">
        <v>2.36</v>
      </c>
      <c r="AM53" s="15">
        <v>770</v>
      </c>
      <c r="AN53" s="18">
        <v>4</v>
      </c>
      <c r="AO53" s="18">
        <v>6</v>
      </c>
      <c r="AP53" s="18">
        <v>9.09723158007471</v>
      </c>
      <c r="AQ53" s="18">
        <v>8.57092801760664</v>
      </c>
      <c r="AR53" s="18">
        <v>27.0724207186329</v>
      </c>
      <c r="AS53" s="18">
        <v>89.9716383667291</v>
      </c>
      <c r="AT53" s="18">
        <v>90.0212317464683</v>
      </c>
      <c r="AU53" s="18">
        <v>89.9998744612689</v>
      </c>
      <c r="AV53" s="15">
        <v>6</v>
      </c>
      <c r="AW53" s="15">
        <v>4</v>
      </c>
      <c r="AX53" s="15">
        <v>11</v>
      </c>
      <c r="AY53" s="15">
        <v>4</v>
      </c>
      <c r="AZ53" s="15">
        <v>3</v>
      </c>
      <c r="BA53" s="15">
        <v>4</v>
      </c>
      <c r="BB53" s="15">
        <v>0</v>
      </c>
      <c r="BC53" s="15">
        <v>1313.9</v>
      </c>
      <c r="BD53" s="15">
        <v>800.6</v>
      </c>
      <c r="BE53" s="15">
        <v>684.3</v>
      </c>
      <c r="BF53" s="15">
        <v>0</v>
      </c>
      <c r="BG53" s="18">
        <v>1.92286507834183</v>
      </c>
      <c r="BH53" s="18">
        <v>1.92275399301694</v>
      </c>
      <c r="BI53" s="18">
        <v>1.92270394768253</v>
      </c>
      <c r="BJ53" s="18">
        <v>1.92277757722557</v>
      </c>
      <c r="BK53" s="21">
        <v>0</v>
      </c>
      <c r="BL53" s="21">
        <v>0</v>
      </c>
      <c r="BM53" s="15">
        <f t="shared" si="3"/>
        <v>1.92277514906672</v>
      </c>
      <c r="BN53" s="18">
        <v>86.3871985874264</v>
      </c>
      <c r="BO53" s="18">
        <v>85.6525749362192</v>
      </c>
      <c r="BP53" s="18">
        <v>86.4583980849271</v>
      </c>
      <c r="BQ53" s="18">
        <v>85.6003788152144</v>
      </c>
      <c r="BR53" s="15">
        <v>0</v>
      </c>
      <c r="BS53" s="15">
        <v>0</v>
      </c>
      <c r="BT53" s="15">
        <v>0.506572</v>
      </c>
      <c r="BU53" s="18">
        <v>2110.88272410287</v>
      </c>
      <c r="BW53" s="15">
        <v>-1.45</v>
      </c>
      <c r="BX53" s="15">
        <v>-1.52</v>
      </c>
      <c r="BY53" s="15">
        <v>2.03</v>
      </c>
      <c r="BZ53" s="15">
        <v>2.74</v>
      </c>
      <c r="CA53" s="15">
        <v>2.25</v>
      </c>
    </row>
    <row r="54" s="6" customFormat="1" ht="13.85" spans="1:79">
      <c r="A54" s="15">
        <v>52</v>
      </c>
      <c r="B54" s="15" t="s">
        <v>161</v>
      </c>
      <c r="C54" s="18">
        <v>18</v>
      </c>
      <c r="D54" s="18">
        <v>18</v>
      </c>
      <c r="E54" s="18">
        <v>18</v>
      </c>
      <c r="F54" s="18">
        <v>0</v>
      </c>
      <c r="G54" s="18">
        <v>1</v>
      </c>
      <c r="H54" s="15">
        <f t="shared" si="2"/>
        <v>55</v>
      </c>
      <c r="I54" s="18" t="s">
        <v>105</v>
      </c>
      <c r="J54" s="18" t="s">
        <v>83</v>
      </c>
      <c r="K54" s="18" t="s">
        <v>84</v>
      </c>
      <c r="L54" s="15">
        <v>0</v>
      </c>
      <c r="M54" s="18" t="s">
        <v>132</v>
      </c>
      <c r="N54" s="18">
        <v>5</v>
      </c>
      <c r="O54" s="18">
        <v>2</v>
      </c>
      <c r="P54" s="18">
        <v>2</v>
      </c>
      <c r="Q54" s="18">
        <v>0</v>
      </c>
      <c r="R54" s="18">
        <v>5</v>
      </c>
      <c r="S54" s="18">
        <v>42</v>
      </c>
      <c r="T54" s="18">
        <v>5</v>
      </c>
      <c r="U54" s="18">
        <v>8</v>
      </c>
      <c r="V54" s="18">
        <v>0</v>
      </c>
      <c r="W54" s="18">
        <v>39</v>
      </c>
      <c r="X54" s="18">
        <v>95.94</v>
      </c>
      <c r="Y54" s="18">
        <v>10.81</v>
      </c>
      <c r="Z54" s="18">
        <v>16</v>
      </c>
      <c r="AA54" s="18">
        <v>0</v>
      </c>
      <c r="AB54" s="18">
        <v>88.91</v>
      </c>
      <c r="AC54" s="18">
        <v>130</v>
      </c>
      <c r="AD54" s="18">
        <v>82</v>
      </c>
      <c r="AE54" s="18">
        <v>66</v>
      </c>
      <c r="AF54" s="18">
        <v>0</v>
      </c>
      <c r="AG54" s="18">
        <v>162</v>
      </c>
      <c r="AH54" s="18">
        <v>2.16</v>
      </c>
      <c r="AI54" s="18">
        <v>2.04</v>
      </c>
      <c r="AJ54" s="18">
        <v>3.44</v>
      </c>
      <c r="AK54" s="18">
        <v>0</v>
      </c>
      <c r="AL54" s="18">
        <v>1.22</v>
      </c>
      <c r="AM54" s="15">
        <v>600</v>
      </c>
      <c r="AN54" s="18">
        <v>1</v>
      </c>
      <c r="AO54" s="18">
        <v>3</v>
      </c>
      <c r="AP54" s="18">
        <v>9.11239369208261</v>
      </c>
      <c r="AQ54" s="18">
        <v>8.54985710754267</v>
      </c>
      <c r="AR54" s="18">
        <v>27.093982106258</v>
      </c>
      <c r="AS54" s="18">
        <v>89.978274078877</v>
      </c>
      <c r="AT54" s="18">
        <v>90.022706637787</v>
      </c>
      <c r="AU54" s="18">
        <v>89.9997697242702</v>
      </c>
      <c r="AV54" s="15">
        <v>6</v>
      </c>
      <c r="AW54" s="15">
        <v>4</v>
      </c>
      <c r="AX54" s="15">
        <v>10</v>
      </c>
      <c r="AY54" s="15">
        <v>4</v>
      </c>
      <c r="AZ54" s="15">
        <v>2</v>
      </c>
      <c r="BA54" s="15">
        <v>4</v>
      </c>
      <c r="BB54" s="15">
        <v>0</v>
      </c>
      <c r="BC54" s="15">
        <v>1313.9</v>
      </c>
      <c r="BD54" s="15">
        <v>800.6</v>
      </c>
      <c r="BE54" s="15">
        <v>684.3</v>
      </c>
      <c r="BF54" s="15">
        <v>0</v>
      </c>
      <c r="BG54" s="18">
        <v>2.19299659563998</v>
      </c>
      <c r="BH54" s="18">
        <v>2.19340417092231</v>
      </c>
      <c r="BI54" s="18">
        <v>2.19359352504945</v>
      </c>
      <c r="BJ54" s="18">
        <v>2.1933257340627</v>
      </c>
      <c r="BK54" s="21">
        <v>0</v>
      </c>
      <c r="BL54" s="21">
        <v>0</v>
      </c>
      <c r="BM54" s="15">
        <f t="shared" si="3"/>
        <v>2.19333000641861</v>
      </c>
      <c r="BN54" s="18">
        <v>79.3610722785349</v>
      </c>
      <c r="BO54" s="18">
        <v>76.7704717508207</v>
      </c>
      <c r="BP54" s="18">
        <v>79.3862523450693</v>
      </c>
      <c r="BQ54" s="18">
        <v>76.7812905339835</v>
      </c>
      <c r="BR54" s="15">
        <v>0</v>
      </c>
      <c r="BS54" s="15">
        <v>0</v>
      </c>
      <c r="BT54" s="15">
        <v>0.996375</v>
      </c>
      <c r="BU54" s="18">
        <v>2110.88272410287</v>
      </c>
      <c r="BW54" s="15">
        <v>2.84</v>
      </c>
      <c r="BX54" s="15">
        <v>-0.29</v>
      </c>
      <c r="BY54" s="15">
        <v>2.98</v>
      </c>
      <c r="BZ54" s="15">
        <v>1.52</v>
      </c>
      <c r="CA54" s="15">
        <v>1.9</v>
      </c>
    </row>
    <row r="55" s="6" customFormat="1" ht="13.85" spans="1:79">
      <c r="A55" s="15">
        <v>53</v>
      </c>
      <c r="B55" s="15" t="s">
        <v>162</v>
      </c>
      <c r="C55" s="18">
        <v>18</v>
      </c>
      <c r="D55" s="18">
        <v>18</v>
      </c>
      <c r="E55" s="18">
        <v>18</v>
      </c>
      <c r="F55" s="18">
        <v>0</v>
      </c>
      <c r="G55" s="18">
        <v>1</v>
      </c>
      <c r="H55" s="15">
        <f t="shared" si="2"/>
        <v>55</v>
      </c>
      <c r="I55" s="18" t="s">
        <v>105</v>
      </c>
      <c r="J55" s="18" t="s">
        <v>83</v>
      </c>
      <c r="K55" s="18" t="s">
        <v>84</v>
      </c>
      <c r="L55" s="15">
        <v>0</v>
      </c>
      <c r="M55" s="18" t="s">
        <v>134</v>
      </c>
      <c r="N55" s="18">
        <v>5</v>
      </c>
      <c r="O55" s="18">
        <v>2</v>
      </c>
      <c r="P55" s="18">
        <v>2</v>
      </c>
      <c r="Q55" s="18">
        <v>0</v>
      </c>
      <c r="R55" s="18">
        <v>4</v>
      </c>
      <c r="S55" s="18">
        <v>42</v>
      </c>
      <c r="T55" s="18">
        <v>5</v>
      </c>
      <c r="U55" s="18">
        <v>8</v>
      </c>
      <c r="V55" s="18">
        <v>0</v>
      </c>
      <c r="W55" s="18">
        <v>30</v>
      </c>
      <c r="X55" s="18">
        <v>95.94</v>
      </c>
      <c r="Y55" s="18">
        <v>10.81</v>
      </c>
      <c r="Z55" s="18">
        <v>16</v>
      </c>
      <c r="AA55" s="18">
        <v>0</v>
      </c>
      <c r="AB55" s="18">
        <v>65.39</v>
      </c>
      <c r="AC55" s="18">
        <v>130</v>
      </c>
      <c r="AD55" s="18">
        <v>82</v>
      </c>
      <c r="AE55" s="18">
        <v>66</v>
      </c>
      <c r="AF55" s="18">
        <v>0</v>
      </c>
      <c r="AG55" s="18">
        <v>125</v>
      </c>
      <c r="AH55" s="18">
        <v>2.16</v>
      </c>
      <c r="AI55" s="18">
        <v>2.04</v>
      </c>
      <c r="AJ55" s="18">
        <v>3.44</v>
      </c>
      <c r="AK55" s="18">
        <v>0</v>
      </c>
      <c r="AL55" s="18">
        <v>1.65</v>
      </c>
      <c r="AM55" s="15">
        <v>906.4</v>
      </c>
      <c r="AN55" s="18">
        <v>10</v>
      </c>
      <c r="AO55" s="18">
        <v>12</v>
      </c>
      <c r="AP55" s="18">
        <v>9.11874618962898</v>
      </c>
      <c r="AQ55" s="18">
        <v>8.54970863073448</v>
      </c>
      <c r="AR55" s="18">
        <v>27.0755779393718</v>
      </c>
      <c r="AS55" s="18">
        <v>89.9759774559218</v>
      </c>
      <c r="AT55" s="18">
        <v>90.0227039014889</v>
      </c>
      <c r="AU55" s="18">
        <v>89.9999336388515</v>
      </c>
      <c r="AV55" s="15">
        <v>6</v>
      </c>
      <c r="AW55" s="15">
        <v>4</v>
      </c>
      <c r="AX55" s="15">
        <v>11</v>
      </c>
      <c r="AY55" s="15">
        <v>4</v>
      </c>
      <c r="AZ55" s="15">
        <v>3</v>
      </c>
      <c r="BA55" s="15">
        <v>4</v>
      </c>
      <c r="BB55" s="15">
        <v>0</v>
      </c>
      <c r="BC55" s="15">
        <v>1313.9</v>
      </c>
      <c r="BD55" s="15">
        <v>800.6</v>
      </c>
      <c r="BE55" s="15">
        <v>684.3</v>
      </c>
      <c r="BF55" s="15">
        <v>0</v>
      </c>
      <c r="BG55" s="18">
        <v>2.08632103708324</v>
      </c>
      <c r="BH55" s="18">
        <v>2.08625470899192</v>
      </c>
      <c r="BI55" s="18">
        <v>2.08661118744042</v>
      </c>
      <c r="BJ55" s="18">
        <v>2.08641205627978</v>
      </c>
      <c r="BK55" s="21">
        <v>0</v>
      </c>
      <c r="BL55" s="21">
        <v>0</v>
      </c>
      <c r="BM55" s="15">
        <f t="shared" si="3"/>
        <v>2.08639974744884</v>
      </c>
      <c r="BN55" s="18">
        <v>84.1224486937099</v>
      </c>
      <c r="BO55" s="18">
        <v>80.2063001921649</v>
      </c>
      <c r="BP55" s="18">
        <v>84.1521505981453</v>
      </c>
      <c r="BQ55" s="18">
        <v>80.2236322402102</v>
      </c>
      <c r="BR55" s="15">
        <v>0</v>
      </c>
      <c r="BS55" s="15">
        <v>0</v>
      </c>
      <c r="BT55" s="15">
        <v>0.769543</v>
      </c>
      <c r="BU55" s="18">
        <v>2110.88272410287</v>
      </c>
      <c r="BW55" s="15">
        <v>3.38</v>
      </c>
      <c r="BX55" s="15">
        <v>0.51</v>
      </c>
      <c r="BY55" s="15">
        <v>3.91</v>
      </c>
      <c r="BZ55" s="15">
        <v>0.72</v>
      </c>
      <c r="CA55" s="15">
        <v>1.64</v>
      </c>
    </row>
    <row r="56" s="6" customFormat="1" ht="13.85" spans="1:79">
      <c r="A56" s="15">
        <v>54</v>
      </c>
      <c r="B56" s="15" t="s">
        <v>163</v>
      </c>
      <c r="C56" s="18">
        <v>18</v>
      </c>
      <c r="D56" s="18">
        <v>18</v>
      </c>
      <c r="E56" s="18">
        <v>18</v>
      </c>
      <c r="F56" s="18">
        <v>0</v>
      </c>
      <c r="G56" s="18">
        <v>1</v>
      </c>
      <c r="H56" s="15">
        <f t="shared" si="2"/>
        <v>55</v>
      </c>
      <c r="I56" s="18" t="s">
        <v>105</v>
      </c>
      <c r="J56" s="18" t="s">
        <v>83</v>
      </c>
      <c r="K56" s="18" t="s">
        <v>84</v>
      </c>
      <c r="L56" s="15">
        <v>0</v>
      </c>
      <c r="M56" s="18" t="s">
        <v>136</v>
      </c>
      <c r="N56" s="18">
        <v>5</v>
      </c>
      <c r="O56" s="18">
        <v>2</v>
      </c>
      <c r="P56" s="18">
        <v>2</v>
      </c>
      <c r="Q56" s="18">
        <v>0</v>
      </c>
      <c r="R56" s="18">
        <v>5</v>
      </c>
      <c r="S56" s="18">
        <v>42</v>
      </c>
      <c r="T56" s="18">
        <v>5</v>
      </c>
      <c r="U56" s="18">
        <v>8</v>
      </c>
      <c r="V56" s="18">
        <v>0</v>
      </c>
      <c r="W56" s="18">
        <v>40</v>
      </c>
      <c r="X56" s="18">
        <v>95.94</v>
      </c>
      <c r="Y56" s="18">
        <v>10.81</v>
      </c>
      <c r="Z56" s="18">
        <v>16</v>
      </c>
      <c r="AA56" s="18">
        <v>0</v>
      </c>
      <c r="AB56" s="18">
        <v>91.22</v>
      </c>
      <c r="AC56" s="18">
        <v>130</v>
      </c>
      <c r="AD56" s="18">
        <v>82</v>
      </c>
      <c r="AE56" s="18">
        <v>66</v>
      </c>
      <c r="AF56" s="18">
        <v>0</v>
      </c>
      <c r="AG56" s="18">
        <v>145</v>
      </c>
      <c r="AH56" s="18">
        <v>2.16</v>
      </c>
      <c r="AI56" s="18">
        <v>2.04</v>
      </c>
      <c r="AJ56" s="18">
        <v>3.44</v>
      </c>
      <c r="AK56" s="18">
        <v>0</v>
      </c>
      <c r="AL56" s="18">
        <v>1.33</v>
      </c>
      <c r="AM56" s="15">
        <v>640.1</v>
      </c>
      <c r="AN56" s="18">
        <v>2</v>
      </c>
      <c r="AO56" s="18">
        <v>4</v>
      </c>
      <c r="AP56" s="18">
        <v>9.10457761586696</v>
      </c>
      <c r="AQ56" s="18">
        <v>8.55317981384186</v>
      </c>
      <c r="AR56" s="18">
        <v>27.1067089622588</v>
      </c>
      <c r="AS56" s="18">
        <v>89.9680693384343</v>
      </c>
      <c r="AT56" s="18">
        <v>90.0193645411788</v>
      </c>
      <c r="AU56" s="18">
        <v>90.0000728089144</v>
      </c>
      <c r="AV56" s="15">
        <v>6</v>
      </c>
      <c r="AW56" s="15">
        <v>4</v>
      </c>
      <c r="AX56" s="15">
        <v>11</v>
      </c>
      <c r="AY56" s="15">
        <v>4</v>
      </c>
      <c r="AZ56" s="15">
        <v>3</v>
      </c>
      <c r="BA56" s="15">
        <v>4</v>
      </c>
      <c r="BB56" s="15">
        <v>0</v>
      </c>
      <c r="BC56" s="15">
        <v>1313.9</v>
      </c>
      <c r="BD56" s="15">
        <v>800.6</v>
      </c>
      <c r="BE56" s="15">
        <v>684.3</v>
      </c>
      <c r="BF56" s="15">
        <v>0</v>
      </c>
      <c r="BG56" s="18">
        <v>2.06018177750853</v>
      </c>
      <c r="BH56" s="18">
        <v>2.06061417511928</v>
      </c>
      <c r="BI56" s="18">
        <v>2.06042703752192</v>
      </c>
      <c r="BJ56" s="18">
        <v>2.0599931439868</v>
      </c>
      <c r="BK56" s="21">
        <v>0</v>
      </c>
      <c r="BL56" s="21">
        <v>0</v>
      </c>
      <c r="BM56" s="15">
        <f t="shared" si="3"/>
        <v>2.06030403353413</v>
      </c>
      <c r="BN56" s="18">
        <v>83.8103913376746</v>
      </c>
      <c r="BO56" s="18">
        <v>81.0055684197308</v>
      </c>
      <c r="BP56" s="18">
        <v>83.8298428741993</v>
      </c>
      <c r="BQ56" s="18">
        <v>81.0268449948844</v>
      </c>
      <c r="BR56" s="15">
        <v>0</v>
      </c>
      <c r="BS56" s="15">
        <v>0</v>
      </c>
      <c r="BT56" s="15">
        <v>0.748357</v>
      </c>
      <c r="BU56" s="18">
        <v>2110.88272410287</v>
      </c>
      <c r="BW56" s="15">
        <v>0.79</v>
      </c>
      <c r="BX56" s="15">
        <v>-1.22</v>
      </c>
      <c r="BY56" s="15">
        <v>2.44</v>
      </c>
      <c r="BZ56" s="15">
        <v>2.45</v>
      </c>
      <c r="CA56" s="15">
        <v>1.25</v>
      </c>
    </row>
    <row r="57" s="6" customFormat="1" ht="13.85" spans="1:79">
      <c r="A57" s="15">
        <v>55</v>
      </c>
      <c r="B57" s="15" t="s">
        <v>164</v>
      </c>
      <c r="C57" s="15">
        <v>18</v>
      </c>
      <c r="D57" s="15">
        <v>18</v>
      </c>
      <c r="E57" s="15">
        <v>18</v>
      </c>
      <c r="F57" s="18">
        <v>0</v>
      </c>
      <c r="G57" s="15">
        <v>1</v>
      </c>
      <c r="H57" s="15">
        <f t="shared" si="2"/>
        <v>55</v>
      </c>
      <c r="I57" s="15" t="s">
        <v>127</v>
      </c>
      <c r="J57" s="15" t="s">
        <v>83</v>
      </c>
      <c r="K57" s="15" t="s">
        <v>84</v>
      </c>
      <c r="L57" s="15">
        <v>0</v>
      </c>
      <c r="M57" s="15" t="s">
        <v>85</v>
      </c>
      <c r="N57" s="15">
        <v>4</v>
      </c>
      <c r="O57" s="15">
        <v>2</v>
      </c>
      <c r="P57" s="15">
        <v>2</v>
      </c>
      <c r="Q57" s="18">
        <v>0</v>
      </c>
      <c r="R57" s="15">
        <v>5</v>
      </c>
      <c r="S57" s="15">
        <v>22</v>
      </c>
      <c r="T57" s="15">
        <v>5</v>
      </c>
      <c r="U57" s="15">
        <v>8</v>
      </c>
      <c r="V57" s="18">
        <v>0</v>
      </c>
      <c r="W57" s="15">
        <v>47</v>
      </c>
      <c r="X57" s="15">
        <v>47.87</v>
      </c>
      <c r="Y57" s="15">
        <v>10.81</v>
      </c>
      <c r="Z57" s="15">
        <v>16</v>
      </c>
      <c r="AA57" s="18">
        <v>0</v>
      </c>
      <c r="AB57" s="15">
        <v>107.9</v>
      </c>
      <c r="AC57" s="15">
        <v>132</v>
      </c>
      <c r="AD57" s="15">
        <v>82</v>
      </c>
      <c r="AE57" s="15">
        <v>66</v>
      </c>
      <c r="AF57" s="18">
        <v>0</v>
      </c>
      <c r="AG57" s="15">
        <v>134</v>
      </c>
      <c r="AH57" s="15">
        <v>1.54</v>
      </c>
      <c r="AI57" s="15">
        <v>2.04</v>
      </c>
      <c r="AJ57" s="15">
        <v>3.44</v>
      </c>
      <c r="AK57" s="18">
        <v>0</v>
      </c>
      <c r="AL57" s="15">
        <v>1.93</v>
      </c>
      <c r="AM57" s="15">
        <v>731</v>
      </c>
      <c r="AN57" s="15">
        <v>10</v>
      </c>
      <c r="AO57" s="15">
        <v>11</v>
      </c>
      <c r="AP57" s="15">
        <v>9.9657606603</v>
      </c>
      <c r="AQ57" s="15">
        <v>9.1481377433</v>
      </c>
      <c r="AR57" s="15">
        <v>23.1537296248</v>
      </c>
      <c r="AS57" s="15">
        <v>90</v>
      </c>
      <c r="AT57" s="15">
        <v>90</v>
      </c>
      <c r="AU57" s="15">
        <v>90</v>
      </c>
      <c r="AV57" s="15">
        <v>6</v>
      </c>
      <c r="AW57" s="15">
        <v>4</v>
      </c>
      <c r="AX57" s="15">
        <v>11</v>
      </c>
      <c r="AY57" s="15">
        <v>4</v>
      </c>
      <c r="AZ57" s="15">
        <v>3</v>
      </c>
      <c r="BA57" s="15">
        <v>4</v>
      </c>
      <c r="BB57" s="15">
        <v>0</v>
      </c>
      <c r="BC57" s="15">
        <v>1313.9</v>
      </c>
      <c r="BD57" s="15">
        <v>800.6</v>
      </c>
      <c r="BE57" s="15">
        <v>658.8</v>
      </c>
      <c r="BF57" s="15">
        <v>0</v>
      </c>
      <c r="BG57" s="15">
        <v>2.45689388735589</v>
      </c>
      <c r="BH57" s="15">
        <v>2.45691195640551</v>
      </c>
      <c r="BI57" s="15">
        <v>2.4664050672313</v>
      </c>
      <c r="BJ57" s="15">
        <v>2.46643012292037</v>
      </c>
      <c r="BK57" s="21">
        <v>0</v>
      </c>
      <c r="BL57" s="21">
        <v>0</v>
      </c>
      <c r="BM57" s="15">
        <f t="shared" si="3"/>
        <v>2.46166025847827</v>
      </c>
      <c r="BN57" s="15">
        <v>82.027765223563</v>
      </c>
      <c r="BO57" s="15">
        <v>74.7847893145736</v>
      </c>
      <c r="BP57" s="15">
        <v>81.468309696066</v>
      </c>
      <c r="BQ57" s="15">
        <v>74.784752841423</v>
      </c>
      <c r="BR57" s="15">
        <v>0</v>
      </c>
      <c r="BS57" s="15">
        <v>0</v>
      </c>
      <c r="BT57" s="15">
        <v>1.108971533</v>
      </c>
      <c r="BU57" s="15">
        <v>2110.88272413865</v>
      </c>
      <c r="BW57" s="15">
        <v>3.86</v>
      </c>
      <c r="BX57" s="15">
        <v>1.23</v>
      </c>
      <c r="BY57" s="15">
        <v>4.39</v>
      </c>
      <c r="BZ57" s="15">
        <v>0.7</v>
      </c>
      <c r="CA57" s="15">
        <v>1.4</v>
      </c>
    </row>
    <row r="58" s="7" customFormat="1" ht="13.85" spans="1:79">
      <c r="A58" s="16">
        <v>56</v>
      </c>
      <c r="B58" s="16" t="s">
        <v>165</v>
      </c>
      <c r="C58" s="16">
        <v>18</v>
      </c>
      <c r="D58" s="16">
        <v>18</v>
      </c>
      <c r="E58" s="16">
        <v>18</v>
      </c>
      <c r="F58" s="16">
        <v>0</v>
      </c>
      <c r="G58" s="16">
        <v>1</v>
      </c>
      <c r="H58" s="16">
        <f t="shared" si="2"/>
        <v>55</v>
      </c>
      <c r="I58" s="16" t="s">
        <v>127</v>
      </c>
      <c r="J58" s="16" t="s">
        <v>83</v>
      </c>
      <c r="K58" s="16" t="s">
        <v>84</v>
      </c>
      <c r="L58" s="16">
        <v>0</v>
      </c>
      <c r="M58" s="16" t="s">
        <v>87</v>
      </c>
      <c r="N58" s="16">
        <v>4</v>
      </c>
      <c r="O58" s="16">
        <v>2</v>
      </c>
      <c r="P58" s="16">
        <v>2</v>
      </c>
      <c r="Q58" s="16">
        <v>0</v>
      </c>
      <c r="R58" s="16">
        <v>6</v>
      </c>
      <c r="S58" s="16">
        <v>22</v>
      </c>
      <c r="T58" s="16">
        <v>5</v>
      </c>
      <c r="U58" s="16">
        <v>8</v>
      </c>
      <c r="V58" s="16">
        <v>0</v>
      </c>
      <c r="W58" s="16">
        <v>79</v>
      </c>
      <c r="X58" s="16">
        <v>47.87</v>
      </c>
      <c r="Y58" s="16">
        <v>10.81</v>
      </c>
      <c r="Z58" s="16">
        <v>16</v>
      </c>
      <c r="AA58" s="16">
        <v>0</v>
      </c>
      <c r="AB58" s="16">
        <v>197</v>
      </c>
      <c r="AC58" s="16">
        <v>132</v>
      </c>
      <c r="AD58" s="16">
        <v>82</v>
      </c>
      <c r="AE58" s="16">
        <v>66</v>
      </c>
      <c r="AF58" s="16">
        <v>0</v>
      </c>
      <c r="AG58" s="16">
        <v>134</v>
      </c>
      <c r="AH58" s="16">
        <v>1.54</v>
      </c>
      <c r="AI58" s="16">
        <v>2.04</v>
      </c>
      <c r="AJ58" s="16">
        <v>3.44</v>
      </c>
      <c r="AK58" s="16">
        <v>0</v>
      </c>
      <c r="AL58" s="16">
        <v>2.54</v>
      </c>
      <c r="AM58" s="16">
        <v>890.1</v>
      </c>
      <c r="AN58" s="16">
        <v>10</v>
      </c>
      <c r="AO58" s="16">
        <v>11</v>
      </c>
      <c r="AP58" s="16">
        <v>9.9657606603</v>
      </c>
      <c r="AQ58" s="16">
        <v>9.1481377433</v>
      </c>
      <c r="AR58" s="16">
        <v>23.1537296248</v>
      </c>
      <c r="AS58" s="16">
        <v>90</v>
      </c>
      <c r="AT58" s="16">
        <v>90</v>
      </c>
      <c r="AU58" s="16">
        <v>90</v>
      </c>
      <c r="AV58" s="16">
        <v>6</v>
      </c>
      <c r="AW58" s="16">
        <v>2</v>
      </c>
      <c r="AX58" s="16">
        <v>15</v>
      </c>
      <c r="AY58" s="16">
        <v>6</v>
      </c>
      <c r="AZ58" s="16">
        <v>5</v>
      </c>
      <c r="BA58" s="16">
        <v>4</v>
      </c>
      <c r="BB58" s="16">
        <v>0</v>
      </c>
      <c r="BC58" s="16">
        <v>1313.9</v>
      </c>
      <c r="BD58" s="16">
        <v>800.6</v>
      </c>
      <c r="BE58" s="16">
        <v>658.8</v>
      </c>
      <c r="BF58" s="16">
        <v>0</v>
      </c>
      <c r="BG58" s="16">
        <v>2.06221184537246</v>
      </c>
      <c r="BH58" s="16">
        <v>2.06217407614056</v>
      </c>
      <c r="BI58" s="16">
        <v>3.50747391032688</v>
      </c>
      <c r="BJ58" s="16">
        <v>3.50750854014223</v>
      </c>
      <c r="BK58" s="22">
        <v>0</v>
      </c>
      <c r="BL58" s="22">
        <v>0</v>
      </c>
      <c r="BM58" s="16">
        <f>(BG58+BH58)/2</f>
        <v>2.06219296075651</v>
      </c>
      <c r="BN58" s="16">
        <v>154.471391965034</v>
      </c>
      <c r="BO58" s="16">
        <v>0</v>
      </c>
      <c r="BP58" s="16">
        <v>0</v>
      </c>
      <c r="BQ58" s="16">
        <v>0</v>
      </c>
      <c r="BR58" s="16">
        <v>0</v>
      </c>
      <c r="BS58" s="16">
        <v>0</v>
      </c>
      <c r="BT58" s="16">
        <v>0.455621764</v>
      </c>
      <c r="BU58" s="16">
        <v>2110.88272413865</v>
      </c>
      <c r="BW58" s="16">
        <v>3.45</v>
      </c>
      <c r="BX58" s="16">
        <v>1.25</v>
      </c>
      <c r="BY58" s="16">
        <v>4.42</v>
      </c>
      <c r="BZ58" s="16">
        <v>0.73</v>
      </c>
      <c r="CA58" s="16">
        <v>0.97</v>
      </c>
    </row>
    <row r="59" s="6" customFormat="1" ht="13.85" spans="1:79">
      <c r="A59" s="15">
        <v>57</v>
      </c>
      <c r="B59" s="15" t="s">
        <v>166</v>
      </c>
      <c r="C59" s="15">
        <v>18</v>
      </c>
      <c r="D59" s="15">
        <v>18</v>
      </c>
      <c r="E59" s="15">
        <v>18</v>
      </c>
      <c r="F59" s="15">
        <v>0</v>
      </c>
      <c r="G59" s="15">
        <v>1</v>
      </c>
      <c r="H59" s="15">
        <f t="shared" si="2"/>
        <v>55</v>
      </c>
      <c r="I59" s="15" t="s">
        <v>127</v>
      </c>
      <c r="J59" s="15" t="s">
        <v>83</v>
      </c>
      <c r="K59" s="15" t="s">
        <v>84</v>
      </c>
      <c r="L59" s="15">
        <v>0</v>
      </c>
      <c r="M59" s="15" t="s">
        <v>89</v>
      </c>
      <c r="N59" s="15">
        <v>4</v>
      </c>
      <c r="O59" s="15">
        <v>2</v>
      </c>
      <c r="P59" s="15">
        <v>2</v>
      </c>
      <c r="Q59" s="15">
        <v>0</v>
      </c>
      <c r="R59" s="15">
        <v>5</v>
      </c>
      <c r="S59" s="15">
        <v>22</v>
      </c>
      <c r="T59" s="15">
        <v>5</v>
      </c>
      <c r="U59" s="15">
        <v>8</v>
      </c>
      <c r="V59" s="15">
        <v>0</v>
      </c>
      <c r="W59" s="15">
        <v>48</v>
      </c>
      <c r="X59" s="15">
        <v>47.87</v>
      </c>
      <c r="Y59" s="15">
        <v>10.81</v>
      </c>
      <c r="Z59" s="15">
        <v>16</v>
      </c>
      <c r="AA59" s="15">
        <v>0</v>
      </c>
      <c r="AB59" s="15">
        <v>112.4</v>
      </c>
      <c r="AC59" s="15">
        <v>132</v>
      </c>
      <c r="AD59" s="15">
        <v>82</v>
      </c>
      <c r="AE59" s="15">
        <v>66</v>
      </c>
      <c r="AF59" s="15">
        <v>0</v>
      </c>
      <c r="AG59" s="15">
        <v>148</v>
      </c>
      <c r="AH59" s="15">
        <v>1.54</v>
      </c>
      <c r="AI59" s="15">
        <v>2.04</v>
      </c>
      <c r="AJ59" s="15">
        <v>3.44</v>
      </c>
      <c r="AK59" s="15">
        <v>0</v>
      </c>
      <c r="AL59" s="15">
        <v>1.69</v>
      </c>
      <c r="AM59" s="15">
        <v>867.8</v>
      </c>
      <c r="AN59" s="15">
        <v>10</v>
      </c>
      <c r="AO59" s="15">
        <v>12</v>
      </c>
      <c r="AP59" s="15">
        <v>9.9657606603</v>
      </c>
      <c r="AQ59" s="15">
        <v>9.1481377433</v>
      </c>
      <c r="AR59" s="15">
        <v>23.1537296248</v>
      </c>
      <c r="AS59" s="15">
        <v>90</v>
      </c>
      <c r="AT59" s="15">
        <v>90</v>
      </c>
      <c r="AU59" s="15">
        <v>90</v>
      </c>
      <c r="AV59" s="15">
        <v>6</v>
      </c>
      <c r="AW59" s="15">
        <v>4</v>
      </c>
      <c r="AX59" s="15">
        <v>6</v>
      </c>
      <c r="AY59" s="15">
        <v>4</v>
      </c>
      <c r="AZ59" s="15">
        <v>0</v>
      </c>
      <c r="BA59" s="15">
        <v>2</v>
      </c>
      <c r="BB59" s="15">
        <v>0</v>
      </c>
      <c r="BC59" s="15">
        <v>1313.9</v>
      </c>
      <c r="BD59" s="15">
        <v>800.6</v>
      </c>
      <c r="BE59" s="15">
        <v>658.8</v>
      </c>
      <c r="BF59" s="15">
        <v>0</v>
      </c>
      <c r="BG59" s="15">
        <v>3.03078840860559</v>
      </c>
      <c r="BH59" s="15">
        <v>3.03051230606795</v>
      </c>
      <c r="BI59" s="15">
        <v>3.04195751280215</v>
      </c>
      <c r="BJ59" s="15">
        <v>3.04237387823507</v>
      </c>
      <c r="BK59" s="21">
        <v>0</v>
      </c>
      <c r="BL59" s="21">
        <v>0</v>
      </c>
      <c r="BM59" s="15">
        <f t="shared" si="3"/>
        <v>3.03640802642769</v>
      </c>
      <c r="BN59" s="15">
        <v>67.995817027187</v>
      </c>
      <c r="BO59" s="15">
        <v>59.9928032491321</v>
      </c>
      <c r="BP59" s="15">
        <v>67.5510396455985</v>
      </c>
      <c r="BQ59" s="15">
        <v>59.9855619427884</v>
      </c>
      <c r="BR59" s="15">
        <v>0</v>
      </c>
      <c r="BS59" s="15">
        <v>0</v>
      </c>
      <c r="BT59" s="15">
        <v>2.012194327</v>
      </c>
      <c r="BU59" s="15">
        <v>2110.88272413865</v>
      </c>
      <c r="BW59" s="15">
        <v>2.81</v>
      </c>
      <c r="BX59" s="15">
        <v>0.23</v>
      </c>
      <c r="BY59" s="15">
        <v>3.63</v>
      </c>
      <c r="BZ59" s="15">
        <v>1</v>
      </c>
      <c r="CA59" s="15">
        <v>1.35</v>
      </c>
    </row>
    <row r="60" s="7" customFormat="1" ht="13.85" spans="1:79">
      <c r="A60" s="16">
        <v>58</v>
      </c>
      <c r="B60" s="16" t="s">
        <v>167</v>
      </c>
      <c r="C60" s="16">
        <v>18</v>
      </c>
      <c r="D60" s="16">
        <v>18</v>
      </c>
      <c r="E60" s="16">
        <v>18</v>
      </c>
      <c r="F60" s="16">
        <v>0</v>
      </c>
      <c r="G60" s="16">
        <v>1</v>
      </c>
      <c r="H60" s="16">
        <f t="shared" si="2"/>
        <v>55</v>
      </c>
      <c r="I60" s="16" t="s">
        <v>127</v>
      </c>
      <c r="J60" s="16" t="s">
        <v>83</v>
      </c>
      <c r="K60" s="16" t="s">
        <v>84</v>
      </c>
      <c r="L60" s="16">
        <v>0</v>
      </c>
      <c r="M60" s="16" t="s">
        <v>91</v>
      </c>
      <c r="N60" s="16">
        <v>4</v>
      </c>
      <c r="O60" s="16">
        <v>2</v>
      </c>
      <c r="P60" s="16">
        <v>2</v>
      </c>
      <c r="Q60" s="16">
        <v>0</v>
      </c>
      <c r="R60" s="16">
        <v>4</v>
      </c>
      <c r="S60" s="16">
        <v>22</v>
      </c>
      <c r="T60" s="16">
        <v>5</v>
      </c>
      <c r="U60" s="16">
        <v>8</v>
      </c>
      <c r="V60" s="16">
        <v>0</v>
      </c>
      <c r="W60" s="16">
        <v>27</v>
      </c>
      <c r="X60" s="16">
        <v>47.87</v>
      </c>
      <c r="Y60" s="16">
        <v>10.81</v>
      </c>
      <c r="Z60" s="16">
        <v>16</v>
      </c>
      <c r="AA60" s="16">
        <v>0</v>
      </c>
      <c r="AB60" s="16">
        <v>58.93</v>
      </c>
      <c r="AC60" s="16">
        <v>132</v>
      </c>
      <c r="AD60" s="16">
        <v>82</v>
      </c>
      <c r="AE60" s="16">
        <v>66</v>
      </c>
      <c r="AF60" s="16">
        <v>0</v>
      </c>
      <c r="AG60" s="16">
        <v>116</v>
      </c>
      <c r="AH60" s="16">
        <v>1.54</v>
      </c>
      <c r="AI60" s="16">
        <v>2.04</v>
      </c>
      <c r="AJ60" s="16">
        <v>3.44</v>
      </c>
      <c r="AK60" s="16">
        <v>0</v>
      </c>
      <c r="AL60" s="16">
        <v>1.91</v>
      </c>
      <c r="AM60" s="16">
        <v>760.4</v>
      </c>
      <c r="AN60" s="16">
        <v>7</v>
      </c>
      <c r="AO60" s="16">
        <v>9</v>
      </c>
      <c r="AP60" s="16">
        <v>9.9657606603</v>
      </c>
      <c r="AQ60" s="16">
        <v>9.1481377433</v>
      </c>
      <c r="AR60" s="16">
        <v>23.1537296248</v>
      </c>
      <c r="AS60" s="16">
        <v>90</v>
      </c>
      <c r="AT60" s="16">
        <v>90</v>
      </c>
      <c r="AU60" s="16">
        <v>90</v>
      </c>
      <c r="AV60" s="16">
        <v>6</v>
      </c>
      <c r="AW60" s="16">
        <v>2</v>
      </c>
      <c r="AX60" s="16">
        <v>19</v>
      </c>
      <c r="AY60" s="16">
        <v>6</v>
      </c>
      <c r="AZ60" s="16">
        <v>7</v>
      </c>
      <c r="BA60" s="16">
        <v>6</v>
      </c>
      <c r="BB60" s="16">
        <v>0</v>
      </c>
      <c r="BC60" s="16">
        <v>1313.9</v>
      </c>
      <c r="BD60" s="16">
        <v>800.6</v>
      </c>
      <c r="BE60" s="16">
        <v>658.8</v>
      </c>
      <c r="BF60" s="16">
        <v>0</v>
      </c>
      <c r="BG60" s="16">
        <v>1.81858679461493</v>
      </c>
      <c r="BH60" s="16">
        <v>1.81923625063045</v>
      </c>
      <c r="BI60" s="16">
        <v>3.49250455200794</v>
      </c>
      <c r="BJ60" s="16">
        <v>3.49452379032257</v>
      </c>
      <c r="BK60" s="22">
        <v>0</v>
      </c>
      <c r="BL60" s="22">
        <v>0</v>
      </c>
      <c r="BM60" s="16">
        <f>(BG60+BH60)/2</f>
        <v>1.81891152262269</v>
      </c>
      <c r="BN60" s="16">
        <v>171.994781114435</v>
      </c>
      <c r="BO60" s="16">
        <v>0</v>
      </c>
      <c r="BP60" s="16">
        <v>0</v>
      </c>
      <c r="BQ60" s="16">
        <v>0</v>
      </c>
      <c r="BR60" s="16">
        <v>0</v>
      </c>
      <c r="BS60" s="16">
        <v>0</v>
      </c>
      <c r="BT60" s="16">
        <v>-0.127288613</v>
      </c>
      <c r="BU60" s="16">
        <v>2110.88272413865</v>
      </c>
      <c r="BW60" s="16">
        <v>2.03</v>
      </c>
      <c r="BX60" s="16">
        <v>0.34</v>
      </c>
      <c r="BY60" s="16">
        <v>3.41</v>
      </c>
      <c r="BZ60" s="16">
        <v>0.89</v>
      </c>
      <c r="CA60" s="16">
        <v>0.46</v>
      </c>
    </row>
    <row r="61" s="6" customFormat="1" ht="13.85" spans="1:79">
      <c r="A61" s="15">
        <v>59</v>
      </c>
      <c r="B61" s="15" t="s">
        <v>168</v>
      </c>
      <c r="C61" s="15">
        <v>18</v>
      </c>
      <c r="D61" s="15">
        <v>18</v>
      </c>
      <c r="E61" s="15">
        <v>18</v>
      </c>
      <c r="F61" s="15">
        <v>0</v>
      </c>
      <c r="G61" s="15">
        <v>1</v>
      </c>
      <c r="H61" s="15">
        <f t="shared" si="2"/>
        <v>55</v>
      </c>
      <c r="I61" s="15" t="s">
        <v>127</v>
      </c>
      <c r="J61" s="15" t="s">
        <v>83</v>
      </c>
      <c r="K61" s="15" t="s">
        <v>84</v>
      </c>
      <c r="L61" s="15">
        <v>0</v>
      </c>
      <c r="M61" s="15" t="s">
        <v>93</v>
      </c>
      <c r="N61" s="15">
        <v>4</v>
      </c>
      <c r="O61" s="15">
        <v>2</v>
      </c>
      <c r="P61" s="15">
        <v>2</v>
      </c>
      <c r="Q61" s="15">
        <v>0</v>
      </c>
      <c r="R61" s="15">
        <v>4</v>
      </c>
      <c r="S61" s="15">
        <v>22</v>
      </c>
      <c r="T61" s="15">
        <v>5</v>
      </c>
      <c r="U61" s="15">
        <v>8</v>
      </c>
      <c r="V61" s="15">
        <v>0</v>
      </c>
      <c r="W61" s="15">
        <v>24</v>
      </c>
      <c r="X61" s="15">
        <v>47.87</v>
      </c>
      <c r="Y61" s="15">
        <v>10.81</v>
      </c>
      <c r="Z61" s="15">
        <v>16</v>
      </c>
      <c r="AA61" s="15">
        <v>0</v>
      </c>
      <c r="AB61" s="15">
        <v>52</v>
      </c>
      <c r="AC61" s="15">
        <v>132</v>
      </c>
      <c r="AD61" s="15">
        <v>82</v>
      </c>
      <c r="AE61" s="15">
        <v>66</v>
      </c>
      <c r="AF61" s="15">
        <v>0</v>
      </c>
      <c r="AG61" s="15">
        <v>118</v>
      </c>
      <c r="AH61" s="15">
        <v>1.54</v>
      </c>
      <c r="AI61" s="15">
        <v>2.04</v>
      </c>
      <c r="AJ61" s="15">
        <v>3.44</v>
      </c>
      <c r="AK61" s="15">
        <v>0</v>
      </c>
      <c r="AL61" s="15">
        <v>1.66</v>
      </c>
      <c r="AM61" s="15">
        <v>652.9</v>
      </c>
      <c r="AN61" s="15">
        <v>5</v>
      </c>
      <c r="AO61" s="15">
        <v>6</v>
      </c>
      <c r="AP61" s="15">
        <v>9.9657606603</v>
      </c>
      <c r="AQ61" s="15">
        <v>9.1481377433</v>
      </c>
      <c r="AR61" s="15">
        <v>23.1537296248</v>
      </c>
      <c r="AS61" s="15">
        <v>90</v>
      </c>
      <c r="AT61" s="15">
        <v>90</v>
      </c>
      <c r="AU61" s="15">
        <v>90</v>
      </c>
      <c r="AV61" s="15">
        <v>6</v>
      </c>
      <c r="AW61" s="15">
        <v>4</v>
      </c>
      <c r="AX61" s="15">
        <v>11</v>
      </c>
      <c r="AY61" s="15">
        <v>4</v>
      </c>
      <c r="AZ61" s="15">
        <v>3</v>
      </c>
      <c r="BA61" s="15">
        <v>4</v>
      </c>
      <c r="BB61" s="15">
        <v>0</v>
      </c>
      <c r="BC61" s="15">
        <v>1313.9</v>
      </c>
      <c r="BD61" s="15">
        <v>800.6</v>
      </c>
      <c r="BE61" s="15">
        <v>658.8</v>
      </c>
      <c r="BF61" s="15">
        <v>0</v>
      </c>
      <c r="BG61" s="15">
        <v>2.01038010317036</v>
      </c>
      <c r="BH61" s="15">
        <v>2.01082706501328</v>
      </c>
      <c r="BI61" s="15">
        <v>2.01280260722417</v>
      </c>
      <c r="BJ61" s="15">
        <v>2.01230861501013</v>
      </c>
      <c r="BK61" s="21">
        <v>0</v>
      </c>
      <c r="BL61" s="21">
        <v>0</v>
      </c>
      <c r="BM61" s="15">
        <f t="shared" si="3"/>
        <v>2.01157959760449</v>
      </c>
      <c r="BN61" s="15">
        <v>85.341406112414</v>
      </c>
      <c r="BO61" s="15">
        <v>87.25576182163</v>
      </c>
      <c r="BP61" s="15">
        <v>85.2674666427805</v>
      </c>
      <c r="BQ61" s="15">
        <v>87.2751237999076</v>
      </c>
      <c r="BR61" s="15">
        <v>0</v>
      </c>
      <c r="BS61" s="15">
        <v>0</v>
      </c>
      <c r="BT61" s="15">
        <v>0.511985965</v>
      </c>
      <c r="BU61" s="15">
        <v>2110.88272413865</v>
      </c>
      <c r="BW61" s="15">
        <v>0.62</v>
      </c>
      <c r="BX61" s="15">
        <v>0.17</v>
      </c>
      <c r="BY61" s="15">
        <v>3.15</v>
      </c>
      <c r="BZ61" s="15">
        <v>1.06</v>
      </c>
      <c r="CA61" s="15">
        <v>1.3</v>
      </c>
    </row>
    <row r="62" s="7" customFormat="1" ht="13.85" spans="1:79">
      <c r="A62" s="16">
        <v>60</v>
      </c>
      <c r="B62" s="16" t="s">
        <v>169</v>
      </c>
      <c r="C62" s="16">
        <v>18</v>
      </c>
      <c r="D62" s="16">
        <v>18</v>
      </c>
      <c r="E62" s="16">
        <v>18</v>
      </c>
      <c r="F62" s="16">
        <v>0</v>
      </c>
      <c r="G62" s="16">
        <v>1</v>
      </c>
      <c r="H62" s="16">
        <f t="shared" si="2"/>
        <v>55</v>
      </c>
      <c r="I62" s="16" t="s">
        <v>127</v>
      </c>
      <c r="J62" s="16" t="s">
        <v>83</v>
      </c>
      <c r="K62" s="16" t="s">
        <v>84</v>
      </c>
      <c r="L62" s="16">
        <v>0</v>
      </c>
      <c r="M62" s="16" t="s">
        <v>95</v>
      </c>
      <c r="N62" s="16">
        <v>4</v>
      </c>
      <c r="O62" s="16">
        <v>2</v>
      </c>
      <c r="P62" s="16">
        <v>2</v>
      </c>
      <c r="Q62" s="16">
        <v>0</v>
      </c>
      <c r="R62" s="16">
        <v>4</v>
      </c>
      <c r="S62" s="16">
        <v>22</v>
      </c>
      <c r="T62" s="16">
        <v>5</v>
      </c>
      <c r="U62" s="16">
        <v>8</v>
      </c>
      <c r="V62" s="16">
        <v>0</v>
      </c>
      <c r="W62" s="16">
        <v>29</v>
      </c>
      <c r="X62" s="16">
        <v>47.87</v>
      </c>
      <c r="Y62" s="16">
        <v>10.81</v>
      </c>
      <c r="Z62" s="16">
        <v>16</v>
      </c>
      <c r="AA62" s="16">
        <v>0</v>
      </c>
      <c r="AB62" s="16">
        <v>63.55</v>
      </c>
      <c r="AC62" s="16">
        <v>132</v>
      </c>
      <c r="AD62" s="16">
        <v>82</v>
      </c>
      <c r="AE62" s="16">
        <v>66</v>
      </c>
      <c r="AF62" s="16">
        <v>0</v>
      </c>
      <c r="AG62" s="16">
        <v>117</v>
      </c>
      <c r="AH62" s="16">
        <v>1.54</v>
      </c>
      <c r="AI62" s="16">
        <v>2.04</v>
      </c>
      <c r="AJ62" s="16">
        <v>3.44</v>
      </c>
      <c r="AK62" s="16">
        <v>0</v>
      </c>
      <c r="AL62" s="16">
        <v>1.9</v>
      </c>
      <c r="AM62" s="16">
        <v>745.5</v>
      </c>
      <c r="AN62" s="16">
        <v>10</v>
      </c>
      <c r="AO62" s="16">
        <v>11</v>
      </c>
      <c r="AP62" s="16">
        <v>9.9657606603</v>
      </c>
      <c r="AQ62" s="16">
        <v>9.1481377433</v>
      </c>
      <c r="AR62" s="16">
        <v>23.1537296248</v>
      </c>
      <c r="AS62" s="16">
        <v>90</v>
      </c>
      <c r="AT62" s="16">
        <v>90</v>
      </c>
      <c r="AU62" s="16">
        <v>90</v>
      </c>
      <c r="AV62" s="16">
        <v>6</v>
      </c>
      <c r="AW62" s="16">
        <v>2</v>
      </c>
      <c r="AX62" s="16">
        <v>15</v>
      </c>
      <c r="AY62" s="16">
        <v>6</v>
      </c>
      <c r="AZ62" s="16">
        <v>5</v>
      </c>
      <c r="BA62" s="16">
        <v>4</v>
      </c>
      <c r="BB62" s="16">
        <v>0</v>
      </c>
      <c r="BC62" s="16">
        <v>1313.9</v>
      </c>
      <c r="BD62" s="16">
        <v>800.6</v>
      </c>
      <c r="BE62" s="16">
        <v>658.8</v>
      </c>
      <c r="BF62" s="16">
        <v>0</v>
      </c>
      <c r="BG62" s="16">
        <v>1.84493370762392</v>
      </c>
      <c r="BH62" s="16">
        <v>1.84490524994728</v>
      </c>
      <c r="BI62" s="16">
        <v>3.49310028193628</v>
      </c>
      <c r="BJ62" s="16">
        <v>3.49307126590021</v>
      </c>
      <c r="BK62" s="22">
        <v>0</v>
      </c>
      <c r="BL62" s="22">
        <v>0</v>
      </c>
      <c r="BM62" s="16">
        <f>(BG62+BH62)/2</f>
        <v>1.8449194787856</v>
      </c>
      <c r="BN62" s="16">
        <v>158.876482596369</v>
      </c>
      <c r="BO62" s="16">
        <v>0</v>
      </c>
      <c r="BP62" s="16">
        <v>0</v>
      </c>
      <c r="BQ62" s="16">
        <v>0</v>
      </c>
      <c r="BR62" s="16">
        <v>0</v>
      </c>
      <c r="BS62" s="16">
        <v>0</v>
      </c>
      <c r="BT62" s="16">
        <v>0.338165371</v>
      </c>
      <c r="BU62" s="16">
        <v>2110.88272413865</v>
      </c>
      <c r="BW62" s="16">
        <v>3.18</v>
      </c>
      <c r="BX62" s="16">
        <v>1.22</v>
      </c>
      <c r="BY62" s="16">
        <v>4.24</v>
      </c>
      <c r="BZ62" s="16">
        <v>0.55</v>
      </c>
      <c r="CA62" s="16">
        <v>0.72</v>
      </c>
    </row>
    <row r="63" s="7" customFormat="1" ht="13.85" spans="1:79">
      <c r="A63" s="16">
        <v>61</v>
      </c>
      <c r="B63" s="16" t="s">
        <v>170</v>
      </c>
      <c r="C63" s="16">
        <v>18</v>
      </c>
      <c r="D63" s="16">
        <v>18</v>
      </c>
      <c r="E63" s="16">
        <v>18</v>
      </c>
      <c r="F63" s="16">
        <v>0</v>
      </c>
      <c r="G63" s="16">
        <v>1</v>
      </c>
      <c r="H63" s="16">
        <f t="shared" si="2"/>
        <v>55</v>
      </c>
      <c r="I63" s="16" t="s">
        <v>127</v>
      </c>
      <c r="J63" s="16" t="s">
        <v>83</v>
      </c>
      <c r="K63" s="16" t="s">
        <v>84</v>
      </c>
      <c r="L63" s="16">
        <v>0</v>
      </c>
      <c r="M63" s="16" t="s">
        <v>97</v>
      </c>
      <c r="N63" s="16">
        <v>4</v>
      </c>
      <c r="O63" s="16">
        <v>2</v>
      </c>
      <c r="P63" s="16">
        <v>2</v>
      </c>
      <c r="Q63" s="16">
        <v>0</v>
      </c>
      <c r="R63" s="16">
        <v>4</v>
      </c>
      <c r="S63" s="16">
        <v>22</v>
      </c>
      <c r="T63" s="16">
        <v>5</v>
      </c>
      <c r="U63" s="16">
        <v>8</v>
      </c>
      <c r="V63" s="16">
        <v>0</v>
      </c>
      <c r="W63" s="16">
        <v>26</v>
      </c>
      <c r="X63" s="16">
        <v>47.87</v>
      </c>
      <c r="Y63" s="16">
        <v>10.81</v>
      </c>
      <c r="Z63" s="16">
        <v>16</v>
      </c>
      <c r="AA63" s="16">
        <v>0</v>
      </c>
      <c r="AB63" s="16">
        <v>55.85</v>
      </c>
      <c r="AC63" s="16">
        <v>132</v>
      </c>
      <c r="AD63" s="16">
        <v>82</v>
      </c>
      <c r="AE63" s="16">
        <v>66</v>
      </c>
      <c r="AF63" s="16">
        <v>0</v>
      </c>
      <c r="AG63" s="16">
        <v>117</v>
      </c>
      <c r="AH63" s="16">
        <v>1.54</v>
      </c>
      <c r="AI63" s="16">
        <v>2.04</v>
      </c>
      <c r="AJ63" s="16">
        <v>3.44</v>
      </c>
      <c r="AK63" s="16">
        <v>0</v>
      </c>
      <c r="AL63" s="16">
        <v>1.83</v>
      </c>
      <c r="AM63" s="16">
        <v>762.5</v>
      </c>
      <c r="AN63" s="16">
        <v>6</v>
      </c>
      <c r="AO63" s="16">
        <v>8</v>
      </c>
      <c r="AP63" s="16">
        <v>9.9657606603</v>
      </c>
      <c r="AQ63" s="16">
        <v>9.1481377433</v>
      </c>
      <c r="AR63" s="16">
        <v>23.1537296248</v>
      </c>
      <c r="AS63" s="16">
        <v>90</v>
      </c>
      <c r="AT63" s="16">
        <v>90</v>
      </c>
      <c r="AU63" s="16">
        <v>90</v>
      </c>
      <c r="AV63" s="16">
        <v>6</v>
      </c>
      <c r="AW63" s="16">
        <v>2</v>
      </c>
      <c r="AX63" s="16">
        <v>19</v>
      </c>
      <c r="AY63" s="16">
        <v>6</v>
      </c>
      <c r="AZ63" s="16">
        <v>7</v>
      </c>
      <c r="BA63" s="16">
        <v>6</v>
      </c>
      <c r="BB63" s="16">
        <v>0</v>
      </c>
      <c r="BC63" s="16">
        <v>1313.9</v>
      </c>
      <c r="BD63" s="16">
        <v>800.6</v>
      </c>
      <c r="BE63" s="16">
        <v>658.8</v>
      </c>
      <c r="BF63" s="16">
        <v>0</v>
      </c>
      <c r="BG63" s="16">
        <v>1.83401075829267</v>
      </c>
      <c r="BH63" s="16">
        <v>1.83411959465286</v>
      </c>
      <c r="BI63" s="16">
        <v>3.48907347677758</v>
      </c>
      <c r="BJ63" s="16">
        <v>3.48914359622062</v>
      </c>
      <c r="BK63" s="22">
        <v>0</v>
      </c>
      <c r="BL63" s="22">
        <v>0</v>
      </c>
      <c r="BM63" s="16">
        <f>(BG63+BH63)/2</f>
        <v>1.83406517647276</v>
      </c>
      <c r="BN63" s="16">
        <v>168.910987978483</v>
      </c>
      <c r="BO63" s="16">
        <v>0</v>
      </c>
      <c r="BP63" s="16">
        <v>0</v>
      </c>
      <c r="BQ63" s="16">
        <v>0</v>
      </c>
      <c r="BR63" s="16">
        <v>0</v>
      </c>
      <c r="BS63" s="16">
        <v>0</v>
      </c>
      <c r="BT63" s="16">
        <v>-0.17718728</v>
      </c>
      <c r="BU63" s="16">
        <v>2110.88272413865</v>
      </c>
      <c r="BW63" s="16">
        <v>1.57</v>
      </c>
      <c r="BX63" s="16">
        <v>0.19</v>
      </c>
      <c r="BY63" s="16">
        <v>3.3</v>
      </c>
      <c r="BZ63" s="16">
        <v>1.04</v>
      </c>
      <c r="CA63" s="16">
        <v>0.51</v>
      </c>
    </row>
    <row r="64" s="6" customFormat="1" ht="13.85" spans="1:79">
      <c r="A64" s="15">
        <v>62</v>
      </c>
      <c r="B64" s="15" t="s">
        <v>171</v>
      </c>
      <c r="C64" s="15">
        <v>18</v>
      </c>
      <c r="D64" s="15">
        <v>18</v>
      </c>
      <c r="E64" s="15">
        <v>18</v>
      </c>
      <c r="F64" s="15">
        <v>0</v>
      </c>
      <c r="G64" s="15">
        <v>1</v>
      </c>
      <c r="H64" s="15">
        <f t="shared" si="2"/>
        <v>55</v>
      </c>
      <c r="I64" s="15" t="s">
        <v>127</v>
      </c>
      <c r="J64" s="15" t="s">
        <v>83</v>
      </c>
      <c r="K64" s="15" t="s">
        <v>84</v>
      </c>
      <c r="L64" s="15">
        <v>0</v>
      </c>
      <c r="M64" s="15" t="s">
        <v>99</v>
      </c>
      <c r="N64" s="15">
        <v>4</v>
      </c>
      <c r="O64" s="15">
        <v>2</v>
      </c>
      <c r="P64" s="15">
        <v>2</v>
      </c>
      <c r="Q64" s="15">
        <v>0</v>
      </c>
      <c r="R64" s="15">
        <v>6</v>
      </c>
      <c r="S64" s="15">
        <v>22</v>
      </c>
      <c r="T64" s="15">
        <v>5</v>
      </c>
      <c r="U64" s="15">
        <v>8</v>
      </c>
      <c r="V64" s="15">
        <v>0</v>
      </c>
      <c r="W64" s="15">
        <v>72</v>
      </c>
      <c r="X64" s="15">
        <v>47.87</v>
      </c>
      <c r="Y64" s="15">
        <v>10.81</v>
      </c>
      <c r="Z64" s="15">
        <v>16</v>
      </c>
      <c r="AA64" s="15">
        <v>0</v>
      </c>
      <c r="AB64" s="15">
        <v>178.5</v>
      </c>
      <c r="AC64" s="15">
        <v>132</v>
      </c>
      <c r="AD64" s="15">
        <v>82</v>
      </c>
      <c r="AE64" s="15">
        <v>66</v>
      </c>
      <c r="AF64" s="15">
        <v>0</v>
      </c>
      <c r="AG64" s="15">
        <v>144</v>
      </c>
      <c r="AH64" s="15">
        <v>1.54</v>
      </c>
      <c r="AI64" s="15">
        <v>2.04</v>
      </c>
      <c r="AJ64" s="15">
        <v>3.44</v>
      </c>
      <c r="AK64" s="15">
        <v>0</v>
      </c>
      <c r="AL64" s="15">
        <v>1.3</v>
      </c>
      <c r="AM64" s="15">
        <v>658.5</v>
      </c>
      <c r="AN64" s="15">
        <v>2</v>
      </c>
      <c r="AO64" s="15">
        <v>4</v>
      </c>
      <c r="AP64" s="15">
        <v>9.9657606603</v>
      </c>
      <c r="AQ64" s="15">
        <v>9.1481377433</v>
      </c>
      <c r="AR64" s="15">
        <v>23.1537296248</v>
      </c>
      <c r="AS64" s="15">
        <v>90</v>
      </c>
      <c r="AT64" s="15">
        <v>90</v>
      </c>
      <c r="AU64" s="15">
        <v>90</v>
      </c>
      <c r="AV64" s="15">
        <v>6</v>
      </c>
      <c r="AW64" s="15">
        <v>4</v>
      </c>
      <c r="AX64" s="15">
        <v>11</v>
      </c>
      <c r="AY64" s="15">
        <v>4</v>
      </c>
      <c r="AZ64" s="15">
        <v>3</v>
      </c>
      <c r="BA64" s="15">
        <v>4</v>
      </c>
      <c r="BB64" s="15">
        <v>0</v>
      </c>
      <c r="BC64" s="15">
        <v>1313.9</v>
      </c>
      <c r="BD64" s="15">
        <v>800.6</v>
      </c>
      <c r="BE64" s="15">
        <v>658.8</v>
      </c>
      <c r="BF64" s="15">
        <v>0</v>
      </c>
      <c r="BG64" s="15">
        <v>2.05021038795192</v>
      </c>
      <c r="BH64" s="15">
        <v>2.05018654915178</v>
      </c>
      <c r="BI64" s="15">
        <v>2.05012678824162</v>
      </c>
      <c r="BJ64" s="15">
        <v>2.050159345921</v>
      </c>
      <c r="BK64" s="21">
        <v>0</v>
      </c>
      <c r="BL64" s="21">
        <v>0</v>
      </c>
      <c r="BM64" s="15">
        <f t="shared" si="3"/>
        <v>2.05017076781658</v>
      </c>
      <c r="BN64" s="15">
        <v>83.4438113440516</v>
      </c>
      <c r="BO64" s="15">
        <v>83.6563498423814</v>
      </c>
      <c r="BP64" s="15">
        <v>83.4723574030701</v>
      </c>
      <c r="BQ64" s="15">
        <v>83.6545659823866</v>
      </c>
      <c r="BR64" s="15">
        <v>0</v>
      </c>
      <c r="BS64" s="15">
        <v>0</v>
      </c>
      <c r="BT64" s="15">
        <v>0.686899696</v>
      </c>
      <c r="BU64" s="15">
        <v>2110.88272413865</v>
      </c>
      <c r="BW64" s="15">
        <v>-0.48</v>
      </c>
      <c r="BX64" s="15">
        <v>-2.05</v>
      </c>
      <c r="BY64" s="15">
        <v>1.34</v>
      </c>
      <c r="BZ64" s="15">
        <v>3.28</v>
      </c>
      <c r="CA64" s="15">
        <v>2.35</v>
      </c>
    </row>
    <row r="65" s="7" customFormat="1" ht="13.85" spans="1:79">
      <c r="A65" s="16">
        <v>63</v>
      </c>
      <c r="B65" s="16" t="s">
        <v>172</v>
      </c>
      <c r="C65" s="16">
        <v>18</v>
      </c>
      <c r="D65" s="16">
        <v>18</v>
      </c>
      <c r="E65" s="16">
        <v>18</v>
      </c>
      <c r="F65" s="16">
        <v>0</v>
      </c>
      <c r="G65" s="16">
        <v>1</v>
      </c>
      <c r="H65" s="16">
        <f t="shared" si="2"/>
        <v>55</v>
      </c>
      <c r="I65" s="16" t="s">
        <v>127</v>
      </c>
      <c r="J65" s="16" t="s">
        <v>83</v>
      </c>
      <c r="K65" s="16" t="s">
        <v>84</v>
      </c>
      <c r="L65" s="16">
        <v>0</v>
      </c>
      <c r="M65" s="16" t="s">
        <v>101</v>
      </c>
      <c r="N65" s="16">
        <v>4</v>
      </c>
      <c r="O65" s="16">
        <v>2</v>
      </c>
      <c r="P65" s="16">
        <v>2</v>
      </c>
      <c r="Q65" s="16">
        <v>0</v>
      </c>
      <c r="R65" s="16">
        <v>6</v>
      </c>
      <c r="S65" s="16">
        <v>22</v>
      </c>
      <c r="T65" s="16">
        <v>5</v>
      </c>
      <c r="U65" s="16">
        <v>8</v>
      </c>
      <c r="V65" s="16">
        <v>0</v>
      </c>
      <c r="W65" s="16">
        <v>77</v>
      </c>
      <c r="X65" s="16">
        <v>47.87</v>
      </c>
      <c r="Y65" s="16">
        <v>10.81</v>
      </c>
      <c r="Z65" s="16">
        <v>16</v>
      </c>
      <c r="AA65" s="16">
        <v>0</v>
      </c>
      <c r="AB65" s="16">
        <v>192.2</v>
      </c>
      <c r="AC65" s="16">
        <v>132</v>
      </c>
      <c r="AD65" s="16">
        <v>82</v>
      </c>
      <c r="AE65" s="16">
        <v>66</v>
      </c>
      <c r="AF65" s="16">
        <v>0</v>
      </c>
      <c r="AG65" s="16">
        <v>127</v>
      </c>
      <c r="AH65" s="16">
        <v>1.54</v>
      </c>
      <c r="AI65" s="16">
        <v>2.04</v>
      </c>
      <c r="AJ65" s="16">
        <v>3.44</v>
      </c>
      <c r="AK65" s="16">
        <v>0</v>
      </c>
      <c r="AL65" s="16">
        <v>2.2</v>
      </c>
      <c r="AM65" s="16">
        <v>880</v>
      </c>
      <c r="AN65" s="16">
        <v>7</v>
      </c>
      <c r="AO65" s="16">
        <v>9</v>
      </c>
      <c r="AP65" s="16">
        <v>9.9657606603</v>
      </c>
      <c r="AQ65" s="16">
        <v>9.1481377433</v>
      </c>
      <c r="AR65" s="16">
        <v>23.1537296248</v>
      </c>
      <c r="AS65" s="16">
        <v>90</v>
      </c>
      <c r="AT65" s="16">
        <v>90</v>
      </c>
      <c r="AU65" s="16">
        <v>90</v>
      </c>
      <c r="AV65" s="16">
        <v>6</v>
      </c>
      <c r="AW65" s="16">
        <v>2</v>
      </c>
      <c r="AX65" s="16">
        <v>17</v>
      </c>
      <c r="AY65" s="16">
        <v>6</v>
      </c>
      <c r="AZ65" s="16">
        <v>7</v>
      </c>
      <c r="BA65" s="16">
        <v>4</v>
      </c>
      <c r="BB65" s="16">
        <v>0</v>
      </c>
      <c r="BC65" s="16">
        <v>1313.9</v>
      </c>
      <c r="BD65" s="16">
        <v>800.6</v>
      </c>
      <c r="BE65" s="16">
        <v>658.8</v>
      </c>
      <c r="BF65" s="16">
        <v>0</v>
      </c>
      <c r="BG65" s="16">
        <v>2.00182990452308</v>
      </c>
      <c r="BH65" s="16">
        <v>2.0019411248719</v>
      </c>
      <c r="BI65" s="16">
        <v>3.51590168935583</v>
      </c>
      <c r="BJ65" s="16">
        <v>3.51585582320735</v>
      </c>
      <c r="BK65" s="22">
        <v>0</v>
      </c>
      <c r="BL65" s="22">
        <v>0</v>
      </c>
      <c r="BM65" s="16">
        <f>(BG65+BH65)/2</f>
        <v>2.00188551469749</v>
      </c>
      <c r="BN65" s="16">
        <v>179.294232761827</v>
      </c>
      <c r="BO65" s="16">
        <v>0</v>
      </c>
      <c r="BP65" s="16">
        <v>0</v>
      </c>
      <c r="BQ65" s="16">
        <v>0</v>
      </c>
      <c r="BR65" s="16">
        <v>0</v>
      </c>
      <c r="BS65" s="16">
        <v>0</v>
      </c>
      <c r="BT65" s="16">
        <v>0.012336547</v>
      </c>
      <c r="BU65" s="16">
        <v>2110.88272413865</v>
      </c>
      <c r="BW65" s="16">
        <v>1.55</v>
      </c>
      <c r="BX65" s="16">
        <v>-0.02</v>
      </c>
      <c r="BY65" s="16">
        <v>3.18</v>
      </c>
      <c r="BZ65" s="16">
        <v>1.25</v>
      </c>
      <c r="CA65" s="16">
        <v>0.51</v>
      </c>
    </row>
    <row r="66" s="7" customFormat="1" ht="13.85" spans="1:79">
      <c r="A66" s="16">
        <v>64</v>
      </c>
      <c r="B66" s="16" t="s">
        <v>173</v>
      </c>
      <c r="C66" s="16">
        <v>18</v>
      </c>
      <c r="D66" s="16">
        <v>18</v>
      </c>
      <c r="E66" s="16">
        <v>18</v>
      </c>
      <c r="F66" s="16">
        <v>0</v>
      </c>
      <c r="G66" s="16">
        <v>1</v>
      </c>
      <c r="H66" s="16">
        <f t="shared" si="2"/>
        <v>55</v>
      </c>
      <c r="I66" s="16" t="s">
        <v>127</v>
      </c>
      <c r="J66" s="16" t="s">
        <v>83</v>
      </c>
      <c r="K66" s="16" t="s">
        <v>84</v>
      </c>
      <c r="L66" s="16">
        <v>0</v>
      </c>
      <c r="M66" s="16" t="s">
        <v>103</v>
      </c>
      <c r="N66" s="16">
        <v>4</v>
      </c>
      <c r="O66" s="16">
        <v>2</v>
      </c>
      <c r="P66" s="16">
        <v>2</v>
      </c>
      <c r="Q66" s="16">
        <v>0</v>
      </c>
      <c r="R66" s="16">
        <v>4</v>
      </c>
      <c r="S66" s="16">
        <v>22</v>
      </c>
      <c r="T66" s="16">
        <v>5</v>
      </c>
      <c r="U66" s="16">
        <v>8</v>
      </c>
      <c r="V66" s="16">
        <v>0</v>
      </c>
      <c r="W66" s="16">
        <v>25</v>
      </c>
      <c r="X66" s="16">
        <v>47.87</v>
      </c>
      <c r="Y66" s="16">
        <v>10.81</v>
      </c>
      <c r="Z66" s="16">
        <v>16</v>
      </c>
      <c r="AA66" s="16">
        <v>0</v>
      </c>
      <c r="AB66" s="16">
        <v>54.94</v>
      </c>
      <c r="AC66" s="16">
        <v>132</v>
      </c>
      <c r="AD66" s="16">
        <v>82</v>
      </c>
      <c r="AE66" s="16">
        <v>66</v>
      </c>
      <c r="AF66" s="16">
        <v>0</v>
      </c>
      <c r="AG66" s="16">
        <v>117</v>
      </c>
      <c r="AH66" s="16">
        <v>1.54</v>
      </c>
      <c r="AI66" s="16">
        <v>2.04</v>
      </c>
      <c r="AJ66" s="16">
        <v>3.44</v>
      </c>
      <c r="AK66" s="16">
        <v>0</v>
      </c>
      <c r="AL66" s="16">
        <v>1.55</v>
      </c>
      <c r="AM66" s="16">
        <v>717.3</v>
      </c>
      <c r="AN66" s="16">
        <v>5</v>
      </c>
      <c r="AO66" s="16">
        <v>7</v>
      </c>
      <c r="AP66" s="16">
        <v>9.9657606603</v>
      </c>
      <c r="AQ66" s="16">
        <v>9.1481377433</v>
      </c>
      <c r="AR66" s="16">
        <v>23.1537296248</v>
      </c>
      <c r="AS66" s="16">
        <v>90</v>
      </c>
      <c r="AT66" s="16">
        <v>90</v>
      </c>
      <c r="AU66" s="16">
        <v>90</v>
      </c>
      <c r="AV66" s="16">
        <v>6</v>
      </c>
      <c r="AW66" s="16">
        <v>2</v>
      </c>
      <c r="AX66" s="16">
        <v>15</v>
      </c>
      <c r="AY66" s="16">
        <v>6</v>
      </c>
      <c r="AZ66" s="16">
        <v>5</v>
      </c>
      <c r="BA66" s="16">
        <v>4</v>
      </c>
      <c r="BB66" s="16">
        <v>0</v>
      </c>
      <c r="BC66" s="16">
        <v>1313.9</v>
      </c>
      <c r="BD66" s="16">
        <v>800.6</v>
      </c>
      <c r="BE66" s="16">
        <v>658.8</v>
      </c>
      <c r="BF66" s="16">
        <v>0</v>
      </c>
      <c r="BG66" s="16">
        <v>1.85979975376906</v>
      </c>
      <c r="BH66" s="16">
        <v>1.85979000670414</v>
      </c>
      <c r="BI66" s="16">
        <v>3.49988099077748</v>
      </c>
      <c r="BJ66" s="16">
        <v>3.49986833335125</v>
      </c>
      <c r="BK66" s="22">
        <v>0</v>
      </c>
      <c r="BL66" s="22">
        <v>0</v>
      </c>
      <c r="BM66" s="16">
        <f>(BG66+BH66)/2</f>
        <v>1.8597948802366</v>
      </c>
      <c r="BN66" s="16">
        <v>155.782970600391</v>
      </c>
      <c r="BO66" s="16">
        <v>0</v>
      </c>
      <c r="BP66" s="16">
        <v>0</v>
      </c>
      <c r="BQ66" s="16">
        <v>0</v>
      </c>
      <c r="BR66" s="16">
        <v>0</v>
      </c>
      <c r="BS66" s="16">
        <v>0</v>
      </c>
      <c r="BT66" s="16">
        <v>0.390144367</v>
      </c>
      <c r="BU66" s="16">
        <v>2110.88272413865</v>
      </c>
      <c r="BW66" s="16">
        <v>0.88</v>
      </c>
      <c r="BX66" s="16">
        <v>0.05</v>
      </c>
      <c r="BY66" s="16">
        <v>3.28</v>
      </c>
      <c r="BZ66" s="16">
        <v>1.18</v>
      </c>
      <c r="CA66" s="16">
        <v>1.17</v>
      </c>
    </row>
    <row r="67" s="6" customFormat="1" ht="13.85" spans="1:79">
      <c r="A67" s="15">
        <v>65</v>
      </c>
      <c r="B67" s="15" t="s">
        <v>174</v>
      </c>
      <c r="C67" s="15">
        <v>18</v>
      </c>
      <c r="D67" s="15">
        <v>18</v>
      </c>
      <c r="E67" s="15">
        <v>18</v>
      </c>
      <c r="F67" s="15">
        <v>0</v>
      </c>
      <c r="G67" s="15">
        <v>1</v>
      </c>
      <c r="H67" s="15">
        <f t="shared" si="2"/>
        <v>55</v>
      </c>
      <c r="I67" s="15" t="s">
        <v>127</v>
      </c>
      <c r="J67" s="15" t="s">
        <v>83</v>
      </c>
      <c r="K67" s="15" t="s">
        <v>84</v>
      </c>
      <c r="L67" s="15">
        <v>0</v>
      </c>
      <c r="M67" s="15" t="s">
        <v>105</v>
      </c>
      <c r="N67" s="15">
        <v>4</v>
      </c>
      <c r="O67" s="15">
        <v>2</v>
      </c>
      <c r="P67" s="15">
        <v>2</v>
      </c>
      <c r="Q67" s="15">
        <v>0</v>
      </c>
      <c r="R67" s="15">
        <v>5</v>
      </c>
      <c r="S67" s="15">
        <v>22</v>
      </c>
      <c r="T67" s="15">
        <v>5</v>
      </c>
      <c r="U67" s="15">
        <v>8</v>
      </c>
      <c r="V67" s="15">
        <v>0</v>
      </c>
      <c r="W67" s="15">
        <v>42</v>
      </c>
      <c r="X67" s="15">
        <v>47.87</v>
      </c>
      <c r="Y67" s="15">
        <v>10.81</v>
      </c>
      <c r="Z67" s="15">
        <v>16</v>
      </c>
      <c r="AA67" s="15">
        <v>0</v>
      </c>
      <c r="AB67" s="15">
        <v>95.94</v>
      </c>
      <c r="AC67" s="15">
        <v>132</v>
      </c>
      <c r="AD67" s="15">
        <v>82</v>
      </c>
      <c r="AE67" s="15">
        <v>66</v>
      </c>
      <c r="AF67" s="15">
        <v>0</v>
      </c>
      <c r="AG67" s="15">
        <v>130</v>
      </c>
      <c r="AH67" s="15">
        <v>1.54</v>
      </c>
      <c r="AI67" s="15">
        <v>2.04</v>
      </c>
      <c r="AJ67" s="15">
        <v>3.44</v>
      </c>
      <c r="AK67" s="15">
        <v>0</v>
      </c>
      <c r="AL67" s="15">
        <v>2.16</v>
      </c>
      <c r="AM67" s="15">
        <v>684.3</v>
      </c>
      <c r="AN67" s="15">
        <v>5</v>
      </c>
      <c r="AO67" s="15">
        <v>6</v>
      </c>
      <c r="AP67" s="15">
        <v>9.9657606603</v>
      </c>
      <c r="AQ67" s="15">
        <v>9.1481377433</v>
      </c>
      <c r="AR67" s="15">
        <v>23.1537296248</v>
      </c>
      <c r="AS67" s="15">
        <v>90</v>
      </c>
      <c r="AT67" s="15">
        <v>90</v>
      </c>
      <c r="AU67" s="15">
        <v>90</v>
      </c>
      <c r="AV67" s="15">
        <v>6</v>
      </c>
      <c r="AW67" s="15">
        <v>4</v>
      </c>
      <c r="AX67" s="15">
        <v>11</v>
      </c>
      <c r="AY67" s="15">
        <v>4</v>
      </c>
      <c r="AZ67" s="15">
        <v>3</v>
      </c>
      <c r="BA67" s="15">
        <v>4</v>
      </c>
      <c r="BB67" s="15">
        <v>0</v>
      </c>
      <c r="BC67" s="15">
        <v>1313.9</v>
      </c>
      <c r="BD67" s="15">
        <v>800.6</v>
      </c>
      <c r="BE67" s="15">
        <v>658.8</v>
      </c>
      <c r="BF67" s="15">
        <v>0</v>
      </c>
      <c r="BG67" s="15">
        <v>2.0259459515856</v>
      </c>
      <c r="BH67" s="15">
        <v>2.02594348761535</v>
      </c>
      <c r="BI67" s="15">
        <v>2.02607981613876</v>
      </c>
      <c r="BJ67" s="15">
        <v>2.02608381557405</v>
      </c>
      <c r="BK67" s="21">
        <v>0</v>
      </c>
      <c r="BL67" s="21">
        <v>0</v>
      </c>
      <c r="BM67" s="15">
        <f t="shared" si="3"/>
        <v>2.02601326772844</v>
      </c>
      <c r="BN67" s="15">
        <v>81.1518682684165</v>
      </c>
      <c r="BO67" s="15">
        <v>92.4311805318062</v>
      </c>
      <c r="BP67" s="15">
        <v>81.1422068214041</v>
      </c>
      <c r="BQ67" s="15">
        <v>92.4310255358623</v>
      </c>
      <c r="BR67" s="15">
        <v>0</v>
      </c>
      <c r="BS67" s="15">
        <v>0</v>
      </c>
      <c r="BT67" s="15">
        <v>0.477987915</v>
      </c>
      <c r="BU67" s="15">
        <v>2110.88272413865</v>
      </c>
      <c r="BW67" s="15">
        <v>-0.79</v>
      </c>
      <c r="BX67" s="15">
        <v>-0.67</v>
      </c>
      <c r="BY67" s="15">
        <v>2.46</v>
      </c>
      <c r="BZ67" s="15">
        <v>1.9</v>
      </c>
      <c r="CA67" s="15">
        <v>2.02</v>
      </c>
    </row>
    <row r="68" s="6" customFormat="1" ht="13.85" spans="1:79">
      <c r="A68" s="15">
        <v>66</v>
      </c>
      <c r="B68" s="15" t="s">
        <v>175</v>
      </c>
      <c r="C68" s="15">
        <v>18</v>
      </c>
      <c r="D68" s="15">
        <v>18</v>
      </c>
      <c r="E68" s="15">
        <v>18</v>
      </c>
      <c r="F68" s="15">
        <v>0</v>
      </c>
      <c r="G68" s="15">
        <v>1</v>
      </c>
      <c r="H68" s="15">
        <f t="shared" ref="H68:H99" si="4">C68+D68+E68+F68+G68</f>
        <v>55</v>
      </c>
      <c r="I68" s="15" t="s">
        <v>127</v>
      </c>
      <c r="J68" s="15" t="s">
        <v>83</v>
      </c>
      <c r="K68" s="15" t="s">
        <v>84</v>
      </c>
      <c r="L68" s="15">
        <v>0</v>
      </c>
      <c r="M68" s="15" t="s">
        <v>107</v>
      </c>
      <c r="N68" s="15">
        <v>4</v>
      </c>
      <c r="O68" s="15">
        <v>2</v>
      </c>
      <c r="P68" s="15">
        <v>2</v>
      </c>
      <c r="Q68" s="15">
        <v>0</v>
      </c>
      <c r="R68" s="15">
        <v>5</v>
      </c>
      <c r="S68" s="15">
        <v>22</v>
      </c>
      <c r="T68" s="15">
        <v>5</v>
      </c>
      <c r="U68" s="15">
        <v>8</v>
      </c>
      <c r="V68" s="15">
        <v>0</v>
      </c>
      <c r="W68" s="15">
        <v>41</v>
      </c>
      <c r="X68" s="15">
        <v>47.87</v>
      </c>
      <c r="Y68" s="15">
        <v>10.81</v>
      </c>
      <c r="Z68" s="15">
        <v>16</v>
      </c>
      <c r="AA68" s="15">
        <v>0</v>
      </c>
      <c r="AB68" s="15">
        <v>92.91</v>
      </c>
      <c r="AC68" s="15">
        <v>132</v>
      </c>
      <c r="AD68" s="15">
        <v>82</v>
      </c>
      <c r="AE68" s="15">
        <v>66</v>
      </c>
      <c r="AF68" s="15">
        <v>0</v>
      </c>
      <c r="AG68" s="15">
        <v>134</v>
      </c>
      <c r="AH68" s="15">
        <v>1.54</v>
      </c>
      <c r="AI68" s="15">
        <v>2.04</v>
      </c>
      <c r="AJ68" s="15">
        <v>3.44</v>
      </c>
      <c r="AK68" s="15">
        <v>0</v>
      </c>
      <c r="AL68" s="15">
        <v>1.6</v>
      </c>
      <c r="AM68" s="15">
        <v>652.1</v>
      </c>
      <c r="AN68" s="15">
        <v>4</v>
      </c>
      <c r="AO68" s="15">
        <v>5</v>
      </c>
      <c r="AP68" s="15">
        <v>9.9657606603</v>
      </c>
      <c r="AQ68" s="15">
        <v>9.1481377433</v>
      </c>
      <c r="AR68" s="15">
        <v>23.1537296248</v>
      </c>
      <c r="AS68" s="15">
        <v>90</v>
      </c>
      <c r="AT68" s="15">
        <v>90</v>
      </c>
      <c r="AU68" s="15">
        <v>90</v>
      </c>
      <c r="AV68" s="15">
        <v>6</v>
      </c>
      <c r="AW68" s="15">
        <v>4</v>
      </c>
      <c r="AX68" s="15">
        <v>11</v>
      </c>
      <c r="AY68" s="15">
        <v>4</v>
      </c>
      <c r="AZ68" s="15">
        <v>3</v>
      </c>
      <c r="BA68" s="15">
        <v>4</v>
      </c>
      <c r="BB68" s="15">
        <v>0</v>
      </c>
      <c r="BC68" s="15">
        <v>1313.9</v>
      </c>
      <c r="BD68" s="15">
        <v>800.6</v>
      </c>
      <c r="BE68" s="15">
        <v>658.8</v>
      </c>
      <c r="BF68" s="15">
        <v>0</v>
      </c>
      <c r="BG68" s="15">
        <v>2.01653071760843</v>
      </c>
      <c r="BH68" s="15">
        <v>2.01655187909208</v>
      </c>
      <c r="BI68" s="15">
        <v>2.01631603139909</v>
      </c>
      <c r="BJ68" s="15">
        <v>2.01630062834357</v>
      </c>
      <c r="BK68" s="21">
        <v>0</v>
      </c>
      <c r="BL68" s="21">
        <v>0</v>
      </c>
      <c r="BM68" s="15">
        <f t="shared" ref="BM68:BM83" si="5">(BG68+BH68+BI68+BJ68)/4</f>
        <v>2.01642481411079</v>
      </c>
      <c r="BN68" s="15">
        <v>83.5109818614049</v>
      </c>
      <c r="BO68" s="15">
        <v>86.1583344863951</v>
      </c>
      <c r="BP68" s="15">
        <v>83.5291744414735</v>
      </c>
      <c r="BQ68" s="15">
        <v>86.1586345734209</v>
      </c>
      <c r="BR68" s="15">
        <v>0</v>
      </c>
      <c r="BS68" s="15">
        <v>0</v>
      </c>
      <c r="BT68" s="15">
        <v>0.604679145</v>
      </c>
      <c r="BU68" s="15">
        <v>2110.88272413865</v>
      </c>
      <c r="BW68" s="15">
        <v>-1.23</v>
      </c>
      <c r="BX68" s="15">
        <v>-1.36</v>
      </c>
      <c r="BY68" s="15">
        <v>2.17</v>
      </c>
      <c r="BZ68" s="15">
        <v>2.59</v>
      </c>
      <c r="CA68" s="15">
        <v>2.17</v>
      </c>
    </row>
    <row r="69" s="7" customFormat="1" ht="13.85" spans="1:79">
      <c r="A69" s="16">
        <v>67</v>
      </c>
      <c r="B69" s="16" t="s">
        <v>176</v>
      </c>
      <c r="C69" s="16">
        <v>18</v>
      </c>
      <c r="D69" s="16">
        <v>18</v>
      </c>
      <c r="E69" s="16">
        <v>18</v>
      </c>
      <c r="F69" s="16">
        <v>0</v>
      </c>
      <c r="G69" s="16">
        <v>1</v>
      </c>
      <c r="H69" s="16">
        <f t="shared" si="4"/>
        <v>55</v>
      </c>
      <c r="I69" s="16" t="s">
        <v>127</v>
      </c>
      <c r="J69" s="16" t="s">
        <v>83</v>
      </c>
      <c r="K69" s="16" t="s">
        <v>84</v>
      </c>
      <c r="L69" s="16">
        <v>0</v>
      </c>
      <c r="M69" s="16" t="s">
        <v>109</v>
      </c>
      <c r="N69" s="16">
        <v>4</v>
      </c>
      <c r="O69" s="16">
        <v>2</v>
      </c>
      <c r="P69" s="16">
        <v>2</v>
      </c>
      <c r="Q69" s="16">
        <v>0</v>
      </c>
      <c r="R69" s="16">
        <v>4</v>
      </c>
      <c r="S69" s="16">
        <v>22</v>
      </c>
      <c r="T69" s="16">
        <v>5</v>
      </c>
      <c r="U69" s="16">
        <v>8</v>
      </c>
      <c r="V69" s="16">
        <v>0</v>
      </c>
      <c r="W69" s="16">
        <v>28</v>
      </c>
      <c r="X69" s="16">
        <v>47.87</v>
      </c>
      <c r="Y69" s="16">
        <v>10.81</v>
      </c>
      <c r="Z69" s="16">
        <v>16</v>
      </c>
      <c r="AA69" s="16">
        <v>0</v>
      </c>
      <c r="AB69" s="16">
        <v>58.69</v>
      </c>
      <c r="AC69" s="16">
        <v>132</v>
      </c>
      <c r="AD69" s="16">
        <v>82</v>
      </c>
      <c r="AE69" s="16">
        <v>66</v>
      </c>
      <c r="AF69" s="16">
        <v>0</v>
      </c>
      <c r="AG69" s="16">
        <v>115</v>
      </c>
      <c r="AH69" s="16">
        <v>1.54</v>
      </c>
      <c r="AI69" s="16">
        <v>2.04</v>
      </c>
      <c r="AJ69" s="16">
        <v>3.44</v>
      </c>
      <c r="AK69" s="16">
        <v>0</v>
      </c>
      <c r="AL69" s="16">
        <v>1.88</v>
      </c>
      <c r="AM69" s="16">
        <v>737.1</v>
      </c>
      <c r="AN69" s="16">
        <v>8</v>
      </c>
      <c r="AO69" s="16">
        <v>10</v>
      </c>
      <c r="AP69" s="16">
        <v>9.9657606603</v>
      </c>
      <c r="AQ69" s="16">
        <v>9.1481377433</v>
      </c>
      <c r="AR69" s="16">
        <v>23.1537296248</v>
      </c>
      <c r="AS69" s="16">
        <v>90</v>
      </c>
      <c r="AT69" s="16">
        <v>90</v>
      </c>
      <c r="AU69" s="16">
        <v>90</v>
      </c>
      <c r="AV69" s="16">
        <v>6</v>
      </c>
      <c r="AW69" s="16">
        <v>2</v>
      </c>
      <c r="AX69" s="16">
        <v>17</v>
      </c>
      <c r="AY69" s="16">
        <v>6</v>
      </c>
      <c r="AZ69" s="16">
        <v>7</v>
      </c>
      <c r="BA69" s="16">
        <v>4</v>
      </c>
      <c r="BB69" s="16">
        <v>0</v>
      </c>
      <c r="BC69" s="16">
        <v>1313.9</v>
      </c>
      <c r="BD69" s="16">
        <v>800.6</v>
      </c>
      <c r="BE69" s="16">
        <v>658.8</v>
      </c>
      <c r="BF69" s="16">
        <v>0</v>
      </c>
      <c r="BG69" s="16">
        <v>1.82742825226832</v>
      </c>
      <c r="BH69" s="16">
        <v>1.82756943767946</v>
      </c>
      <c r="BI69" s="16">
        <v>3.49577051422253</v>
      </c>
      <c r="BJ69" s="16">
        <v>3.49577504026942</v>
      </c>
      <c r="BK69" s="22">
        <v>0</v>
      </c>
      <c r="BL69" s="22">
        <v>0</v>
      </c>
      <c r="BM69" s="16">
        <f>(BG69+BH69)/2</f>
        <v>1.82749884497389</v>
      </c>
      <c r="BN69" s="16">
        <v>179.340186597051</v>
      </c>
      <c r="BO69" s="16">
        <v>0</v>
      </c>
      <c r="BP69" s="16">
        <v>0</v>
      </c>
      <c r="BQ69" s="16">
        <v>0</v>
      </c>
      <c r="BR69" s="16">
        <v>0</v>
      </c>
      <c r="BS69" s="16">
        <v>0</v>
      </c>
      <c r="BT69" s="16">
        <v>-0.010525021</v>
      </c>
      <c r="BU69" s="16">
        <v>2110.88272413865</v>
      </c>
      <c r="BW69" s="16">
        <v>2.84</v>
      </c>
      <c r="BX69" s="16">
        <v>0.76</v>
      </c>
      <c r="BY69" s="16">
        <v>3.78</v>
      </c>
      <c r="BZ69" s="16">
        <v>0.47</v>
      </c>
      <c r="CA69" s="16">
        <v>0.86</v>
      </c>
    </row>
    <row r="70" s="7" customFormat="1" ht="13.85" spans="1:79">
      <c r="A70" s="16">
        <v>68</v>
      </c>
      <c r="B70" s="16" t="s">
        <v>177</v>
      </c>
      <c r="C70" s="16">
        <v>18</v>
      </c>
      <c r="D70" s="16">
        <v>18</v>
      </c>
      <c r="E70" s="16">
        <v>18</v>
      </c>
      <c r="F70" s="16">
        <v>0</v>
      </c>
      <c r="G70" s="16">
        <v>1</v>
      </c>
      <c r="H70" s="16">
        <f t="shared" si="4"/>
        <v>55</v>
      </c>
      <c r="I70" s="16" t="s">
        <v>127</v>
      </c>
      <c r="J70" s="16" t="s">
        <v>83</v>
      </c>
      <c r="K70" s="16" t="s">
        <v>84</v>
      </c>
      <c r="L70" s="16">
        <v>0</v>
      </c>
      <c r="M70" s="16" t="s">
        <v>111</v>
      </c>
      <c r="N70" s="16">
        <v>4</v>
      </c>
      <c r="O70" s="16">
        <v>2</v>
      </c>
      <c r="P70" s="16">
        <v>2</v>
      </c>
      <c r="Q70" s="16">
        <v>0</v>
      </c>
      <c r="R70" s="16">
        <v>6</v>
      </c>
      <c r="S70" s="16">
        <v>22</v>
      </c>
      <c r="T70" s="16">
        <v>5</v>
      </c>
      <c r="U70" s="16">
        <v>8</v>
      </c>
      <c r="V70" s="16">
        <v>0</v>
      </c>
      <c r="W70" s="16">
        <v>76</v>
      </c>
      <c r="X70" s="16">
        <v>47.87</v>
      </c>
      <c r="Y70" s="16">
        <v>10.81</v>
      </c>
      <c r="Z70" s="16">
        <v>16</v>
      </c>
      <c r="AA70" s="16">
        <v>0</v>
      </c>
      <c r="AB70" s="16">
        <v>190.2</v>
      </c>
      <c r="AC70" s="16">
        <v>132</v>
      </c>
      <c r="AD70" s="16">
        <v>82</v>
      </c>
      <c r="AE70" s="16">
        <v>66</v>
      </c>
      <c r="AF70" s="16">
        <v>0</v>
      </c>
      <c r="AG70" s="16">
        <v>126</v>
      </c>
      <c r="AH70" s="16">
        <v>1.54</v>
      </c>
      <c r="AI70" s="16">
        <v>2.04</v>
      </c>
      <c r="AJ70" s="16">
        <v>3.44</v>
      </c>
      <c r="AK70" s="16">
        <v>0</v>
      </c>
      <c r="AL70" s="16">
        <v>2.2</v>
      </c>
      <c r="AM70" s="16">
        <v>840</v>
      </c>
      <c r="AN70" s="16">
        <v>6</v>
      </c>
      <c r="AO70" s="16">
        <v>8</v>
      </c>
      <c r="AP70" s="16">
        <v>9.9657606603</v>
      </c>
      <c r="AQ70" s="16">
        <v>9.1481377433</v>
      </c>
      <c r="AR70" s="16">
        <v>23.1537296248</v>
      </c>
      <c r="AS70" s="16">
        <v>90</v>
      </c>
      <c r="AT70" s="16">
        <v>90</v>
      </c>
      <c r="AU70" s="16">
        <v>90</v>
      </c>
      <c r="AV70" s="16">
        <v>6</v>
      </c>
      <c r="AW70" s="16">
        <v>2</v>
      </c>
      <c r="AX70" s="16">
        <v>17</v>
      </c>
      <c r="AY70" s="16">
        <v>6</v>
      </c>
      <c r="AZ70" s="16">
        <v>7</v>
      </c>
      <c r="BA70" s="16">
        <v>4</v>
      </c>
      <c r="BB70" s="16">
        <v>0</v>
      </c>
      <c r="BC70" s="16">
        <v>1313.9</v>
      </c>
      <c r="BD70" s="16">
        <v>800.6</v>
      </c>
      <c r="BE70" s="16">
        <v>658.8</v>
      </c>
      <c r="BF70" s="16">
        <v>0</v>
      </c>
      <c r="BG70" s="16">
        <v>1.99693206456492</v>
      </c>
      <c r="BH70" s="16">
        <v>1.99701689275172</v>
      </c>
      <c r="BI70" s="16">
        <v>3.51906843021636</v>
      </c>
      <c r="BJ70" s="16">
        <v>3.51903309017934</v>
      </c>
      <c r="BK70" s="22">
        <v>0</v>
      </c>
      <c r="BL70" s="22">
        <v>0</v>
      </c>
      <c r="BM70" s="16">
        <f t="shared" ref="BM70:BM75" si="6">(BG70+BH70)/2</f>
        <v>1.99697447865832</v>
      </c>
      <c r="BN70" s="16">
        <v>177.206950762759</v>
      </c>
      <c r="BO70" s="16">
        <v>0</v>
      </c>
      <c r="BP70" s="16">
        <v>0</v>
      </c>
      <c r="BQ70" s="16">
        <v>0</v>
      </c>
      <c r="BR70" s="16">
        <v>0</v>
      </c>
      <c r="BS70" s="16">
        <v>0</v>
      </c>
      <c r="BT70" s="16">
        <v>-0.048685142</v>
      </c>
      <c r="BU70" s="16">
        <v>2110.88272413865</v>
      </c>
      <c r="BW70" s="16">
        <v>0.62</v>
      </c>
      <c r="BX70" s="16">
        <v>-0.3</v>
      </c>
      <c r="BY70" s="16">
        <v>2.97</v>
      </c>
      <c r="BZ70" s="16">
        <v>1.53</v>
      </c>
      <c r="CA70" s="16">
        <v>1.12</v>
      </c>
    </row>
    <row r="71" s="7" customFormat="1" ht="13.85" spans="1:79">
      <c r="A71" s="16">
        <v>69</v>
      </c>
      <c r="B71" s="16" t="s">
        <v>178</v>
      </c>
      <c r="C71" s="16">
        <v>18</v>
      </c>
      <c r="D71" s="16">
        <v>18</v>
      </c>
      <c r="E71" s="16">
        <v>18</v>
      </c>
      <c r="F71" s="16">
        <v>0</v>
      </c>
      <c r="G71" s="16">
        <v>1</v>
      </c>
      <c r="H71" s="16">
        <f t="shared" si="4"/>
        <v>55</v>
      </c>
      <c r="I71" s="16" t="s">
        <v>127</v>
      </c>
      <c r="J71" s="16" t="s">
        <v>83</v>
      </c>
      <c r="K71" s="16" t="s">
        <v>84</v>
      </c>
      <c r="L71" s="16">
        <v>0</v>
      </c>
      <c r="M71" s="16" t="s">
        <v>113</v>
      </c>
      <c r="N71" s="16">
        <v>4</v>
      </c>
      <c r="O71" s="16">
        <v>2</v>
      </c>
      <c r="P71" s="16">
        <v>2</v>
      </c>
      <c r="Q71" s="16">
        <v>0</v>
      </c>
      <c r="R71" s="16">
        <v>5</v>
      </c>
      <c r="S71" s="16">
        <v>22</v>
      </c>
      <c r="T71" s="16">
        <v>5</v>
      </c>
      <c r="U71" s="16">
        <v>8</v>
      </c>
      <c r="V71" s="16">
        <v>0</v>
      </c>
      <c r="W71" s="16">
        <v>46</v>
      </c>
      <c r="X71" s="16">
        <v>47.87</v>
      </c>
      <c r="Y71" s="16">
        <v>10.81</v>
      </c>
      <c r="Z71" s="16">
        <v>16</v>
      </c>
      <c r="AA71" s="16">
        <v>0</v>
      </c>
      <c r="AB71" s="16">
        <v>106.4</v>
      </c>
      <c r="AC71" s="16">
        <v>132</v>
      </c>
      <c r="AD71" s="16">
        <v>82</v>
      </c>
      <c r="AE71" s="16">
        <v>66</v>
      </c>
      <c r="AF71" s="16">
        <v>0</v>
      </c>
      <c r="AG71" s="16">
        <v>128</v>
      </c>
      <c r="AH71" s="16">
        <v>1.54</v>
      </c>
      <c r="AI71" s="16">
        <v>2.04</v>
      </c>
      <c r="AJ71" s="16">
        <v>3.44</v>
      </c>
      <c r="AK71" s="16">
        <v>0</v>
      </c>
      <c r="AL71" s="16">
        <v>2.2</v>
      </c>
      <c r="AM71" s="16">
        <v>804.4</v>
      </c>
      <c r="AN71" s="16">
        <v>10</v>
      </c>
      <c r="AO71" s="16">
        <v>10</v>
      </c>
      <c r="AP71" s="16">
        <v>9.9657606603</v>
      </c>
      <c r="AQ71" s="16">
        <v>9.1481377433</v>
      </c>
      <c r="AR71" s="16">
        <v>23.1537296248</v>
      </c>
      <c r="AS71" s="16">
        <v>90</v>
      </c>
      <c r="AT71" s="16">
        <v>90</v>
      </c>
      <c r="AU71" s="16">
        <v>90</v>
      </c>
      <c r="AV71" s="16">
        <v>6</v>
      </c>
      <c r="AW71" s="16">
        <v>2</v>
      </c>
      <c r="AX71" s="16">
        <v>15</v>
      </c>
      <c r="AY71" s="16">
        <v>6</v>
      </c>
      <c r="AZ71" s="16">
        <v>5</v>
      </c>
      <c r="BA71" s="16">
        <v>4</v>
      </c>
      <c r="BB71" s="16">
        <v>0</v>
      </c>
      <c r="BC71" s="16">
        <v>1313.9</v>
      </c>
      <c r="BD71" s="16">
        <v>800.6</v>
      </c>
      <c r="BE71" s="16">
        <v>658.8</v>
      </c>
      <c r="BF71" s="16">
        <v>0</v>
      </c>
      <c r="BG71" s="16">
        <v>2.04925269647457</v>
      </c>
      <c r="BH71" s="16">
        <v>2.04933839538566</v>
      </c>
      <c r="BI71" s="16">
        <v>3.48668698016398</v>
      </c>
      <c r="BJ71" s="16">
        <v>3.48663539321374</v>
      </c>
      <c r="BK71" s="22">
        <v>0</v>
      </c>
      <c r="BL71" s="22">
        <v>0</v>
      </c>
      <c r="BM71" s="16">
        <f t="shared" si="6"/>
        <v>2.04929554593012</v>
      </c>
      <c r="BN71" s="16">
        <v>165.009134103471</v>
      </c>
      <c r="BO71" s="16">
        <v>0</v>
      </c>
      <c r="BP71" s="16">
        <v>0</v>
      </c>
      <c r="BQ71" s="16">
        <v>0</v>
      </c>
      <c r="BR71" s="16">
        <v>0</v>
      </c>
      <c r="BS71" s="16">
        <v>0</v>
      </c>
      <c r="BT71" s="16">
        <v>0.267319199</v>
      </c>
      <c r="BU71" s="16">
        <v>2110.88272413865</v>
      </c>
      <c r="BW71" s="16">
        <v>3.19</v>
      </c>
      <c r="BX71" s="16">
        <v>1.03</v>
      </c>
      <c r="BY71" s="16">
        <v>4.01</v>
      </c>
      <c r="BZ71" s="16">
        <v>0.41</v>
      </c>
      <c r="CA71" s="16">
        <v>0.93</v>
      </c>
    </row>
    <row r="72" s="7" customFormat="1" ht="13.85" spans="1:79">
      <c r="A72" s="16">
        <v>70</v>
      </c>
      <c r="B72" s="16" t="s">
        <v>179</v>
      </c>
      <c r="C72" s="16">
        <v>18</v>
      </c>
      <c r="D72" s="16">
        <v>18</v>
      </c>
      <c r="E72" s="16">
        <v>18</v>
      </c>
      <c r="F72" s="16">
        <v>0</v>
      </c>
      <c r="G72" s="16">
        <v>1</v>
      </c>
      <c r="H72" s="16">
        <f t="shared" si="4"/>
        <v>55</v>
      </c>
      <c r="I72" s="16" t="s">
        <v>127</v>
      </c>
      <c r="J72" s="16" t="s">
        <v>83</v>
      </c>
      <c r="K72" s="16" t="s">
        <v>84</v>
      </c>
      <c r="L72" s="16">
        <v>0</v>
      </c>
      <c r="M72" s="16" t="s">
        <v>115</v>
      </c>
      <c r="N72" s="16">
        <v>4</v>
      </c>
      <c r="O72" s="16">
        <v>2</v>
      </c>
      <c r="P72" s="16">
        <v>2</v>
      </c>
      <c r="Q72" s="16">
        <v>0</v>
      </c>
      <c r="R72" s="16">
        <v>6</v>
      </c>
      <c r="S72" s="16">
        <v>22</v>
      </c>
      <c r="T72" s="16">
        <v>5</v>
      </c>
      <c r="U72" s="16">
        <v>8</v>
      </c>
      <c r="V72" s="16">
        <v>0</v>
      </c>
      <c r="W72" s="16">
        <v>78</v>
      </c>
      <c r="X72" s="16">
        <v>47.87</v>
      </c>
      <c r="Y72" s="16">
        <v>10.81</v>
      </c>
      <c r="Z72" s="16">
        <v>16</v>
      </c>
      <c r="AA72" s="16">
        <v>0</v>
      </c>
      <c r="AB72" s="16">
        <v>195.1</v>
      </c>
      <c r="AC72" s="16">
        <v>132</v>
      </c>
      <c r="AD72" s="16">
        <v>82</v>
      </c>
      <c r="AE72" s="16">
        <v>66</v>
      </c>
      <c r="AF72" s="16">
        <v>0</v>
      </c>
      <c r="AG72" s="16">
        <v>130</v>
      </c>
      <c r="AH72" s="16">
        <v>1.54</v>
      </c>
      <c r="AI72" s="16">
        <v>2.04</v>
      </c>
      <c r="AJ72" s="16">
        <v>3.44</v>
      </c>
      <c r="AK72" s="16">
        <v>0</v>
      </c>
      <c r="AL72" s="16">
        <v>2.28</v>
      </c>
      <c r="AM72" s="16">
        <v>870</v>
      </c>
      <c r="AN72" s="16">
        <v>9</v>
      </c>
      <c r="AO72" s="16">
        <v>10</v>
      </c>
      <c r="AP72" s="16">
        <v>9.9657606603</v>
      </c>
      <c r="AQ72" s="16">
        <v>9.1481377433</v>
      </c>
      <c r="AR72" s="16">
        <v>23.1537296248</v>
      </c>
      <c r="AS72" s="16">
        <v>90</v>
      </c>
      <c r="AT72" s="16">
        <v>90</v>
      </c>
      <c r="AU72" s="16">
        <v>90</v>
      </c>
      <c r="AV72" s="16">
        <v>6</v>
      </c>
      <c r="AW72" s="16">
        <v>2</v>
      </c>
      <c r="AX72" s="16">
        <v>15</v>
      </c>
      <c r="AY72" s="16">
        <v>6</v>
      </c>
      <c r="AZ72" s="16">
        <v>5</v>
      </c>
      <c r="BA72" s="16">
        <v>4</v>
      </c>
      <c r="BB72" s="16">
        <v>0</v>
      </c>
      <c r="BC72" s="16">
        <v>1313.9</v>
      </c>
      <c r="BD72" s="16">
        <v>800.6</v>
      </c>
      <c r="BE72" s="16">
        <v>658.8</v>
      </c>
      <c r="BF72" s="16">
        <v>0</v>
      </c>
      <c r="BG72" s="16">
        <v>2.01816343072453</v>
      </c>
      <c r="BH72" s="16">
        <v>2.01815772232105</v>
      </c>
      <c r="BI72" s="16">
        <v>3.50358146970072</v>
      </c>
      <c r="BJ72" s="16">
        <v>3.5035647443384</v>
      </c>
      <c r="BK72" s="22">
        <v>0</v>
      </c>
      <c r="BL72" s="22">
        <v>0</v>
      </c>
      <c r="BM72" s="16">
        <f t="shared" si="6"/>
        <v>2.01816057652279</v>
      </c>
      <c r="BN72" s="16">
        <v>171.557818933751</v>
      </c>
      <c r="BO72" s="16">
        <v>0</v>
      </c>
      <c r="BP72" s="16">
        <v>0</v>
      </c>
      <c r="BQ72" s="16">
        <v>0</v>
      </c>
      <c r="BR72" s="16">
        <v>0</v>
      </c>
      <c r="BS72" s="16">
        <v>0</v>
      </c>
      <c r="BT72" s="16">
        <v>0.148549462</v>
      </c>
      <c r="BU72" s="16">
        <v>2110.88272413865</v>
      </c>
      <c r="BW72" s="16">
        <v>2.43</v>
      </c>
      <c r="BX72" s="16">
        <v>0.51</v>
      </c>
      <c r="BY72" s="16">
        <v>3.69</v>
      </c>
      <c r="BZ72" s="16">
        <v>0.72</v>
      </c>
      <c r="CA72" s="16">
        <v>0.69</v>
      </c>
    </row>
    <row r="73" s="7" customFormat="1" ht="13.85" spans="1:79">
      <c r="A73" s="16">
        <v>71</v>
      </c>
      <c r="B73" s="16" t="s">
        <v>180</v>
      </c>
      <c r="C73" s="16">
        <v>18</v>
      </c>
      <c r="D73" s="16">
        <v>18</v>
      </c>
      <c r="E73" s="16">
        <v>18</v>
      </c>
      <c r="F73" s="16">
        <v>0</v>
      </c>
      <c r="G73" s="16">
        <v>1</v>
      </c>
      <c r="H73" s="16">
        <f t="shared" si="4"/>
        <v>55</v>
      </c>
      <c r="I73" s="16" t="s">
        <v>127</v>
      </c>
      <c r="J73" s="16" t="s">
        <v>83</v>
      </c>
      <c r="K73" s="16" t="s">
        <v>84</v>
      </c>
      <c r="L73" s="16">
        <v>0</v>
      </c>
      <c r="M73" s="16" t="s">
        <v>117</v>
      </c>
      <c r="N73" s="16">
        <v>4</v>
      </c>
      <c r="O73" s="16">
        <v>2</v>
      </c>
      <c r="P73" s="16">
        <v>2</v>
      </c>
      <c r="Q73" s="16">
        <v>0</v>
      </c>
      <c r="R73" s="16">
        <v>6</v>
      </c>
      <c r="S73" s="16">
        <v>22</v>
      </c>
      <c r="T73" s="16">
        <v>5</v>
      </c>
      <c r="U73" s="16">
        <v>8</v>
      </c>
      <c r="V73" s="16">
        <v>0</v>
      </c>
      <c r="W73" s="16">
        <v>75</v>
      </c>
      <c r="X73" s="16">
        <v>47.87</v>
      </c>
      <c r="Y73" s="16">
        <v>10.81</v>
      </c>
      <c r="Z73" s="16">
        <v>16</v>
      </c>
      <c r="AA73" s="16">
        <v>0</v>
      </c>
      <c r="AB73" s="16">
        <v>186.2</v>
      </c>
      <c r="AC73" s="16">
        <v>132</v>
      </c>
      <c r="AD73" s="16">
        <v>82</v>
      </c>
      <c r="AE73" s="16">
        <v>66</v>
      </c>
      <c r="AF73" s="16">
        <v>0</v>
      </c>
      <c r="AG73" s="16">
        <v>128</v>
      </c>
      <c r="AH73" s="16">
        <v>1.54</v>
      </c>
      <c r="AI73" s="16">
        <v>2.04</v>
      </c>
      <c r="AJ73" s="16">
        <v>3.44</v>
      </c>
      <c r="AK73" s="16">
        <v>0</v>
      </c>
      <c r="AL73" s="16">
        <v>1.9</v>
      </c>
      <c r="AM73" s="16">
        <v>760</v>
      </c>
      <c r="AN73" s="16">
        <v>5</v>
      </c>
      <c r="AO73" s="16">
        <v>7</v>
      </c>
      <c r="AP73" s="16">
        <v>9.9657606603</v>
      </c>
      <c r="AQ73" s="16">
        <v>9.1481377433</v>
      </c>
      <c r="AR73" s="16">
        <v>23.1537296248</v>
      </c>
      <c r="AS73" s="16">
        <v>90</v>
      </c>
      <c r="AT73" s="16">
        <v>90</v>
      </c>
      <c r="AU73" s="16">
        <v>90</v>
      </c>
      <c r="AV73" s="16">
        <v>6</v>
      </c>
      <c r="AW73" s="16">
        <v>2</v>
      </c>
      <c r="AX73" s="16">
        <v>17</v>
      </c>
      <c r="AY73" s="16">
        <v>6</v>
      </c>
      <c r="AZ73" s="16">
        <v>7</v>
      </c>
      <c r="BA73" s="16">
        <v>4</v>
      </c>
      <c r="BB73" s="16">
        <v>0</v>
      </c>
      <c r="BC73" s="16">
        <v>1313.9</v>
      </c>
      <c r="BD73" s="16">
        <v>800.6</v>
      </c>
      <c r="BE73" s="16">
        <v>658.8</v>
      </c>
      <c r="BF73" s="16">
        <v>0</v>
      </c>
      <c r="BG73" s="16">
        <v>2.00036360198008</v>
      </c>
      <c r="BH73" s="16">
        <v>2.00040642298732</v>
      </c>
      <c r="BI73" s="16">
        <v>3.51682494956317</v>
      </c>
      <c r="BJ73" s="16">
        <v>3.516800799998</v>
      </c>
      <c r="BK73" s="22">
        <v>0</v>
      </c>
      <c r="BL73" s="22">
        <v>0</v>
      </c>
      <c r="BM73" s="16">
        <f t="shared" si="6"/>
        <v>2.0003850124837</v>
      </c>
      <c r="BN73" s="16">
        <v>177.02273876343</v>
      </c>
      <c r="BO73" s="16">
        <v>0</v>
      </c>
      <c r="BP73" s="16">
        <v>0</v>
      </c>
      <c r="BQ73" s="16">
        <v>0</v>
      </c>
      <c r="BR73" s="16">
        <v>0</v>
      </c>
      <c r="BS73" s="16">
        <v>0</v>
      </c>
      <c r="BT73" s="16">
        <v>-0.051974616</v>
      </c>
      <c r="BU73" s="16">
        <v>2110.88272413865</v>
      </c>
      <c r="BW73" s="16">
        <v>-0.36</v>
      </c>
      <c r="BX73" s="16">
        <v>-0.62</v>
      </c>
      <c r="BY73" s="16">
        <v>2.6</v>
      </c>
      <c r="BZ73" s="16">
        <v>1.85</v>
      </c>
      <c r="CA73" s="16">
        <v>1.73</v>
      </c>
    </row>
    <row r="74" s="7" customFormat="1" ht="13.85" spans="1:79">
      <c r="A74" s="16">
        <v>72</v>
      </c>
      <c r="B74" s="16" t="s">
        <v>181</v>
      </c>
      <c r="C74" s="16">
        <v>18</v>
      </c>
      <c r="D74" s="16">
        <v>18</v>
      </c>
      <c r="E74" s="16">
        <v>18</v>
      </c>
      <c r="F74" s="16">
        <v>0</v>
      </c>
      <c r="G74" s="16">
        <v>1</v>
      </c>
      <c r="H74" s="16">
        <f t="shared" si="4"/>
        <v>55</v>
      </c>
      <c r="I74" s="16" t="s">
        <v>127</v>
      </c>
      <c r="J74" s="16" t="s">
        <v>83</v>
      </c>
      <c r="K74" s="16" t="s">
        <v>84</v>
      </c>
      <c r="L74" s="16">
        <v>0</v>
      </c>
      <c r="M74" s="16" t="s">
        <v>119</v>
      </c>
      <c r="N74" s="16">
        <v>4</v>
      </c>
      <c r="O74" s="16">
        <v>2</v>
      </c>
      <c r="P74" s="16">
        <v>2</v>
      </c>
      <c r="Q74" s="16">
        <v>0</v>
      </c>
      <c r="R74" s="16">
        <v>5</v>
      </c>
      <c r="S74" s="16">
        <v>22</v>
      </c>
      <c r="T74" s="16">
        <v>5</v>
      </c>
      <c r="U74" s="16">
        <v>8</v>
      </c>
      <c r="V74" s="16">
        <v>0</v>
      </c>
      <c r="W74" s="16">
        <v>45</v>
      </c>
      <c r="X74" s="16">
        <v>47.87</v>
      </c>
      <c r="Y74" s="16">
        <v>10.81</v>
      </c>
      <c r="Z74" s="16">
        <v>16</v>
      </c>
      <c r="AA74" s="16">
        <v>0</v>
      </c>
      <c r="AB74" s="16">
        <v>102.9</v>
      </c>
      <c r="AC74" s="16">
        <v>132</v>
      </c>
      <c r="AD74" s="16">
        <v>82</v>
      </c>
      <c r="AE74" s="16">
        <v>66</v>
      </c>
      <c r="AF74" s="16">
        <v>0</v>
      </c>
      <c r="AG74" s="16">
        <v>125</v>
      </c>
      <c r="AH74" s="16">
        <v>1.54</v>
      </c>
      <c r="AI74" s="16">
        <v>2.04</v>
      </c>
      <c r="AJ74" s="16">
        <v>3.44</v>
      </c>
      <c r="AK74" s="16">
        <v>0</v>
      </c>
      <c r="AL74" s="16">
        <v>2.28</v>
      </c>
      <c r="AM74" s="16">
        <v>719.7</v>
      </c>
      <c r="AN74" s="16">
        <v>8</v>
      </c>
      <c r="AO74" s="16">
        <v>9</v>
      </c>
      <c r="AP74" s="16">
        <v>9.9657606603</v>
      </c>
      <c r="AQ74" s="16">
        <v>9.1481377433</v>
      </c>
      <c r="AR74" s="16">
        <v>23.1537296248</v>
      </c>
      <c r="AS74" s="16">
        <v>90</v>
      </c>
      <c r="AT74" s="16">
        <v>90</v>
      </c>
      <c r="AU74" s="16">
        <v>90</v>
      </c>
      <c r="AV74" s="16">
        <v>6</v>
      </c>
      <c r="AW74" s="16">
        <v>2</v>
      </c>
      <c r="AX74" s="16">
        <v>17</v>
      </c>
      <c r="AY74" s="16">
        <v>6</v>
      </c>
      <c r="AZ74" s="16">
        <v>7</v>
      </c>
      <c r="BA74" s="16">
        <v>4</v>
      </c>
      <c r="BB74" s="16">
        <v>0</v>
      </c>
      <c r="BC74" s="16">
        <v>1313.9</v>
      </c>
      <c r="BD74" s="16">
        <v>800.6</v>
      </c>
      <c r="BE74" s="16">
        <v>658.8</v>
      </c>
      <c r="BF74" s="16">
        <v>0</v>
      </c>
      <c r="BG74" s="16">
        <v>2.00281202481815</v>
      </c>
      <c r="BH74" s="16">
        <v>2.0028232378418</v>
      </c>
      <c r="BI74" s="16">
        <v>3.49637779418012</v>
      </c>
      <c r="BJ74" s="16">
        <v>3.49637712809708</v>
      </c>
      <c r="BK74" s="22">
        <v>0</v>
      </c>
      <c r="BL74" s="22">
        <v>0</v>
      </c>
      <c r="BM74" s="16">
        <f t="shared" si="6"/>
        <v>2.00281763132997</v>
      </c>
      <c r="BN74" s="16">
        <v>176.056998554731</v>
      </c>
      <c r="BO74" s="16">
        <v>0</v>
      </c>
      <c r="BP74" s="16">
        <v>0</v>
      </c>
      <c r="BQ74" s="16">
        <v>0</v>
      </c>
      <c r="BR74" s="16">
        <v>0</v>
      </c>
      <c r="BS74" s="16">
        <v>0</v>
      </c>
      <c r="BT74" s="16">
        <v>0.068904435</v>
      </c>
      <c r="BU74" s="16">
        <v>2110.88272413865</v>
      </c>
      <c r="BW74" s="16">
        <v>2.25</v>
      </c>
      <c r="BX74" s="16">
        <v>0.48</v>
      </c>
      <c r="BY74" s="16">
        <v>3.58</v>
      </c>
      <c r="BZ74" s="16">
        <v>0.75</v>
      </c>
      <c r="CA74" s="16">
        <v>0.54</v>
      </c>
    </row>
    <row r="75" s="7" customFormat="1" ht="13.85" spans="1:79">
      <c r="A75" s="16">
        <v>73</v>
      </c>
      <c r="B75" s="16" t="s">
        <v>182</v>
      </c>
      <c r="C75" s="16">
        <v>18</v>
      </c>
      <c r="D75" s="16">
        <v>18</v>
      </c>
      <c r="E75" s="16">
        <v>18</v>
      </c>
      <c r="F75" s="16">
        <v>0</v>
      </c>
      <c r="G75" s="16">
        <v>1</v>
      </c>
      <c r="H75" s="16">
        <f t="shared" si="4"/>
        <v>55</v>
      </c>
      <c r="I75" s="16" t="s">
        <v>127</v>
      </c>
      <c r="J75" s="16" t="s">
        <v>83</v>
      </c>
      <c r="K75" s="16" t="s">
        <v>84</v>
      </c>
      <c r="L75" s="16">
        <v>0</v>
      </c>
      <c r="M75" s="16" t="s">
        <v>121</v>
      </c>
      <c r="N75" s="16">
        <v>4</v>
      </c>
      <c r="O75" s="16">
        <v>2</v>
      </c>
      <c r="P75" s="16">
        <v>2</v>
      </c>
      <c r="Q75" s="16">
        <v>0</v>
      </c>
      <c r="R75" s="16">
        <v>5</v>
      </c>
      <c r="S75" s="16">
        <v>22</v>
      </c>
      <c r="T75" s="16">
        <v>5</v>
      </c>
      <c r="U75" s="16">
        <v>8</v>
      </c>
      <c r="V75" s="16">
        <v>0</v>
      </c>
      <c r="W75" s="16">
        <v>44</v>
      </c>
      <c r="X75" s="16">
        <v>47.87</v>
      </c>
      <c r="Y75" s="16">
        <v>10.81</v>
      </c>
      <c r="Z75" s="16">
        <v>16</v>
      </c>
      <c r="AA75" s="16">
        <v>0</v>
      </c>
      <c r="AB75" s="16">
        <v>101.1</v>
      </c>
      <c r="AC75" s="16">
        <v>132</v>
      </c>
      <c r="AD75" s="16">
        <v>82</v>
      </c>
      <c r="AE75" s="16">
        <v>66</v>
      </c>
      <c r="AF75" s="16">
        <v>0</v>
      </c>
      <c r="AG75" s="16">
        <v>125</v>
      </c>
      <c r="AH75" s="16">
        <v>1.54</v>
      </c>
      <c r="AI75" s="16">
        <v>2.04</v>
      </c>
      <c r="AJ75" s="16">
        <v>3.44</v>
      </c>
      <c r="AK75" s="16">
        <v>0</v>
      </c>
      <c r="AL75" s="16">
        <v>2.2</v>
      </c>
      <c r="AM75" s="16">
        <v>710.2</v>
      </c>
      <c r="AN75" s="16">
        <v>7</v>
      </c>
      <c r="AO75" s="16">
        <v>8</v>
      </c>
      <c r="AP75" s="16">
        <v>9.9657606603</v>
      </c>
      <c r="AQ75" s="16">
        <v>9.1481377433</v>
      </c>
      <c r="AR75" s="16">
        <v>23.1537296248</v>
      </c>
      <c r="AS75" s="16">
        <v>90</v>
      </c>
      <c r="AT75" s="16">
        <v>90</v>
      </c>
      <c r="AU75" s="16">
        <v>90</v>
      </c>
      <c r="AV75" s="16">
        <v>6</v>
      </c>
      <c r="AW75" s="16">
        <v>2</v>
      </c>
      <c r="AX75" s="16">
        <v>17</v>
      </c>
      <c r="AY75" s="16">
        <v>6</v>
      </c>
      <c r="AZ75" s="16">
        <v>7</v>
      </c>
      <c r="BA75" s="16">
        <v>4</v>
      </c>
      <c r="BB75" s="16">
        <v>0</v>
      </c>
      <c r="BC75" s="16">
        <v>1313.9</v>
      </c>
      <c r="BD75" s="16">
        <v>800.6</v>
      </c>
      <c r="BE75" s="16">
        <v>658.8</v>
      </c>
      <c r="BF75" s="16">
        <v>0</v>
      </c>
      <c r="BG75" s="16">
        <v>1.99867158343854</v>
      </c>
      <c r="BH75" s="16">
        <v>1.99867568779654</v>
      </c>
      <c r="BI75" s="16">
        <v>3.50174041281068</v>
      </c>
      <c r="BJ75" s="16">
        <v>3.50169975761867</v>
      </c>
      <c r="BK75" s="22">
        <v>0</v>
      </c>
      <c r="BL75" s="22">
        <v>0</v>
      </c>
      <c r="BM75" s="16">
        <f t="shared" si="6"/>
        <v>1.99867363561754</v>
      </c>
      <c r="BN75" s="16">
        <v>179.489977942907</v>
      </c>
      <c r="BO75" s="16">
        <v>0</v>
      </c>
      <c r="BP75" s="16">
        <v>0</v>
      </c>
      <c r="BQ75" s="16">
        <v>0</v>
      </c>
      <c r="BR75" s="16">
        <v>0</v>
      </c>
      <c r="BS75" s="16">
        <v>0</v>
      </c>
      <c r="BT75" s="16">
        <v>-0.008870824</v>
      </c>
      <c r="BU75" s="16">
        <v>2110.88272413865</v>
      </c>
      <c r="BW75" s="16">
        <v>1.38</v>
      </c>
      <c r="BX75" s="16">
        <v>0.21</v>
      </c>
      <c r="BY75" s="16">
        <v>3.38</v>
      </c>
      <c r="BZ75" s="16">
        <v>1.02</v>
      </c>
      <c r="CA75" s="16">
        <v>0.78</v>
      </c>
    </row>
    <row r="76" s="6" customFormat="1" ht="13.85" spans="1:79">
      <c r="A76" s="15">
        <v>74</v>
      </c>
      <c r="B76" s="15" t="s">
        <v>183</v>
      </c>
      <c r="C76" s="15">
        <v>18</v>
      </c>
      <c r="D76" s="15">
        <v>18</v>
      </c>
      <c r="E76" s="15">
        <v>18</v>
      </c>
      <c r="F76" s="15">
        <v>0</v>
      </c>
      <c r="G76" s="15">
        <v>1</v>
      </c>
      <c r="H76" s="15">
        <f t="shared" si="4"/>
        <v>55</v>
      </c>
      <c r="I76" s="15" t="s">
        <v>127</v>
      </c>
      <c r="J76" s="15" t="s">
        <v>83</v>
      </c>
      <c r="K76" s="15" t="s">
        <v>84</v>
      </c>
      <c r="L76" s="15">
        <v>0</v>
      </c>
      <c r="M76" s="15" t="s">
        <v>123</v>
      </c>
      <c r="N76" s="15">
        <v>4</v>
      </c>
      <c r="O76" s="15">
        <v>2</v>
      </c>
      <c r="P76" s="15">
        <v>2</v>
      </c>
      <c r="Q76" s="15">
        <v>0</v>
      </c>
      <c r="R76" s="15">
        <v>6</v>
      </c>
      <c r="S76" s="15">
        <v>22</v>
      </c>
      <c r="T76" s="15">
        <v>5</v>
      </c>
      <c r="U76" s="15">
        <v>8</v>
      </c>
      <c r="V76" s="15">
        <v>0</v>
      </c>
      <c r="W76" s="15">
        <v>73</v>
      </c>
      <c r="X76" s="15">
        <v>47.87</v>
      </c>
      <c r="Y76" s="15">
        <v>10.81</v>
      </c>
      <c r="Z76" s="15">
        <v>16</v>
      </c>
      <c r="AA76" s="15">
        <v>0</v>
      </c>
      <c r="AB76" s="15">
        <v>180.9</v>
      </c>
      <c r="AC76" s="15">
        <v>132</v>
      </c>
      <c r="AD76" s="15">
        <v>82</v>
      </c>
      <c r="AE76" s="15">
        <v>66</v>
      </c>
      <c r="AF76" s="15">
        <v>0</v>
      </c>
      <c r="AG76" s="15">
        <v>134</v>
      </c>
      <c r="AH76" s="15">
        <v>1.54</v>
      </c>
      <c r="AI76" s="15">
        <v>2.04</v>
      </c>
      <c r="AJ76" s="15">
        <v>3.44</v>
      </c>
      <c r="AK76" s="15">
        <v>0</v>
      </c>
      <c r="AL76" s="15">
        <v>1.5</v>
      </c>
      <c r="AM76" s="15">
        <v>761</v>
      </c>
      <c r="AN76" s="15">
        <v>3</v>
      </c>
      <c r="AO76" s="15">
        <v>5</v>
      </c>
      <c r="AP76" s="15">
        <v>9.9657606603</v>
      </c>
      <c r="AQ76" s="15">
        <v>9.1481377433</v>
      </c>
      <c r="AR76" s="15">
        <v>23.1537296248</v>
      </c>
      <c r="AS76" s="15">
        <v>90</v>
      </c>
      <c r="AT76" s="15">
        <v>90</v>
      </c>
      <c r="AU76" s="15">
        <v>90</v>
      </c>
      <c r="AV76" s="15">
        <v>6</v>
      </c>
      <c r="AW76" s="15">
        <v>4</v>
      </c>
      <c r="AX76" s="15">
        <v>11</v>
      </c>
      <c r="AY76" s="15">
        <v>4</v>
      </c>
      <c r="AZ76" s="15">
        <v>3</v>
      </c>
      <c r="BA76" s="15">
        <v>4</v>
      </c>
      <c r="BB76" s="15">
        <v>0</v>
      </c>
      <c r="BC76" s="15">
        <v>1313.9</v>
      </c>
      <c r="BD76" s="15">
        <v>800.6</v>
      </c>
      <c r="BE76" s="15">
        <v>658.8</v>
      </c>
      <c r="BF76" s="15">
        <v>0</v>
      </c>
      <c r="BG76" s="15">
        <v>1.98352018267378</v>
      </c>
      <c r="BH76" s="15">
        <v>1.9835355197661</v>
      </c>
      <c r="BI76" s="15">
        <v>1.98334400428172</v>
      </c>
      <c r="BJ76" s="15">
        <v>1.98330904778723</v>
      </c>
      <c r="BK76" s="21">
        <v>0</v>
      </c>
      <c r="BL76" s="21">
        <v>0</v>
      </c>
      <c r="BM76" s="15">
        <f t="shared" si="5"/>
        <v>1.98342718862721</v>
      </c>
      <c r="BN76" s="15">
        <v>84.668635372109</v>
      </c>
      <c r="BO76" s="15">
        <v>86.3689470314727</v>
      </c>
      <c r="BP76" s="15">
        <v>84.6790225550225</v>
      </c>
      <c r="BQ76" s="15">
        <v>86.3688578457809</v>
      </c>
      <c r="BR76" s="15">
        <v>0</v>
      </c>
      <c r="BS76" s="15">
        <v>0</v>
      </c>
      <c r="BT76" s="15">
        <v>0.553843265</v>
      </c>
      <c r="BU76" s="15">
        <v>2110.88272413865</v>
      </c>
      <c r="BW76" s="15">
        <v>-1.54</v>
      </c>
      <c r="BX76" s="15">
        <v>-1.84</v>
      </c>
      <c r="BY76" s="15">
        <v>1.82</v>
      </c>
      <c r="BZ76" s="15">
        <v>3.07</v>
      </c>
      <c r="CA76" s="15">
        <v>2.13</v>
      </c>
    </row>
    <row r="77" s="6" customFormat="1" ht="13.85" spans="1:79">
      <c r="A77" s="15">
        <v>75</v>
      </c>
      <c r="B77" s="15" t="s">
        <v>184</v>
      </c>
      <c r="C77" s="15">
        <v>18</v>
      </c>
      <c r="D77" s="15">
        <v>18</v>
      </c>
      <c r="E77" s="15">
        <v>18</v>
      </c>
      <c r="F77" s="15">
        <v>0</v>
      </c>
      <c r="G77" s="15">
        <v>1</v>
      </c>
      <c r="H77" s="15">
        <f t="shared" si="4"/>
        <v>55</v>
      </c>
      <c r="I77" s="15" t="s">
        <v>127</v>
      </c>
      <c r="J77" s="15" t="s">
        <v>83</v>
      </c>
      <c r="K77" s="15" t="s">
        <v>84</v>
      </c>
      <c r="L77" s="15">
        <v>0</v>
      </c>
      <c r="M77" s="15" t="s">
        <v>125</v>
      </c>
      <c r="N77" s="15">
        <v>4</v>
      </c>
      <c r="O77" s="15">
        <v>2</v>
      </c>
      <c r="P77" s="15">
        <v>2</v>
      </c>
      <c r="Q77" s="15">
        <v>0</v>
      </c>
      <c r="R77" s="15">
        <v>5</v>
      </c>
      <c r="S77" s="15">
        <v>22</v>
      </c>
      <c r="T77" s="15">
        <v>5</v>
      </c>
      <c r="U77" s="15">
        <v>8</v>
      </c>
      <c r="V77" s="15">
        <v>0</v>
      </c>
      <c r="W77" s="15">
        <v>43</v>
      </c>
      <c r="X77" s="15">
        <v>47.87</v>
      </c>
      <c r="Y77" s="15">
        <v>10.81</v>
      </c>
      <c r="Z77" s="15">
        <v>16</v>
      </c>
      <c r="AA77" s="15">
        <v>0</v>
      </c>
      <c r="AB77" s="15">
        <v>99</v>
      </c>
      <c r="AC77" s="15">
        <v>132</v>
      </c>
      <c r="AD77" s="15">
        <v>82</v>
      </c>
      <c r="AE77" s="15">
        <v>66</v>
      </c>
      <c r="AF77" s="15">
        <v>0</v>
      </c>
      <c r="AG77" s="15">
        <v>127</v>
      </c>
      <c r="AH77" s="15">
        <v>1.54</v>
      </c>
      <c r="AI77" s="15">
        <v>2.04</v>
      </c>
      <c r="AJ77" s="15">
        <v>3.44</v>
      </c>
      <c r="AK77" s="15">
        <v>0</v>
      </c>
      <c r="AL77" s="15">
        <v>1.9</v>
      </c>
      <c r="AM77" s="15">
        <v>702</v>
      </c>
      <c r="AN77" s="15">
        <v>5</v>
      </c>
      <c r="AO77" s="15">
        <v>7</v>
      </c>
      <c r="AP77" s="15">
        <v>9.9657606603</v>
      </c>
      <c r="AQ77" s="15">
        <v>9.1481377433</v>
      </c>
      <c r="AR77" s="15">
        <v>23.1537296248</v>
      </c>
      <c r="AS77" s="15">
        <v>90</v>
      </c>
      <c r="AT77" s="15">
        <v>90</v>
      </c>
      <c r="AU77" s="15">
        <v>90</v>
      </c>
      <c r="AV77" s="15">
        <v>6</v>
      </c>
      <c r="AW77" s="15">
        <v>4</v>
      </c>
      <c r="AX77" s="15">
        <v>17</v>
      </c>
      <c r="AY77" s="15">
        <v>6</v>
      </c>
      <c r="AZ77" s="15">
        <v>7</v>
      </c>
      <c r="BA77" s="15">
        <v>4</v>
      </c>
      <c r="BB77" s="15">
        <v>0</v>
      </c>
      <c r="BC77" s="15">
        <v>1313.9</v>
      </c>
      <c r="BD77" s="15">
        <v>800.6</v>
      </c>
      <c r="BE77" s="15">
        <v>658.8</v>
      </c>
      <c r="BF77" s="15">
        <v>0</v>
      </c>
      <c r="BG77" s="15">
        <v>2.0038222193406</v>
      </c>
      <c r="BH77" s="15">
        <v>2.00384262709091</v>
      </c>
      <c r="BI77" s="15">
        <v>3.4990160933883</v>
      </c>
      <c r="BJ77" s="15">
        <v>3.49900941139709</v>
      </c>
      <c r="BK77" s="21">
        <v>0</v>
      </c>
      <c r="BL77" s="21">
        <v>0</v>
      </c>
      <c r="BM77" s="15">
        <f t="shared" si="5"/>
        <v>2.75142258780422</v>
      </c>
      <c r="BN77" s="15">
        <v>178.268694304498</v>
      </c>
      <c r="BO77" s="15">
        <v>61.4734603299689</v>
      </c>
      <c r="BP77" s="15">
        <v>57.1136992498379</v>
      </c>
      <c r="BQ77" s="15">
        <v>61.4735971579139</v>
      </c>
      <c r="BR77" s="15">
        <v>0</v>
      </c>
      <c r="BS77" s="15">
        <v>0</v>
      </c>
      <c r="BT77" s="15">
        <v>-0.030269531</v>
      </c>
      <c r="BU77" s="15">
        <v>2110.88272413865</v>
      </c>
      <c r="BW77" s="15">
        <v>-0.38</v>
      </c>
      <c r="BX77" s="15">
        <v>-0.64</v>
      </c>
      <c r="BY77" s="15">
        <v>2.44</v>
      </c>
      <c r="BZ77" s="15">
        <v>1.87</v>
      </c>
      <c r="CA77" s="15">
        <v>1.58</v>
      </c>
    </row>
    <row r="78" s="6" customFormat="1" ht="13.85" spans="1:79">
      <c r="A78" s="15">
        <v>76</v>
      </c>
      <c r="B78" s="15" t="s">
        <v>185</v>
      </c>
      <c r="C78" s="15">
        <v>18</v>
      </c>
      <c r="D78" s="15">
        <v>18</v>
      </c>
      <c r="E78" s="15">
        <v>18</v>
      </c>
      <c r="F78" s="15">
        <v>0</v>
      </c>
      <c r="G78" s="15">
        <v>1</v>
      </c>
      <c r="H78" s="15">
        <f t="shared" si="4"/>
        <v>55</v>
      </c>
      <c r="I78" s="15" t="s">
        <v>127</v>
      </c>
      <c r="J78" s="15" t="s">
        <v>83</v>
      </c>
      <c r="K78" s="15" t="s">
        <v>84</v>
      </c>
      <c r="L78" s="15">
        <v>0</v>
      </c>
      <c r="M78" s="15" t="s">
        <v>127</v>
      </c>
      <c r="N78" s="15">
        <v>4</v>
      </c>
      <c r="O78" s="15">
        <v>2</v>
      </c>
      <c r="P78" s="15">
        <v>2</v>
      </c>
      <c r="Q78" s="15">
        <v>0</v>
      </c>
      <c r="R78" s="15">
        <v>4</v>
      </c>
      <c r="S78" s="15">
        <v>22</v>
      </c>
      <c r="T78" s="15">
        <v>5</v>
      </c>
      <c r="U78" s="15">
        <v>8</v>
      </c>
      <c r="V78" s="15">
        <v>0</v>
      </c>
      <c r="W78" s="15">
        <v>22</v>
      </c>
      <c r="X78" s="15">
        <v>47.87</v>
      </c>
      <c r="Y78" s="15">
        <v>10.81</v>
      </c>
      <c r="Z78" s="15">
        <v>16</v>
      </c>
      <c r="AA78" s="15">
        <v>0</v>
      </c>
      <c r="AB78" s="15">
        <v>47.87</v>
      </c>
      <c r="AC78" s="15">
        <v>132</v>
      </c>
      <c r="AD78" s="15">
        <v>82</v>
      </c>
      <c r="AE78" s="15">
        <v>66</v>
      </c>
      <c r="AF78" s="15">
        <v>0</v>
      </c>
      <c r="AG78" s="15">
        <v>132</v>
      </c>
      <c r="AH78" s="15">
        <v>1.54</v>
      </c>
      <c r="AI78" s="15">
        <v>2.04</v>
      </c>
      <c r="AJ78" s="15">
        <v>3.44</v>
      </c>
      <c r="AK78" s="15">
        <v>0</v>
      </c>
      <c r="AL78" s="15">
        <v>1.54</v>
      </c>
      <c r="AM78" s="15">
        <v>658.8</v>
      </c>
      <c r="AN78" s="15">
        <v>2</v>
      </c>
      <c r="AO78" s="15">
        <v>4</v>
      </c>
      <c r="AP78" s="15">
        <v>9.9657606603</v>
      </c>
      <c r="AQ78" s="15">
        <v>9.1481377433</v>
      </c>
      <c r="AR78" s="15">
        <v>23.1537296248</v>
      </c>
      <c r="AS78" s="15">
        <v>90</v>
      </c>
      <c r="AT78" s="15">
        <v>90</v>
      </c>
      <c r="AU78" s="15">
        <v>90</v>
      </c>
      <c r="AV78" s="15">
        <v>6</v>
      </c>
      <c r="AW78" s="15">
        <v>4</v>
      </c>
      <c r="AX78" s="15">
        <v>25</v>
      </c>
      <c r="AY78" s="15">
        <v>4</v>
      </c>
      <c r="AZ78" s="15">
        <v>3</v>
      </c>
      <c r="BA78" s="15">
        <v>18</v>
      </c>
      <c r="BB78" s="15">
        <v>0</v>
      </c>
      <c r="BC78" s="15">
        <v>1313.9</v>
      </c>
      <c r="BD78" s="15">
        <v>800.6</v>
      </c>
      <c r="BE78" s="15">
        <v>658.8</v>
      </c>
      <c r="BF78" s="15">
        <v>0</v>
      </c>
      <c r="BG78" s="15">
        <v>1.98735404702941</v>
      </c>
      <c r="BH78" s="15">
        <v>1.98736677100062</v>
      </c>
      <c r="BI78" s="15">
        <v>1.98709379445422</v>
      </c>
      <c r="BJ78" s="15">
        <v>1.98705758797906</v>
      </c>
      <c r="BK78" s="21">
        <v>0</v>
      </c>
      <c r="BL78" s="21">
        <v>0</v>
      </c>
      <c r="BM78" s="15">
        <f t="shared" si="5"/>
        <v>1.98721805011583</v>
      </c>
      <c r="BN78" s="15">
        <v>83.8438736026199</v>
      </c>
      <c r="BO78" s="15">
        <v>86.1334971966472</v>
      </c>
      <c r="BP78" s="15">
        <v>83.8675566271826</v>
      </c>
      <c r="BQ78" s="15">
        <v>86.135315952939</v>
      </c>
      <c r="BR78" s="15">
        <v>0</v>
      </c>
      <c r="BS78" s="15">
        <v>0</v>
      </c>
      <c r="BT78" s="15">
        <v>0.586930105</v>
      </c>
      <c r="BU78" s="15">
        <v>2110.88272413865</v>
      </c>
      <c r="BW78" s="15">
        <v>-0.32</v>
      </c>
      <c r="BX78" s="15">
        <v>-1.17</v>
      </c>
      <c r="BY78" s="15">
        <v>2.09</v>
      </c>
      <c r="BZ78" s="15">
        <v>2.4</v>
      </c>
      <c r="CA78" s="15">
        <v>1.63</v>
      </c>
    </row>
    <row r="79" s="6" customFormat="1" ht="13.85" spans="1:79">
      <c r="A79" s="15">
        <v>77</v>
      </c>
      <c r="B79" s="15" t="s">
        <v>186</v>
      </c>
      <c r="C79" s="15">
        <v>18</v>
      </c>
      <c r="D79" s="15">
        <v>18</v>
      </c>
      <c r="E79" s="15">
        <v>18</v>
      </c>
      <c r="F79" s="15">
        <v>0</v>
      </c>
      <c r="G79" s="15">
        <v>1</v>
      </c>
      <c r="H79" s="15">
        <f t="shared" si="4"/>
        <v>55</v>
      </c>
      <c r="I79" s="15" t="s">
        <v>127</v>
      </c>
      <c r="J79" s="15" t="s">
        <v>83</v>
      </c>
      <c r="K79" s="15" t="s">
        <v>84</v>
      </c>
      <c r="L79" s="15">
        <v>0</v>
      </c>
      <c r="M79" s="15" t="s">
        <v>129</v>
      </c>
      <c r="N79" s="15">
        <v>4</v>
      </c>
      <c r="O79" s="15">
        <v>2</v>
      </c>
      <c r="P79" s="15">
        <v>2</v>
      </c>
      <c r="Q79" s="15">
        <v>0</v>
      </c>
      <c r="R79" s="15">
        <v>4</v>
      </c>
      <c r="S79" s="15">
        <v>22</v>
      </c>
      <c r="T79" s="15">
        <v>5</v>
      </c>
      <c r="U79" s="15">
        <v>8</v>
      </c>
      <c r="V79" s="15">
        <v>0</v>
      </c>
      <c r="W79" s="15">
        <v>23</v>
      </c>
      <c r="X79" s="15">
        <v>47.87</v>
      </c>
      <c r="Y79" s="15">
        <v>10.81</v>
      </c>
      <c r="Z79" s="15">
        <v>16</v>
      </c>
      <c r="AA79" s="15">
        <v>0</v>
      </c>
      <c r="AB79" s="15">
        <v>50.94</v>
      </c>
      <c r="AC79" s="15">
        <v>132</v>
      </c>
      <c r="AD79" s="15">
        <v>82</v>
      </c>
      <c r="AE79" s="15">
        <v>66</v>
      </c>
      <c r="AF79" s="15">
        <v>0</v>
      </c>
      <c r="AG79" s="15">
        <v>122</v>
      </c>
      <c r="AH79" s="15">
        <v>1.54</v>
      </c>
      <c r="AI79" s="15">
        <v>2.04</v>
      </c>
      <c r="AJ79" s="15">
        <v>3.44</v>
      </c>
      <c r="AK79" s="15">
        <v>0</v>
      </c>
      <c r="AL79" s="15">
        <v>1.63</v>
      </c>
      <c r="AM79" s="15">
        <v>650.9</v>
      </c>
      <c r="AN79" s="15">
        <v>3</v>
      </c>
      <c r="AO79" s="15">
        <v>5</v>
      </c>
      <c r="AP79" s="15">
        <v>9.9657606603</v>
      </c>
      <c r="AQ79" s="15">
        <v>9.1481377433</v>
      </c>
      <c r="AR79" s="15">
        <v>23.1537296248</v>
      </c>
      <c r="AS79" s="15">
        <v>90</v>
      </c>
      <c r="AT79" s="15">
        <v>90</v>
      </c>
      <c r="AU79" s="15">
        <v>90</v>
      </c>
      <c r="AV79" s="15">
        <v>6</v>
      </c>
      <c r="AW79" s="15">
        <v>4</v>
      </c>
      <c r="AX79" s="15">
        <v>11</v>
      </c>
      <c r="AY79" s="15">
        <v>4</v>
      </c>
      <c r="AZ79" s="15">
        <v>3</v>
      </c>
      <c r="BA79" s="15">
        <v>4</v>
      </c>
      <c r="BB79" s="15">
        <v>0</v>
      </c>
      <c r="BC79" s="15">
        <v>1313.9</v>
      </c>
      <c r="BD79" s="15">
        <v>800.6</v>
      </c>
      <c r="BE79" s="15">
        <v>658.8</v>
      </c>
      <c r="BF79" s="15">
        <v>0</v>
      </c>
      <c r="BG79" s="15">
        <v>1.95783890755316</v>
      </c>
      <c r="BH79" s="15">
        <v>1.95783105617898</v>
      </c>
      <c r="BI79" s="15">
        <v>1.95814596975581</v>
      </c>
      <c r="BJ79" s="15">
        <v>1.9581283752826</v>
      </c>
      <c r="BK79" s="21">
        <v>0</v>
      </c>
      <c r="BL79" s="21">
        <v>0</v>
      </c>
      <c r="BM79" s="15">
        <f t="shared" si="5"/>
        <v>1.95798607719264</v>
      </c>
      <c r="BN79" s="15">
        <v>82.8315195918335</v>
      </c>
      <c r="BO79" s="15">
        <v>89.8367547779812</v>
      </c>
      <c r="BP79" s="15">
        <v>82.8397189208476</v>
      </c>
      <c r="BQ79" s="15">
        <v>89.8367358988174</v>
      </c>
      <c r="BR79" s="15">
        <v>0</v>
      </c>
      <c r="BS79" s="15">
        <v>0</v>
      </c>
      <c r="BT79" s="15">
        <v>0.494236613</v>
      </c>
      <c r="BU79" s="15">
        <v>2110.88272413865</v>
      </c>
      <c r="BW79" s="15">
        <v>-0.71</v>
      </c>
      <c r="BX79" s="15">
        <v>-0.77</v>
      </c>
      <c r="BY79" s="15">
        <v>2.42</v>
      </c>
      <c r="BZ79" s="15">
        <v>2</v>
      </c>
      <c r="CA79" s="15">
        <v>1.9</v>
      </c>
    </row>
    <row r="80" s="6" customFormat="1" ht="13.85" spans="1:79">
      <c r="A80" s="15">
        <v>78</v>
      </c>
      <c r="B80" s="15" t="s">
        <v>187</v>
      </c>
      <c r="C80" s="15">
        <v>18</v>
      </c>
      <c r="D80" s="15">
        <v>18</v>
      </c>
      <c r="E80" s="15">
        <v>18</v>
      </c>
      <c r="F80" s="15">
        <v>0</v>
      </c>
      <c r="G80" s="15">
        <v>1</v>
      </c>
      <c r="H80" s="15">
        <f t="shared" si="4"/>
        <v>55</v>
      </c>
      <c r="I80" s="15" t="s">
        <v>127</v>
      </c>
      <c r="J80" s="15" t="s">
        <v>83</v>
      </c>
      <c r="K80" s="15" t="s">
        <v>84</v>
      </c>
      <c r="L80" s="15">
        <v>0</v>
      </c>
      <c r="M80" s="15" t="s">
        <v>82</v>
      </c>
      <c r="N80" s="15">
        <v>4</v>
      </c>
      <c r="O80" s="15">
        <v>2</v>
      </c>
      <c r="P80" s="15">
        <v>2</v>
      </c>
      <c r="Q80" s="15">
        <v>0</v>
      </c>
      <c r="R80" s="15">
        <v>6</v>
      </c>
      <c r="S80" s="15">
        <v>22</v>
      </c>
      <c r="T80" s="15">
        <v>5</v>
      </c>
      <c r="U80" s="15">
        <v>8</v>
      </c>
      <c r="V80" s="15">
        <v>0</v>
      </c>
      <c r="W80" s="15">
        <v>74</v>
      </c>
      <c r="X80" s="15">
        <v>47.87</v>
      </c>
      <c r="Y80" s="15">
        <v>10.81</v>
      </c>
      <c r="Z80" s="15">
        <v>16</v>
      </c>
      <c r="AA80" s="15">
        <v>0</v>
      </c>
      <c r="AB80" s="15">
        <v>183.8</v>
      </c>
      <c r="AC80" s="15">
        <v>132</v>
      </c>
      <c r="AD80" s="15">
        <v>82</v>
      </c>
      <c r="AE80" s="15">
        <v>66</v>
      </c>
      <c r="AF80" s="15">
        <v>0</v>
      </c>
      <c r="AG80" s="15">
        <v>130</v>
      </c>
      <c r="AH80" s="15">
        <v>1.54</v>
      </c>
      <c r="AI80" s="15">
        <v>2.04</v>
      </c>
      <c r="AJ80" s="15">
        <v>3.44</v>
      </c>
      <c r="AK80" s="15">
        <v>0</v>
      </c>
      <c r="AL80" s="15">
        <v>2.36</v>
      </c>
      <c r="AM80" s="15">
        <v>770</v>
      </c>
      <c r="AN80" s="15">
        <v>4</v>
      </c>
      <c r="AO80" s="15">
        <v>6</v>
      </c>
      <c r="AP80" s="15">
        <v>9.9657606603</v>
      </c>
      <c r="AQ80" s="15">
        <v>9.1481377433</v>
      </c>
      <c r="AR80" s="15">
        <v>23.1537296248</v>
      </c>
      <c r="AS80" s="15">
        <v>90</v>
      </c>
      <c r="AT80" s="15">
        <v>90</v>
      </c>
      <c r="AU80" s="15">
        <v>90</v>
      </c>
      <c r="AV80" s="15">
        <v>6</v>
      </c>
      <c r="AW80" s="15">
        <v>4</v>
      </c>
      <c r="AX80" s="15">
        <v>11</v>
      </c>
      <c r="AY80" s="15">
        <v>4</v>
      </c>
      <c r="AZ80" s="15">
        <v>3</v>
      </c>
      <c r="BA80" s="15">
        <v>4</v>
      </c>
      <c r="BB80" s="15">
        <v>0</v>
      </c>
      <c r="BC80" s="15">
        <v>1313.9</v>
      </c>
      <c r="BD80" s="15">
        <v>800.6</v>
      </c>
      <c r="BE80" s="15">
        <v>658.8</v>
      </c>
      <c r="BF80" s="15">
        <v>0</v>
      </c>
      <c r="BG80" s="15">
        <v>1.97540671167866</v>
      </c>
      <c r="BH80" s="15">
        <v>1.9754052946727</v>
      </c>
      <c r="BI80" s="15">
        <v>1.97514939464943</v>
      </c>
      <c r="BJ80" s="15">
        <v>1.9751578719542</v>
      </c>
      <c r="BK80" s="21">
        <v>0</v>
      </c>
      <c r="BL80" s="21">
        <v>0</v>
      </c>
      <c r="BM80" s="15">
        <f t="shared" si="5"/>
        <v>1.97527981823875</v>
      </c>
      <c r="BN80" s="15">
        <v>82.9528342617735</v>
      </c>
      <c r="BO80" s="15">
        <v>90.8324066013574</v>
      </c>
      <c r="BP80" s="15">
        <v>82.9908468467197</v>
      </c>
      <c r="BQ80" s="15">
        <v>90.8311374539334</v>
      </c>
      <c r="BR80" s="15">
        <v>0</v>
      </c>
      <c r="BS80" s="15">
        <v>0</v>
      </c>
      <c r="BT80" s="15">
        <v>0.458713585</v>
      </c>
      <c r="BU80" s="15">
        <v>2110.88272413865</v>
      </c>
      <c r="BW80" s="15">
        <v>-1.47</v>
      </c>
      <c r="BX80" s="15">
        <v>-1.07</v>
      </c>
      <c r="BY80" s="15">
        <v>2.05</v>
      </c>
      <c r="BZ80" s="15">
        <v>2.3</v>
      </c>
      <c r="CA80" s="15">
        <v>2.3</v>
      </c>
    </row>
    <row r="81" s="6" customFormat="1" ht="13.85" spans="1:79">
      <c r="A81" s="15">
        <v>79</v>
      </c>
      <c r="B81" s="15" t="s">
        <v>188</v>
      </c>
      <c r="C81" s="15">
        <v>18</v>
      </c>
      <c r="D81" s="15">
        <v>18</v>
      </c>
      <c r="E81" s="15">
        <v>18</v>
      </c>
      <c r="F81" s="15">
        <v>0</v>
      </c>
      <c r="G81" s="15">
        <v>1</v>
      </c>
      <c r="H81" s="15">
        <f t="shared" si="4"/>
        <v>55</v>
      </c>
      <c r="I81" s="15" t="s">
        <v>127</v>
      </c>
      <c r="J81" s="15" t="s">
        <v>83</v>
      </c>
      <c r="K81" s="15" t="s">
        <v>84</v>
      </c>
      <c r="L81" s="15">
        <v>0</v>
      </c>
      <c r="M81" s="15" t="s">
        <v>132</v>
      </c>
      <c r="N81" s="15">
        <v>4</v>
      </c>
      <c r="O81" s="15">
        <v>2</v>
      </c>
      <c r="P81" s="15">
        <v>2</v>
      </c>
      <c r="Q81" s="15">
        <v>0</v>
      </c>
      <c r="R81" s="15">
        <v>5</v>
      </c>
      <c r="S81" s="15">
        <v>22</v>
      </c>
      <c r="T81" s="15">
        <v>5</v>
      </c>
      <c r="U81" s="15">
        <v>8</v>
      </c>
      <c r="V81" s="15">
        <v>0</v>
      </c>
      <c r="W81" s="15">
        <v>39</v>
      </c>
      <c r="X81" s="15">
        <v>47.87</v>
      </c>
      <c r="Y81" s="15">
        <v>10.81</v>
      </c>
      <c r="Z81" s="15">
        <v>16</v>
      </c>
      <c r="AA81" s="15">
        <v>0</v>
      </c>
      <c r="AB81" s="15">
        <v>88.91</v>
      </c>
      <c r="AC81" s="15">
        <v>132</v>
      </c>
      <c r="AD81" s="15">
        <v>82</v>
      </c>
      <c r="AE81" s="15">
        <v>66</v>
      </c>
      <c r="AF81" s="15">
        <v>0</v>
      </c>
      <c r="AG81" s="15">
        <v>162</v>
      </c>
      <c r="AH81" s="15">
        <v>1.54</v>
      </c>
      <c r="AI81" s="15">
        <v>2.04</v>
      </c>
      <c r="AJ81" s="15">
        <v>3.44</v>
      </c>
      <c r="AK81" s="15">
        <v>0</v>
      </c>
      <c r="AL81" s="15">
        <v>1.22</v>
      </c>
      <c r="AM81" s="15">
        <v>600</v>
      </c>
      <c r="AN81" s="15">
        <v>1</v>
      </c>
      <c r="AO81" s="15">
        <v>3</v>
      </c>
      <c r="AP81" s="15">
        <v>9.9657606603</v>
      </c>
      <c r="AQ81" s="15">
        <v>9.1481377433</v>
      </c>
      <c r="AR81" s="15">
        <v>23.1537296248</v>
      </c>
      <c r="AS81" s="15">
        <v>90</v>
      </c>
      <c r="AT81" s="15">
        <v>90</v>
      </c>
      <c r="AU81" s="15">
        <v>90</v>
      </c>
      <c r="AV81" s="15">
        <v>6</v>
      </c>
      <c r="AW81" s="15">
        <v>4</v>
      </c>
      <c r="AX81" s="15">
        <v>11</v>
      </c>
      <c r="AY81" s="15">
        <v>4</v>
      </c>
      <c r="AZ81" s="15">
        <v>3</v>
      </c>
      <c r="BA81" s="15">
        <v>4</v>
      </c>
      <c r="BB81" s="15">
        <v>0</v>
      </c>
      <c r="BC81" s="15">
        <v>1313.9</v>
      </c>
      <c r="BD81" s="15">
        <v>800.6</v>
      </c>
      <c r="BE81" s="15">
        <v>658.8</v>
      </c>
      <c r="BF81" s="15">
        <v>0</v>
      </c>
      <c r="BG81" s="15">
        <v>2.1987606122022</v>
      </c>
      <c r="BH81" s="15">
        <v>2.19877754576557</v>
      </c>
      <c r="BI81" s="15">
        <v>2.19881999817803</v>
      </c>
      <c r="BJ81" s="15">
        <v>2.19882998420767</v>
      </c>
      <c r="BK81" s="21">
        <v>0</v>
      </c>
      <c r="BL81" s="21">
        <v>0</v>
      </c>
      <c r="BM81" s="15">
        <f t="shared" si="5"/>
        <v>2.19879703508837</v>
      </c>
      <c r="BN81" s="15">
        <v>79.9335560662544</v>
      </c>
      <c r="BO81" s="15">
        <v>78.2738796393704</v>
      </c>
      <c r="BP81" s="15">
        <v>79.9311896917905</v>
      </c>
      <c r="BQ81" s="15">
        <v>78.2739138900457</v>
      </c>
      <c r="BR81" s="15">
        <v>0</v>
      </c>
      <c r="BS81" s="15">
        <v>0</v>
      </c>
      <c r="BT81" s="15">
        <v>0.955848048</v>
      </c>
      <c r="BU81" s="15">
        <v>2110.88272413865</v>
      </c>
      <c r="BW81" s="15">
        <v>1.36</v>
      </c>
      <c r="BX81" s="15">
        <v>-1.1</v>
      </c>
      <c r="BY81" s="15">
        <v>2.21</v>
      </c>
      <c r="BZ81" s="15">
        <v>2.33</v>
      </c>
      <c r="CA81" s="15">
        <v>1.48</v>
      </c>
    </row>
    <row r="82" s="7" customFormat="1" ht="13.85" spans="1:79">
      <c r="A82" s="16">
        <v>80</v>
      </c>
      <c r="B82" s="16" t="s">
        <v>189</v>
      </c>
      <c r="C82" s="16">
        <v>18</v>
      </c>
      <c r="D82" s="16">
        <v>18</v>
      </c>
      <c r="E82" s="16">
        <v>18</v>
      </c>
      <c r="F82" s="16">
        <v>0</v>
      </c>
      <c r="G82" s="16">
        <v>1</v>
      </c>
      <c r="H82" s="16">
        <f t="shared" si="4"/>
        <v>55</v>
      </c>
      <c r="I82" s="16" t="s">
        <v>127</v>
      </c>
      <c r="J82" s="16" t="s">
        <v>83</v>
      </c>
      <c r="K82" s="16" t="s">
        <v>84</v>
      </c>
      <c r="L82" s="16">
        <v>0</v>
      </c>
      <c r="M82" s="16" t="s">
        <v>134</v>
      </c>
      <c r="N82" s="16">
        <v>4</v>
      </c>
      <c r="O82" s="16">
        <v>2</v>
      </c>
      <c r="P82" s="16">
        <v>2</v>
      </c>
      <c r="Q82" s="16">
        <v>0</v>
      </c>
      <c r="R82" s="16">
        <v>4</v>
      </c>
      <c r="S82" s="16">
        <v>22</v>
      </c>
      <c r="T82" s="16">
        <v>5</v>
      </c>
      <c r="U82" s="16">
        <v>8</v>
      </c>
      <c r="V82" s="16">
        <v>0</v>
      </c>
      <c r="W82" s="16">
        <v>30</v>
      </c>
      <c r="X82" s="16">
        <v>47.87</v>
      </c>
      <c r="Y82" s="16">
        <v>10.81</v>
      </c>
      <c r="Z82" s="16">
        <v>16</v>
      </c>
      <c r="AA82" s="16">
        <v>0</v>
      </c>
      <c r="AB82" s="16">
        <v>65.39</v>
      </c>
      <c r="AC82" s="16">
        <v>132</v>
      </c>
      <c r="AD82" s="16">
        <v>82</v>
      </c>
      <c r="AE82" s="16">
        <v>66</v>
      </c>
      <c r="AF82" s="16">
        <v>0</v>
      </c>
      <c r="AG82" s="16">
        <v>125</v>
      </c>
      <c r="AH82" s="16">
        <v>1.54</v>
      </c>
      <c r="AI82" s="16">
        <v>2.04</v>
      </c>
      <c r="AJ82" s="16">
        <v>3.44</v>
      </c>
      <c r="AK82" s="16">
        <v>0</v>
      </c>
      <c r="AL82" s="16">
        <v>1.65</v>
      </c>
      <c r="AM82" s="16">
        <v>906.4</v>
      </c>
      <c r="AN82" s="16">
        <v>10</v>
      </c>
      <c r="AO82" s="16">
        <v>12</v>
      </c>
      <c r="AP82" s="16">
        <v>9.9657606603</v>
      </c>
      <c r="AQ82" s="16">
        <v>9.1481377433</v>
      </c>
      <c r="AR82" s="16">
        <v>23.1537296248</v>
      </c>
      <c r="AS82" s="16">
        <v>90</v>
      </c>
      <c r="AT82" s="16">
        <v>90</v>
      </c>
      <c r="AU82" s="16">
        <v>90</v>
      </c>
      <c r="AV82" s="16">
        <v>6</v>
      </c>
      <c r="AW82" s="16">
        <v>2</v>
      </c>
      <c r="AX82" s="16">
        <v>13</v>
      </c>
      <c r="AY82" s="16">
        <v>6</v>
      </c>
      <c r="AZ82" s="16">
        <v>3</v>
      </c>
      <c r="BA82" s="16">
        <v>4</v>
      </c>
      <c r="BB82" s="16">
        <v>0</v>
      </c>
      <c r="BC82" s="16">
        <v>1313.9</v>
      </c>
      <c r="BD82" s="16">
        <v>800.6</v>
      </c>
      <c r="BE82" s="16">
        <v>658.8</v>
      </c>
      <c r="BF82" s="16">
        <v>0</v>
      </c>
      <c r="BG82" s="16">
        <v>1.8310822368386</v>
      </c>
      <c r="BH82" s="16">
        <v>1.83100725589165</v>
      </c>
      <c r="BI82" s="16">
        <v>3.50486550424131</v>
      </c>
      <c r="BJ82" s="16">
        <v>3.50480533041654</v>
      </c>
      <c r="BK82" s="22">
        <v>0</v>
      </c>
      <c r="BL82" s="22">
        <v>0</v>
      </c>
      <c r="BM82" s="16">
        <f>(BG82+BH82)/2</f>
        <v>1.83104474636512</v>
      </c>
      <c r="BN82" s="16">
        <v>149.818353795067</v>
      </c>
      <c r="BO82" s="16">
        <v>0</v>
      </c>
      <c r="BP82" s="16">
        <v>0</v>
      </c>
      <c r="BQ82" s="16">
        <v>0</v>
      </c>
      <c r="BR82" s="16">
        <v>0</v>
      </c>
      <c r="BS82" s="16">
        <v>0</v>
      </c>
      <c r="BT82" s="16">
        <v>0.476737045</v>
      </c>
      <c r="BU82" s="16">
        <v>2110.88272413865</v>
      </c>
      <c r="BW82" s="16">
        <v>2.29</v>
      </c>
      <c r="BX82" s="16">
        <v>-0.72</v>
      </c>
      <c r="BY82" s="16">
        <v>2.76</v>
      </c>
      <c r="BZ82" s="16">
        <v>1.95</v>
      </c>
      <c r="CA82" s="16">
        <v>1.78</v>
      </c>
    </row>
    <row r="83" s="6" customFormat="1" ht="13.85" spans="1:79">
      <c r="A83" s="15">
        <v>81</v>
      </c>
      <c r="B83" s="15" t="s">
        <v>190</v>
      </c>
      <c r="C83" s="15">
        <v>18</v>
      </c>
      <c r="D83" s="15">
        <v>18</v>
      </c>
      <c r="E83" s="15">
        <v>18</v>
      </c>
      <c r="F83" s="15">
        <v>0</v>
      </c>
      <c r="G83" s="15">
        <v>1</v>
      </c>
      <c r="H83" s="15">
        <f t="shared" si="4"/>
        <v>55</v>
      </c>
      <c r="I83" s="15" t="s">
        <v>127</v>
      </c>
      <c r="J83" s="15" t="s">
        <v>83</v>
      </c>
      <c r="K83" s="15" t="s">
        <v>84</v>
      </c>
      <c r="L83" s="15">
        <v>0</v>
      </c>
      <c r="M83" s="15" t="s">
        <v>136</v>
      </c>
      <c r="N83" s="15">
        <v>4</v>
      </c>
      <c r="O83" s="15">
        <v>2</v>
      </c>
      <c r="P83" s="15">
        <v>2</v>
      </c>
      <c r="Q83" s="15">
        <v>0</v>
      </c>
      <c r="R83" s="15">
        <v>5</v>
      </c>
      <c r="S83" s="15">
        <v>22</v>
      </c>
      <c r="T83" s="15">
        <v>5</v>
      </c>
      <c r="U83" s="15">
        <v>8</v>
      </c>
      <c r="V83" s="15">
        <v>0</v>
      </c>
      <c r="W83" s="15">
        <v>40</v>
      </c>
      <c r="X83" s="15">
        <v>47.87</v>
      </c>
      <c r="Y83" s="15">
        <v>10.81</v>
      </c>
      <c r="Z83" s="15">
        <v>16</v>
      </c>
      <c r="AA83" s="15">
        <v>0</v>
      </c>
      <c r="AB83" s="15">
        <v>91.22</v>
      </c>
      <c r="AC83" s="15">
        <v>132</v>
      </c>
      <c r="AD83" s="15">
        <v>82</v>
      </c>
      <c r="AE83" s="15">
        <v>66</v>
      </c>
      <c r="AF83" s="15">
        <v>0</v>
      </c>
      <c r="AG83" s="15">
        <v>145</v>
      </c>
      <c r="AH83" s="15">
        <v>1.54</v>
      </c>
      <c r="AI83" s="15">
        <v>2.04</v>
      </c>
      <c r="AJ83" s="15">
        <v>3.44</v>
      </c>
      <c r="AK83" s="15">
        <v>0</v>
      </c>
      <c r="AL83" s="15">
        <v>1.33</v>
      </c>
      <c r="AM83" s="15">
        <v>640.1</v>
      </c>
      <c r="AN83" s="15">
        <v>2</v>
      </c>
      <c r="AO83" s="15">
        <v>4</v>
      </c>
      <c r="AP83" s="15">
        <v>9.9657606603</v>
      </c>
      <c r="AQ83" s="15">
        <v>9.1481377433</v>
      </c>
      <c r="AR83" s="15">
        <v>23.1537296248</v>
      </c>
      <c r="AS83" s="15">
        <v>90</v>
      </c>
      <c r="AT83" s="15">
        <v>90</v>
      </c>
      <c r="AU83" s="15">
        <v>90</v>
      </c>
      <c r="AV83" s="15">
        <v>6</v>
      </c>
      <c r="AW83" s="15">
        <v>4</v>
      </c>
      <c r="AX83" s="15">
        <v>11</v>
      </c>
      <c r="AY83" s="15">
        <v>4</v>
      </c>
      <c r="AZ83" s="15">
        <v>3</v>
      </c>
      <c r="BA83" s="15">
        <v>4</v>
      </c>
      <c r="BB83" s="15">
        <v>0</v>
      </c>
      <c r="BC83" s="15">
        <v>1313.9</v>
      </c>
      <c r="BD83" s="15">
        <v>800.6</v>
      </c>
      <c r="BE83" s="15">
        <v>658.8</v>
      </c>
      <c r="BF83" s="15">
        <v>0</v>
      </c>
      <c r="BG83" s="15">
        <v>2.0743813092461</v>
      </c>
      <c r="BH83" s="15">
        <v>2.07438385537032</v>
      </c>
      <c r="BI83" s="15">
        <v>2.07482320637969</v>
      </c>
      <c r="BJ83" s="15">
        <v>2.07483775486289</v>
      </c>
      <c r="BK83" s="21">
        <v>0</v>
      </c>
      <c r="BL83" s="21">
        <v>0</v>
      </c>
      <c r="BM83" s="15">
        <f t="shared" si="5"/>
        <v>2.07460653146475</v>
      </c>
      <c r="BN83" s="15">
        <v>82.8573948714103</v>
      </c>
      <c r="BO83" s="15">
        <v>82.7690099004515</v>
      </c>
      <c r="BP83" s="15">
        <v>82.8124967352044</v>
      </c>
      <c r="BQ83" s="15">
        <v>82.768894539294</v>
      </c>
      <c r="BR83" s="15">
        <v>0</v>
      </c>
      <c r="BS83" s="15">
        <v>0</v>
      </c>
      <c r="BT83" s="15">
        <v>0.734332334</v>
      </c>
      <c r="BU83" s="15">
        <v>2110.88272413865</v>
      </c>
      <c r="BW83" s="15">
        <v>-0.52</v>
      </c>
      <c r="BX83" s="15">
        <v>-1.71</v>
      </c>
      <c r="BY83" s="15">
        <v>1.65</v>
      </c>
      <c r="BZ83" s="15">
        <v>2.94</v>
      </c>
      <c r="CA83" s="15">
        <v>2.04</v>
      </c>
    </row>
    <row r="84" s="9" customFormat="1" ht="13.85" spans="1:93">
      <c r="A84" s="25">
        <v>82</v>
      </c>
      <c r="B84" s="25" t="s">
        <v>191</v>
      </c>
      <c r="C84" s="25">
        <v>18</v>
      </c>
      <c r="D84" s="25">
        <v>9</v>
      </c>
      <c r="E84" s="25">
        <v>18</v>
      </c>
      <c r="F84" s="25">
        <v>0</v>
      </c>
      <c r="G84" s="25">
        <v>1</v>
      </c>
      <c r="H84" s="25">
        <f t="shared" si="4"/>
        <v>46</v>
      </c>
      <c r="I84" s="25" t="s">
        <v>127</v>
      </c>
      <c r="J84" s="25" t="s">
        <v>192</v>
      </c>
      <c r="K84" s="25" t="s">
        <v>84</v>
      </c>
      <c r="L84" s="25">
        <v>0</v>
      </c>
      <c r="M84" s="25" t="s">
        <v>85</v>
      </c>
      <c r="N84" s="25">
        <v>4</v>
      </c>
      <c r="O84" s="25">
        <v>2</v>
      </c>
      <c r="P84" s="25">
        <v>2</v>
      </c>
      <c r="Q84" s="25">
        <v>0</v>
      </c>
      <c r="R84" s="25">
        <v>5</v>
      </c>
      <c r="S84" s="25">
        <v>22</v>
      </c>
      <c r="T84" s="25">
        <v>6</v>
      </c>
      <c r="U84" s="25">
        <v>8</v>
      </c>
      <c r="V84" s="25">
        <v>0</v>
      </c>
      <c r="W84" s="25">
        <v>47</v>
      </c>
      <c r="X84" s="25">
        <v>47.87</v>
      </c>
      <c r="Y84" s="25">
        <v>12.01</v>
      </c>
      <c r="Z84" s="25">
        <v>16</v>
      </c>
      <c r="AA84" s="25">
        <v>0</v>
      </c>
      <c r="AB84" s="25">
        <v>107.9</v>
      </c>
      <c r="AC84" s="25">
        <v>132</v>
      </c>
      <c r="AD84" s="25">
        <v>77</v>
      </c>
      <c r="AE84" s="25">
        <v>66</v>
      </c>
      <c r="AF84" s="25">
        <v>0</v>
      </c>
      <c r="AG84" s="25">
        <v>134</v>
      </c>
      <c r="AH84" s="25">
        <v>1.54</v>
      </c>
      <c r="AI84" s="25">
        <v>2.55</v>
      </c>
      <c r="AJ84" s="25">
        <v>3.44</v>
      </c>
      <c r="AK84" s="25">
        <v>0</v>
      </c>
      <c r="AL84" s="25">
        <v>1.93</v>
      </c>
      <c r="AM84" s="25">
        <v>731</v>
      </c>
      <c r="AN84" s="25">
        <v>10</v>
      </c>
      <c r="AO84" s="25">
        <v>11</v>
      </c>
      <c r="AP84" s="25">
        <v>9.0843579429743</v>
      </c>
      <c r="AQ84" s="25">
        <v>9.08435794302147</v>
      </c>
      <c r="AR84" s="25">
        <v>26.2998894551624</v>
      </c>
      <c r="AS84" s="25">
        <v>90</v>
      </c>
      <c r="AT84" s="25">
        <v>90</v>
      </c>
      <c r="AU84" s="25">
        <v>120.00000000019</v>
      </c>
      <c r="AV84" s="25">
        <v>5</v>
      </c>
      <c r="AW84" s="25">
        <v>3</v>
      </c>
      <c r="AX84" s="25">
        <v>8</v>
      </c>
      <c r="AY84" s="25">
        <v>4</v>
      </c>
      <c r="AZ84" s="25">
        <v>1</v>
      </c>
      <c r="BA84" s="25">
        <v>3</v>
      </c>
      <c r="BB84" s="25">
        <v>0</v>
      </c>
      <c r="BC84" s="25">
        <v>1313.9</v>
      </c>
      <c r="BD84" s="25">
        <v>800.6</v>
      </c>
      <c r="BE84" s="25">
        <v>658.8</v>
      </c>
      <c r="BF84" s="25">
        <v>0</v>
      </c>
      <c r="BG84" s="25">
        <v>2.42266106774487</v>
      </c>
      <c r="BH84" s="25">
        <v>2.42266115740601</v>
      </c>
      <c r="BI84" s="25">
        <v>2.42266115741236</v>
      </c>
      <c r="BJ84" s="28">
        <v>0</v>
      </c>
      <c r="BK84" s="28">
        <v>0</v>
      </c>
      <c r="BL84" s="28">
        <v>0</v>
      </c>
      <c r="BM84" s="25">
        <f>(BG84+BH84+BI84)/3</f>
        <v>2.42266112752108</v>
      </c>
      <c r="BN84" s="25">
        <v>76.1818291873709</v>
      </c>
      <c r="BO84" s="25">
        <v>76.1818332824238</v>
      </c>
      <c r="BP84" s="25">
        <v>76.1818332824238</v>
      </c>
      <c r="BQ84" s="25">
        <v>0</v>
      </c>
      <c r="BR84" s="25">
        <v>0</v>
      </c>
      <c r="BS84" s="25">
        <v>0</v>
      </c>
      <c r="BT84" s="25">
        <v>1.700288645</v>
      </c>
      <c r="BU84" s="25">
        <v>1879.63286843868</v>
      </c>
      <c r="BW84" s="25">
        <v>3.6</v>
      </c>
      <c r="BX84" s="25">
        <v>1.79</v>
      </c>
      <c r="BY84" s="25">
        <v>4.37</v>
      </c>
      <c r="BZ84" s="25">
        <v>0.68</v>
      </c>
      <c r="CA84" s="25">
        <v>0.58</v>
      </c>
      <c r="CB84" s="29"/>
      <c r="CC84" s="29"/>
      <c r="CD84" s="29"/>
      <c r="CE84" s="29"/>
      <c r="CF84" s="29"/>
      <c r="CG84" s="29"/>
      <c r="CH84" s="29"/>
      <c r="CI84" s="29"/>
      <c r="CJ84" s="29"/>
      <c r="CK84" s="29"/>
      <c r="CL84" s="29"/>
      <c r="CM84" s="29"/>
      <c r="CN84" s="29"/>
      <c r="CO84" s="29"/>
    </row>
    <row r="85" s="9" customFormat="1" ht="13.85" spans="1:93">
      <c r="A85" s="25">
        <v>83</v>
      </c>
      <c r="B85" s="25" t="s">
        <v>193</v>
      </c>
      <c r="C85" s="25">
        <v>18</v>
      </c>
      <c r="D85" s="25">
        <v>9</v>
      </c>
      <c r="E85" s="25">
        <v>18</v>
      </c>
      <c r="F85" s="25">
        <v>0</v>
      </c>
      <c r="G85" s="25">
        <v>1</v>
      </c>
      <c r="H85" s="25">
        <f t="shared" si="4"/>
        <v>46</v>
      </c>
      <c r="I85" s="25" t="s">
        <v>127</v>
      </c>
      <c r="J85" s="25" t="s">
        <v>192</v>
      </c>
      <c r="K85" s="25" t="s">
        <v>84</v>
      </c>
      <c r="L85" s="25">
        <v>0</v>
      </c>
      <c r="M85" s="25" t="s">
        <v>87</v>
      </c>
      <c r="N85" s="25">
        <v>4</v>
      </c>
      <c r="O85" s="25">
        <v>2</v>
      </c>
      <c r="P85" s="25">
        <v>2</v>
      </c>
      <c r="Q85" s="25">
        <v>0</v>
      </c>
      <c r="R85" s="25">
        <v>6</v>
      </c>
      <c r="S85" s="25">
        <v>22</v>
      </c>
      <c r="T85" s="25">
        <v>6</v>
      </c>
      <c r="U85" s="25">
        <v>8</v>
      </c>
      <c r="V85" s="25">
        <v>0</v>
      </c>
      <c r="W85" s="25">
        <v>79</v>
      </c>
      <c r="X85" s="25">
        <v>47.87</v>
      </c>
      <c r="Y85" s="25">
        <v>12.01</v>
      </c>
      <c r="Z85" s="25">
        <v>16</v>
      </c>
      <c r="AA85" s="25">
        <v>0</v>
      </c>
      <c r="AB85" s="25">
        <v>197</v>
      </c>
      <c r="AC85" s="25">
        <v>132</v>
      </c>
      <c r="AD85" s="25">
        <v>77</v>
      </c>
      <c r="AE85" s="25">
        <v>66</v>
      </c>
      <c r="AF85" s="25">
        <v>0</v>
      </c>
      <c r="AG85" s="25">
        <v>134</v>
      </c>
      <c r="AH85" s="25">
        <v>1.54</v>
      </c>
      <c r="AI85" s="25">
        <v>2.55</v>
      </c>
      <c r="AJ85" s="25">
        <v>3.44</v>
      </c>
      <c r="AK85" s="25">
        <v>0</v>
      </c>
      <c r="AL85" s="25">
        <v>2.54</v>
      </c>
      <c r="AM85" s="25">
        <v>890.1</v>
      </c>
      <c r="AN85" s="25">
        <v>10</v>
      </c>
      <c r="AO85" s="25">
        <v>11</v>
      </c>
      <c r="AP85" s="25">
        <v>9.10200108995905</v>
      </c>
      <c r="AQ85" s="25">
        <v>9.10200109000648</v>
      </c>
      <c r="AR85" s="25">
        <v>26.2699447035256</v>
      </c>
      <c r="AS85" s="25">
        <v>90</v>
      </c>
      <c r="AT85" s="25">
        <v>90</v>
      </c>
      <c r="AU85" s="25">
        <v>120.000000000191</v>
      </c>
      <c r="AV85" s="25">
        <v>5</v>
      </c>
      <c r="AW85" s="25">
        <v>3</v>
      </c>
      <c r="AX85" s="25">
        <v>7</v>
      </c>
      <c r="AY85" s="25">
        <v>4</v>
      </c>
      <c r="AZ85" s="25">
        <v>0</v>
      </c>
      <c r="BA85" s="25">
        <v>3</v>
      </c>
      <c r="BB85" s="25">
        <v>0</v>
      </c>
      <c r="BC85" s="25">
        <v>1313.9</v>
      </c>
      <c r="BD85" s="25">
        <v>800.6</v>
      </c>
      <c r="BE85" s="25">
        <v>658.8</v>
      </c>
      <c r="BF85" s="25">
        <v>0</v>
      </c>
      <c r="BG85" s="25">
        <v>2.79379714888294</v>
      </c>
      <c r="BH85" s="25">
        <v>2.79379722787661</v>
      </c>
      <c r="BI85" s="25">
        <v>2.79379722788229</v>
      </c>
      <c r="BJ85" s="28">
        <v>0</v>
      </c>
      <c r="BK85" s="28">
        <v>0</v>
      </c>
      <c r="BL85" s="28">
        <v>0</v>
      </c>
      <c r="BM85" s="25">
        <f t="shared" ref="BM85:BM122" si="7">(BG85+BH85+BI85)/3</f>
        <v>2.79379720154728</v>
      </c>
      <c r="BN85" s="25">
        <v>65.7026535178385</v>
      </c>
      <c r="BO85" s="25">
        <v>65.7026568511439</v>
      </c>
      <c r="BP85" s="25">
        <v>65.7026568511439</v>
      </c>
      <c r="BQ85" s="25">
        <v>0</v>
      </c>
      <c r="BR85" s="25">
        <v>0</v>
      </c>
      <c r="BS85" s="25">
        <v>0</v>
      </c>
      <c r="BT85" s="25">
        <v>2.1778148</v>
      </c>
      <c r="BU85" s="25">
        <v>1884.79255086</v>
      </c>
      <c r="BW85" s="25">
        <v>2.69</v>
      </c>
      <c r="BX85" s="25">
        <v>1.68</v>
      </c>
      <c r="BY85" s="25">
        <v>3.14</v>
      </c>
      <c r="BZ85" s="25">
        <v>0.78</v>
      </c>
      <c r="CA85" s="25">
        <v>0.55</v>
      </c>
      <c r="CB85" s="29"/>
      <c r="CC85" s="29"/>
      <c r="CD85" s="29"/>
      <c r="CE85" s="29"/>
      <c r="CF85" s="29"/>
      <c r="CG85" s="29"/>
      <c r="CH85" s="29"/>
      <c r="CI85" s="29"/>
      <c r="CJ85" s="29"/>
      <c r="CK85" s="29"/>
      <c r="CL85" s="29"/>
      <c r="CM85" s="29"/>
      <c r="CN85" s="29"/>
      <c r="CO85" s="29"/>
    </row>
    <row r="86" s="9" customFormat="1" ht="13.85" spans="1:93">
      <c r="A86" s="25">
        <v>84</v>
      </c>
      <c r="B86" s="25" t="s">
        <v>194</v>
      </c>
      <c r="C86" s="25">
        <v>18</v>
      </c>
      <c r="D86" s="25">
        <v>9</v>
      </c>
      <c r="E86" s="25">
        <v>18</v>
      </c>
      <c r="F86" s="25">
        <v>0</v>
      </c>
      <c r="G86" s="25">
        <v>1</v>
      </c>
      <c r="H86" s="25">
        <f t="shared" si="4"/>
        <v>46</v>
      </c>
      <c r="I86" s="25" t="s">
        <v>127</v>
      </c>
      <c r="J86" s="25" t="s">
        <v>192</v>
      </c>
      <c r="K86" s="25" t="s">
        <v>84</v>
      </c>
      <c r="L86" s="25">
        <v>0</v>
      </c>
      <c r="M86" s="25" t="s">
        <v>91</v>
      </c>
      <c r="N86" s="25">
        <v>4</v>
      </c>
      <c r="O86" s="25">
        <v>2</v>
      </c>
      <c r="P86" s="25">
        <v>2</v>
      </c>
      <c r="Q86" s="25">
        <v>0</v>
      </c>
      <c r="R86" s="25">
        <v>4</v>
      </c>
      <c r="S86" s="25">
        <v>22</v>
      </c>
      <c r="T86" s="25">
        <v>6</v>
      </c>
      <c r="U86" s="25">
        <v>8</v>
      </c>
      <c r="V86" s="25">
        <v>0</v>
      </c>
      <c r="W86" s="25">
        <v>27</v>
      </c>
      <c r="X86" s="25">
        <v>47.87</v>
      </c>
      <c r="Y86" s="25">
        <v>12.01</v>
      </c>
      <c r="Z86" s="25">
        <v>16</v>
      </c>
      <c r="AA86" s="25">
        <v>0</v>
      </c>
      <c r="AB86" s="25">
        <v>58.93</v>
      </c>
      <c r="AC86" s="25">
        <v>132</v>
      </c>
      <c r="AD86" s="25">
        <v>77</v>
      </c>
      <c r="AE86" s="25">
        <v>66</v>
      </c>
      <c r="AF86" s="25">
        <v>0</v>
      </c>
      <c r="AG86" s="25">
        <v>116</v>
      </c>
      <c r="AH86" s="25">
        <v>1.54</v>
      </c>
      <c r="AI86" s="25">
        <v>2.55</v>
      </c>
      <c r="AJ86" s="25">
        <v>3.44</v>
      </c>
      <c r="AK86" s="25">
        <v>0</v>
      </c>
      <c r="AL86" s="25">
        <v>1.91</v>
      </c>
      <c r="AM86" s="25">
        <v>760.4</v>
      </c>
      <c r="AN86" s="25">
        <v>7</v>
      </c>
      <c r="AO86" s="25">
        <v>9</v>
      </c>
      <c r="AP86" s="25">
        <v>9.089544200859</v>
      </c>
      <c r="AQ86" s="25">
        <v>9.08954420090629</v>
      </c>
      <c r="AR86" s="25">
        <v>25.9238927360325</v>
      </c>
      <c r="AS86" s="25">
        <v>90</v>
      </c>
      <c r="AT86" s="25">
        <v>90</v>
      </c>
      <c r="AU86" s="25">
        <v>120.000000000191</v>
      </c>
      <c r="AV86" s="25">
        <v>5</v>
      </c>
      <c r="AW86" s="25">
        <v>3</v>
      </c>
      <c r="AX86" s="25">
        <v>11</v>
      </c>
      <c r="AY86" s="25">
        <v>4</v>
      </c>
      <c r="AZ86" s="25">
        <v>1</v>
      </c>
      <c r="BA86" s="25">
        <v>6</v>
      </c>
      <c r="BB86" s="25">
        <v>0</v>
      </c>
      <c r="BC86" s="25">
        <v>1313.9</v>
      </c>
      <c r="BD86" s="25">
        <v>800.6</v>
      </c>
      <c r="BE86" s="25">
        <v>658.8</v>
      </c>
      <c r="BF86" s="25">
        <v>0</v>
      </c>
      <c r="BG86" s="25">
        <v>1.93074232468284</v>
      </c>
      <c r="BH86" s="25">
        <v>1.93074243982476</v>
      </c>
      <c r="BI86" s="25">
        <v>1.93074243983311</v>
      </c>
      <c r="BJ86" s="28">
        <v>0</v>
      </c>
      <c r="BK86" s="28">
        <v>0</v>
      </c>
      <c r="BL86" s="28">
        <v>0</v>
      </c>
      <c r="BM86" s="25">
        <f t="shared" si="7"/>
        <v>1.9307424014469</v>
      </c>
      <c r="BN86" s="25">
        <v>104.704263851088</v>
      </c>
      <c r="BO86" s="25">
        <v>104.704270475653</v>
      </c>
      <c r="BP86" s="25">
        <v>104.704270475653</v>
      </c>
      <c r="BQ86" s="25">
        <v>0</v>
      </c>
      <c r="BR86" s="25">
        <v>0</v>
      </c>
      <c r="BS86" s="25">
        <v>0</v>
      </c>
      <c r="BT86" s="25">
        <v>0.782161266</v>
      </c>
      <c r="BU86" s="25">
        <v>1854.87675731119</v>
      </c>
      <c r="BW86" s="25">
        <v>1.39</v>
      </c>
      <c r="BX86" s="25">
        <v>0.24</v>
      </c>
      <c r="BY86" s="25">
        <v>3.39</v>
      </c>
      <c r="BZ86" s="25">
        <v>0.99</v>
      </c>
      <c r="CA86" s="25">
        <v>0.77</v>
      </c>
      <c r="CB86" s="29"/>
      <c r="CC86" s="29"/>
      <c r="CD86" s="29"/>
      <c r="CE86" s="29"/>
      <c r="CF86" s="29"/>
      <c r="CG86" s="29"/>
      <c r="CH86" s="29"/>
      <c r="CI86" s="29"/>
      <c r="CJ86" s="29"/>
      <c r="CK86" s="29"/>
      <c r="CL86" s="29"/>
      <c r="CM86" s="29"/>
      <c r="CN86" s="29"/>
      <c r="CO86" s="29"/>
    </row>
    <row r="87" s="9" customFormat="1" ht="13.85" spans="1:93">
      <c r="A87" s="25">
        <v>85</v>
      </c>
      <c r="B87" s="25" t="s">
        <v>195</v>
      </c>
      <c r="C87" s="25">
        <v>18</v>
      </c>
      <c r="D87" s="25">
        <v>9</v>
      </c>
      <c r="E87" s="25">
        <v>18</v>
      </c>
      <c r="F87" s="25">
        <v>0</v>
      </c>
      <c r="G87" s="25">
        <v>1</v>
      </c>
      <c r="H87" s="25">
        <f t="shared" si="4"/>
        <v>46</v>
      </c>
      <c r="I87" s="25" t="s">
        <v>127</v>
      </c>
      <c r="J87" s="25" t="s">
        <v>192</v>
      </c>
      <c r="K87" s="25" t="s">
        <v>84</v>
      </c>
      <c r="L87" s="25">
        <v>0</v>
      </c>
      <c r="M87" s="25" t="s">
        <v>93</v>
      </c>
      <c r="N87" s="25">
        <v>4</v>
      </c>
      <c r="O87" s="25">
        <v>2</v>
      </c>
      <c r="P87" s="25">
        <v>2</v>
      </c>
      <c r="Q87" s="25">
        <v>0</v>
      </c>
      <c r="R87" s="25">
        <v>4</v>
      </c>
      <c r="S87" s="25">
        <v>22</v>
      </c>
      <c r="T87" s="25">
        <v>6</v>
      </c>
      <c r="U87" s="25">
        <v>8</v>
      </c>
      <c r="V87" s="25">
        <v>0</v>
      </c>
      <c r="W87" s="25">
        <v>24</v>
      </c>
      <c r="X87" s="25">
        <v>47.87</v>
      </c>
      <c r="Y87" s="25">
        <v>12.01</v>
      </c>
      <c r="Z87" s="25">
        <v>16</v>
      </c>
      <c r="AA87" s="25">
        <v>0</v>
      </c>
      <c r="AB87" s="25">
        <v>52</v>
      </c>
      <c r="AC87" s="25">
        <v>132</v>
      </c>
      <c r="AD87" s="25">
        <v>77</v>
      </c>
      <c r="AE87" s="25">
        <v>66</v>
      </c>
      <c r="AF87" s="25">
        <v>0</v>
      </c>
      <c r="AG87" s="25">
        <v>118</v>
      </c>
      <c r="AH87" s="25">
        <v>1.54</v>
      </c>
      <c r="AI87" s="25">
        <v>2.55</v>
      </c>
      <c r="AJ87" s="25">
        <v>3.44</v>
      </c>
      <c r="AK87" s="25">
        <v>0</v>
      </c>
      <c r="AL87" s="25">
        <v>1.66</v>
      </c>
      <c r="AM87" s="25">
        <v>652.9</v>
      </c>
      <c r="AN87" s="25">
        <v>5</v>
      </c>
      <c r="AO87" s="25">
        <v>6</v>
      </c>
      <c r="AP87" s="25">
        <v>9.08875286614305</v>
      </c>
      <c r="AQ87" s="25">
        <v>9.08875286619033</v>
      </c>
      <c r="AR87" s="25">
        <v>26.010103665331</v>
      </c>
      <c r="AS87" s="25">
        <v>90</v>
      </c>
      <c r="AT87" s="25">
        <v>90</v>
      </c>
      <c r="AU87" s="25">
        <v>120.00000000019</v>
      </c>
      <c r="AV87" s="25">
        <v>5</v>
      </c>
      <c r="AW87" s="25">
        <v>3</v>
      </c>
      <c r="AX87" s="25">
        <v>11</v>
      </c>
      <c r="AY87" s="25">
        <v>4</v>
      </c>
      <c r="AZ87" s="25">
        <v>1</v>
      </c>
      <c r="BA87" s="25">
        <v>6</v>
      </c>
      <c r="BB87" s="25">
        <v>0</v>
      </c>
      <c r="BC87" s="25">
        <v>1313.9</v>
      </c>
      <c r="BD87" s="25">
        <v>800.6</v>
      </c>
      <c r="BE87" s="25">
        <v>658.8</v>
      </c>
      <c r="BF87" s="25">
        <v>0</v>
      </c>
      <c r="BG87" s="25">
        <v>1.8494239764659</v>
      </c>
      <c r="BH87" s="25">
        <v>1.84942409493793</v>
      </c>
      <c r="BI87" s="25">
        <v>1.84942409494639</v>
      </c>
      <c r="BJ87" s="28">
        <v>0</v>
      </c>
      <c r="BK87" s="28">
        <v>0</v>
      </c>
      <c r="BL87" s="28">
        <v>0</v>
      </c>
      <c r="BM87" s="25">
        <f t="shared" si="7"/>
        <v>1.84942405545007</v>
      </c>
      <c r="BN87" s="25">
        <v>109.125308201475</v>
      </c>
      <c r="BO87" s="25">
        <v>109.125315486351</v>
      </c>
      <c r="BP87" s="25">
        <v>109.125315486351</v>
      </c>
      <c r="BQ87" s="25">
        <v>0</v>
      </c>
      <c r="BR87" s="25">
        <v>0</v>
      </c>
      <c r="BS87" s="25">
        <v>0</v>
      </c>
      <c r="BT87" s="25">
        <v>0.626924215</v>
      </c>
      <c r="BU87" s="25">
        <v>1860.7211925578</v>
      </c>
      <c r="BW87" s="25">
        <v>-1.09</v>
      </c>
      <c r="BX87" s="30">
        <v>-0.8</v>
      </c>
      <c r="BY87" s="30">
        <v>2.3</v>
      </c>
      <c r="BZ87" s="25">
        <v>2.03</v>
      </c>
      <c r="CA87" s="25">
        <v>2.16</v>
      </c>
      <c r="CB87" s="29"/>
      <c r="CC87" s="29"/>
      <c r="CD87" s="29"/>
      <c r="CE87" s="29"/>
      <c r="CF87" s="29"/>
      <c r="CG87" s="29"/>
      <c r="CH87" s="29"/>
      <c r="CI87" s="29"/>
      <c r="CJ87" s="29"/>
      <c r="CK87" s="29"/>
      <c r="CL87" s="29"/>
      <c r="CM87" s="29"/>
      <c r="CN87" s="29"/>
      <c r="CO87" s="29"/>
    </row>
    <row r="88" s="9" customFormat="1" ht="13.85" spans="1:93">
      <c r="A88" s="25">
        <v>86</v>
      </c>
      <c r="B88" s="25" t="s">
        <v>196</v>
      </c>
      <c r="C88" s="25">
        <v>18</v>
      </c>
      <c r="D88" s="25">
        <v>9</v>
      </c>
      <c r="E88" s="25">
        <v>18</v>
      </c>
      <c r="F88" s="25">
        <v>0</v>
      </c>
      <c r="G88" s="25">
        <v>1</v>
      </c>
      <c r="H88" s="25">
        <f t="shared" si="4"/>
        <v>46</v>
      </c>
      <c r="I88" s="25" t="s">
        <v>127</v>
      </c>
      <c r="J88" s="25" t="s">
        <v>192</v>
      </c>
      <c r="K88" s="25" t="s">
        <v>84</v>
      </c>
      <c r="L88" s="25">
        <v>0</v>
      </c>
      <c r="M88" s="25" t="s">
        <v>95</v>
      </c>
      <c r="N88" s="25">
        <v>4</v>
      </c>
      <c r="O88" s="25">
        <v>2</v>
      </c>
      <c r="P88" s="25">
        <v>2</v>
      </c>
      <c r="Q88" s="25">
        <v>0</v>
      </c>
      <c r="R88" s="25">
        <v>4</v>
      </c>
      <c r="S88" s="25">
        <v>22</v>
      </c>
      <c r="T88" s="25">
        <v>6</v>
      </c>
      <c r="U88" s="25">
        <v>8</v>
      </c>
      <c r="V88" s="25">
        <v>0</v>
      </c>
      <c r="W88" s="25">
        <v>29</v>
      </c>
      <c r="X88" s="25">
        <v>47.87</v>
      </c>
      <c r="Y88" s="25">
        <v>12.01</v>
      </c>
      <c r="Z88" s="25">
        <v>16</v>
      </c>
      <c r="AA88" s="25">
        <v>0</v>
      </c>
      <c r="AB88" s="25">
        <v>63.55</v>
      </c>
      <c r="AC88" s="25">
        <v>132</v>
      </c>
      <c r="AD88" s="25">
        <v>77</v>
      </c>
      <c r="AE88" s="25">
        <v>66</v>
      </c>
      <c r="AF88" s="25">
        <v>0</v>
      </c>
      <c r="AG88" s="25">
        <v>117</v>
      </c>
      <c r="AH88" s="25">
        <v>1.54</v>
      </c>
      <c r="AI88" s="25">
        <v>2.55</v>
      </c>
      <c r="AJ88" s="25">
        <v>3.44</v>
      </c>
      <c r="AK88" s="25">
        <v>0</v>
      </c>
      <c r="AL88" s="25">
        <v>1.9</v>
      </c>
      <c r="AM88" s="25">
        <v>745.5</v>
      </c>
      <c r="AN88" s="25">
        <v>10</v>
      </c>
      <c r="AO88" s="25">
        <v>11</v>
      </c>
      <c r="AP88" s="25">
        <v>9.09211325500119</v>
      </c>
      <c r="AQ88" s="25">
        <v>9.09211325504852</v>
      </c>
      <c r="AR88" s="25">
        <v>26.0167066614485</v>
      </c>
      <c r="AS88" s="25">
        <v>90</v>
      </c>
      <c r="AT88" s="25">
        <v>90</v>
      </c>
      <c r="AU88" s="25">
        <v>120.000000000191</v>
      </c>
      <c r="AV88" s="25">
        <v>5</v>
      </c>
      <c r="AW88" s="25">
        <v>3</v>
      </c>
      <c r="AX88" s="25">
        <v>11</v>
      </c>
      <c r="AY88" s="25">
        <v>4</v>
      </c>
      <c r="AZ88" s="25">
        <v>1</v>
      </c>
      <c r="BA88" s="25">
        <v>6</v>
      </c>
      <c r="BB88" s="25">
        <v>0</v>
      </c>
      <c r="BC88" s="25">
        <v>1313.9</v>
      </c>
      <c r="BD88" s="25">
        <v>800.6</v>
      </c>
      <c r="BE88" s="25">
        <v>658.8</v>
      </c>
      <c r="BF88" s="25">
        <v>0</v>
      </c>
      <c r="BG88" s="25">
        <v>2.01722056387132</v>
      </c>
      <c r="BH88" s="25">
        <v>2.01722067377654</v>
      </c>
      <c r="BI88" s="25">
        <v>2.01722067378449</v>
      </c>
      <c r="BJ88" s="28">
        <v>0</v>
      </c>
      <c r="BK88" s="28">
        <v>0</v>
      </c>
      <c r="BL88" s="28">
        <v>0</v>
      </c>
      <c r="BM88" s="25">
        <f t="shared" si="7"/>
        <v>2.01722063714412</v>
      </c>
      <c r="BN88" s="25">
        <v>98.1479139012707</v>
      </c>
      <c r="BO88" s="25">
        <v>98.1479198149734</v>
      </c>
      <c r="BP88" s="25">
        <v>98.1479198149734</v>
      </c>
      <c r="BQ88" s="25">
        <v>0</v>
      </c>
      <c r="BR88" s="25">
        <v>0</v>
      </c>
      <c r="BS88" s="25">
        <v>0</v>
      </c>
      <c r="BT88" s="25">
        <v>0.985856093</v>
      </c>
      <c r="BU88" s="25">
        <v>1862.57009469491</v>
      </c>
      <c r="BW88" s="25">
        <v>2.78</v>
      </c>
      <c r="BX88" s="25">
        <v>1.25</v>
      </c>
      <c r="BY88" s="25">
        <v>3.76</v>
      </c>
      <c r="BZ88" s="25">
        <v>0.25</v>
      </c>
      <c r="CA88" s="25">
        <v>0.3</v>
      </c>
      <c r="CB88" s="29"/>
      <c r="CC88" s="29"/>
      <c r="CD88" s="29"/>
      <c r="CE88" s="29"/>
      <c r="CF88" s="29"/>
      <c r="CG88" s="29"/>
      <c r="CH88" s="29"/>
      <c r="CI88" s="29"/>
      <c r="CJ88" s="29"/>
      <c r="CK88" s="29"/>
      <c r="CL88" s="29"/>
      <c r="CM88" s="29"/>
      <c r="CN88" s="29"/>
      <c r="CO88" s="29"/>
    </row>
    <row r="89" s="9" customFormat="1" ht="13.85" spans="1:93">
      <c r="A89" s="25">
        <v>87</v>
      </c>
      <c r="B89" s="25" t="s">
        <v>197</v>
      </c>
      <c r="C89" s="25">
        <v>18</v>
      </c>
      <c r="D89" s="25">
        <v>9</v>
      </c>
      <c r="E89" s="25">
        <v>18</v>
      </c>
      <c r="F89" s="25">
        <v>0</v>
      </c>
      <c r="G89" s="25">
        <v>1</v>
      </c>
      <c r="H89" s="25">
        <f t="shared" si="4"/>
        <v>46</v>
      </c>
      <c r="I89" s="25" t="s">
        <v>127</v>
      </c>
      <c r="J89" s="25" t="s">
        <v>192</v>
      </c>
      <c r="K89" s="25" t="s">
        <v>84</v>
      </c>
      <c r="L89" s="25">
        <v>0</v>
      </c>
      <c r="M89" s="25" t="s">
        <v>97</v>
      </c>
      <c r="N89" s="25">
        <v>4</v>
      </c>
      <c r="O89" s="25">
        <v>2</v>
      </c>
      <c r="P89" s="25">
        <v>2</v>
      </c>
      <c r="Q89" s="25">
        <v>0</v>
      </c>
      <c r="R89" s="25">
        <v>4</v>
      </c>
      <c r="S89" s="25">
        <v>22</v>
      </c>
      <c r="T89" s="25">
        <v>6</v>
      </c>
      <c r="U89" s="25">
        <v>8</v>
      </c>
      <c r="V89" s="25">
        <v>0</v>
      </c>
      <c r="W89" s="25">
        <v>26</v>
      </c>
      <c r="X89" s="25">
        <v>47.87</v>
      </c>
      <c r="Y89" s="25">
        <v>12.01</v>
      </c>
      <c r="Z89" s="25">
        <v>16</v>
      </c>
      <c r="AA89" s="25">
        <v>0</v>
      </c>
      <c r="AB89" s="25">
        <v>55.85</v>
      </c>
      <c r="AC89" s="25">
        <v>132</v>
      </c>
      <c r="AD89" s="25">
        <v>77</v>
      </c>
      <c r="AE89" s="25">
        <v>66</v>
      </c>
      <c r="AF89" s="25">
        <v>0</v>
      </c>
      <c r="AG89" s="25">
        <v>117</v>
      </c>
      <c r="AH89" s="25">
        <v>1.54</v>
      </c>
      <c r="AI89" s="25">
        <v>2.55</v>
      </c>
      <c r="AJ89" s="25">
        <v>3.44</v>
      </c>
      <c r="AK89" s="25">
        <v>0</v>
      </c>
      <c r="AL89" s="25">
        <v>1.83</v>
      </c>
      <c r="AM89" s="25">
        <v>762.5</v>
      </c>
      <c r="AN89" s="25">
        <v>6</v>
      </c>
      <c r="AO89" s="25">
        <v>8</v>
      </c>
      <c r="AP89" s="25">
        <v>9.09836184084127</v>
      </c>
      <c r="AQ89" s="25">
        <v>9.09836184088869</v>
      </c>
      <c r="AR89" s="25">
        <v>25.9380533031047</v>
      </c>
      <c r="AS89" s="25">
        <v>90</v>
      </c>
      <c r="AT89" s="25">
        <v>90</v>
      </c>
      <c r="AU89" s="25">
        <v>120.000000000191</v>
      </c>
      <c r="AV89" s="25">
        <v>5</v>
      </c>
      <c r="AW89" s="25">
        <v>3</v>
      </c>
      <c r="AX89" s="25">
        <v>11</v>
      </c>
      <c r="AY89" s="25">
        <v>4</v>
      </c>
      <c r="AZ89" s="25">
        <v>1</v>
      </c>
      <c r="BA89" s="25">
        <v>6</v>
      </c>
      <c r="BB89" s="25">
        <v>0</v>
      </c>
      <c r="BC89" s="25">
        <v>1313.9</v>
      </c>
      <c r="BD89" s="25">
        <v>800.6</v>
      </c>
      <c r="BE89" s="25">
        <v>658.8</v>
      </c>
      <c r="BF89" s="25">
        <v>0</v>
      </c>
      <c r="BG89" s="25">
        <v>1.92746870416943</v>
      </c>
      <c r="BH89" s="25">
        <v>1.92746882072295</v>
      </c>
      <c r="BI89" s="25">
        <v>1.92746882073149</v>
      </c>
      <c r="BJ89" s="28">
        <v>0</v>
      </c>
      <c r="BK89" s="28">
        <v>0</v>
      </c>
      <c r="BL89" s="28">
        <v>0</v>
      </c>
      <c r="BM89" s="25">
        <f t="shared" si="7"/>
        <v>1.92746878187462</v>
      </c>
      <c r="BN89" s="25">
        <v>106.396127296502</v>
      </c>
      <c r="BO89" s="25">
        <v>106.396134069105</v>
      </c>
      <c r="BP89" s="25">
        <v>106.396134069105</v>
      </c>
      <c r="BQ89" s="25">
        <v>0</v>
      </c>
      <c r="BR89" s="25">
        <v>0</v>
      </c>
      <c r="BS89" s="25">
        <v>0</v>
      </c>
      <c r="BT89" s="25">
        <v>0.734335006</v>
      </c>
      <c r="BU89" s="25">
        <v>1859.49245044353</v>
      </c>
      <c r="BW89" s="25">
        <v>1.41</v>
      </c>
      <c r="BX89" s="30">
        <v>0</v>
      </c>
      <c r="BY89" s="25">
        <v>3.31</v>
      </c>
      <c r="BZ89" s="25">
        <v>1.23</v>
      </c>
      <c r="CA89" s="25">
        <v>0.67</v>
      </c>
      <c r="CB89" s="29"/>
      <c r="CC89" s="29"/>
      <c r="CD89" s="29"/>
      <c r="CE89" s="29"/>
      <c r="CF89" s="29"/>
      <c r="CG89" s="29"/>
      <c r="CH89" s="29"/>
      <c r="CI89" s="29"/>
      <c r="CJ89" s="29"/>
      <c r="CK89" s="29"/>
      <c r="CL89" s="29"/>
      <c r="CM89" s="29"/>
      <c r="CN89" s="29"/>
      <c r="CO89" s="29"/>
    </row>
    <row r="90" s="9" customFormat="1" ht="13.85" spans="1:93">
      <c r="A90" s="25">
        <v>88</v>
      </c>
      <c r="B90" s="25" t="s">
        <v>198</v>
      </c>
      <c r="C90" s="25">
        <v>18</v>
      </c>
      <c r="D90" s="25">
        <v>9</v>
      </c>
      <c r="E90" s="25">
        <v>18</v>
      </c>
      <c r="F90" s="25">
        <v>0</v>
      </c>
      <c r="G90" s="25">
        <v>1</v>
      </c>
      <c r="H90" s="25">
        <f t="shared" si="4"/>
        <v>46</v>
      </c>
      <c r="I90" s="25" t="s">
        <v>127</v>
      </c>
      <c r="J90" s="25" t="s">
        <v>192</v>
      </c>
      <c r="K90" s="25" t="s">
        <v>84</v>
      </c>
      <c r="L90" s="25">
        <v>0</v>
      </c>
      <c r="M90" s="25" t="s">
        <v>99</v>
      </c>
      <c r="N90" s="25">
        <v>4</v>
      </c>
      <c r="O90" s="25">
        <v>2</v>
      </c>
      <c r="P90" s="25">
        <v>2</v>
      </c>
      <c r="Q90" s="25">
        <v>0</v>
      </c>
      <c r="R90" s="25">
        <v>6</v>
      </c>
      <c r="S90" s="25">
        <v>22</v>
      </c>
      <c r="T90" s="25">
        <v>6</v>
      </c>
      <c r="U90" s="25">
        <v>8</v>
      </c>
      <c r="V90" s="25">
        <v>0</v>
      </c>
      <c r="W90" s="25">
        <v>72</v>
      </c>
      <c r="X90" s="25">
        <v>47.87</v>
      </c>
      <c r="Y90" s="25">
        <v>12.01</v>
      </c>
      <c r="Z90" s="25">
        <v>16</v>
      </c>
      <c r="AA90" s="25">
        <v>0</v>
      </c>
      <c r="AB90" s="25">
        <v>178.5</v>
      </c>
      <c r="AC90" s="25">
        <v>132</v>
      </c>
      <c r="AD90" s="25">
        <v>77</v>
      </c>
      <c r="AE90" s="25">
        <v>66</v>
      </c>
      <c r="AF90" s="25">
        <v>0</v>
      </c>
      <c r="AG90" s="25">
        <v>144</v>
      </c>
      <c r="AH90" s="25">
        <v>1.54</v>
      </c>
      <c r="AI90" s="25">
        <v>2.55</v>
      </c>
      <c r="AJ90" s="25">
        <v>3.44</v>
      </c>
      <c r="AK90" s="25">
        <v>0</v>
      </c>
      <c r="AL90" s="25">
        <v>1.3</v>
      </c>
      <c r="AM90" s="25">
        <v>658.5</v>
      </c>
      <c r="AN90" s="25">
        <v>2</v>
      </c>
      <c r="AO90" s="25">
        <v>4</v>
      </c>
      <c r="AP90" s="25">
        <v>9.0911041580601</v>
      </c>
      <c r="AQ90" s="25">
        <v>9.0911041581074</v>
      </c>
      <c r="AR90" s="25">
        <v>26.2822723837278</v>
      </c>
      <c r="AS90" s="25">
        <v>90</v>
      </c>
      <c r="AT90" s="25">
        <v>90</v>
      </c>
      <c r="AU90" s="25">
        <v>120.00000000019</v>
      </c>
      <c r="AV90" s="25">
        <v>5</v>
      </c>
      <c r="AW90" s="25">
        <v>3</v>
      </c>
      <c r="AX90" s="25">
        <v>11</v>
      </c>
      <c r="AY90" s="25">
        <v>4</v>
      </c>
      <c r="AZ90" s="25">
        <v>1</v>
      </c>
      <c r="BA90" s="25">
        <v>6</v>
      </c>
      <c r="BB90" s="25">
        <v>0</v>
      </c>
      <c r="BC90" s="25">
        <v>1313.9</v>
      </c>
      <c r="BD90" s="25">
        <v>800.6</v>
      </c>
      <c r="BE90" s="25">
        <v>658.8</v>
      </c>
      <c r="BF90" s="25">
        <v>0</v>
      </c>
      <c r="BG90" s="25">
        <v>1.93892375885628</v>
      </c>
      <c r="BH90" s="25">
        <v>1.93892386908755</v>
      </c>
      <c r="BI90" s="25">
        <v>1.93892386909523</v>
      </c>
      <c r="BJ90" s="28">
        <v>0</v>
      </c>
      <c r="BK90" s="28">
        <v>0</v>
      </c>
      <c r="BL90" s="28">
        <v>0</v>
      </c>
      <c r="BM90" s="25">
        <f t="shared" si="7"/>
        <v>1.93892383234635</v>
      </c>
      <c r="BN90" s="25">
        <v>98.5551855002617</v>
      </c>
      <c r="BO90" s="25">
        <v>98.555191677429</v>
      </c>
      <c r="BP90" s="25">
        <v>98.555191677429</v>
      </c>
      <c r="BQ90" s="25">
        <v>0</v>
      </c>
      <c r="BR90" s="25">
        <v>0</v>
      </c>
      <c r="BS90" s="25">
        <v>0</v>
      </c>
      <c r="BT90" s="25">
        <v>0.938244203</v>
      </c>
      <c r="BU90" s="25">
        <v>1881.16465720307</v>
      </c>
      <c r="BW90" s="25">
        <v>-1.19</v>
      </c>
      <c r="BX90" s="25">
        <v>-2.54</v>
      </c>
      <c r="BY90" s="25">
        <v>1.35</v>
      </c>
      <c r="BZ90" s="25">
        <v>3.77</v>
      </c>
      <c r="CA90" s="25">
        <v>2.34</v>
      </c>
      <c r="CB90" s="29"/>
      <c r="CC90" s="29"/>
      <c r="CD90" s="29"/>
      <c r="CE90" s="29"/>
      <c r="CF90" s="29"/>
      <c r="CG90" s="29"/>
      <c r="CH90" s="29"/>
      <c r="CI90" s="29"/>
      <c r="CJ90" s="29"/>
      <c r="CK90" s="29"/>
      <c r="CL90" s="29"/>
      <c r="CM90" s="29"/>
      <c r="CN90" s="29"/>
      <c r="CO90" s="29"/>
    </row>
    <row r="91" s="9" customFormat="1" ht="13.85" spans="1:93">
      <c r="A91" s="25">
        <v>89</v>
      </c>
      <c r="B91" s="25" t="s">
        <v>199</v>
      </c>
      <c r="C91" s="25">
        <v>18</v>
      </c>
      <c r="D91" s="25">
        <v>9</v>
      </c>
      <c r="E91" s="25">
        <v>18</v>
      </c>
      <c r="F91" s="25">
        <v>0</v>
      </c>
      <c r="G91" s="25">
        <v>1</v>
      </c>
      <c r="H91" s="25">
        <f t="shared" si="4"/>
        <v>46</v>
      </c>
      <c r="I91" s="25" t="s">
        <v>127</v>
      </c>
      <c r="J91" s="25" t="s">
        <v>192</v>
      </c>
      <c r="K91" s="25" t="s">
        <v>84</v>
      </c>
      <c r="L91" s="25">
        <v>0</v>
      </c>
      <c r="M91" s="25" t="s">
        <v>101</v>
      </c>
      <c r="N91" s="25">
        <v>4</v>
      </c>
      <c r="O91" s="25">
        <v>2</v>
      </c>
      <c r="P91" s="25">
        <v>2</v>
      </c>
      <c r="Q91" s="25">
        <v>0</v>
      </c>
      <c r="R91" s="25">
        <v>6</v>
      </c>
      <c r="S91" s="25">
        <v>22</v>
      </c>
      <c r="T91" s="25">
        <v>6</v>
      </c>
      <c r="U91" s="25">
        <v>8</v>
      </c>
      <c r="V91" s="25">
        <v>0</v>
      </c>
      <c r="W91" s="25">
        <v>77</v>
      </c>
      <c r="X91" s="25">
        <v>47.87</v>
      </c>
      <c r="Y91" s="25">
        <v>12.01</v>
      </c>
      <c r="Z91" s="25">
        <v>16</v>
      </c>
      <c r="AA91" s="25">
        <v>0</v>
      </c>
      <c r="AB91" s="25">
        <v>192.2</v>
      </c>
      <c r="AC91" s="25">
        <v>132</v>
      </c>
      <c r="AD91" s="25">
        <v>77</v>
      </c>
      <c r="AE91" s="25">
        <v>66</v>
      </c>
      <c r="AF91" s="25">
        <v>0</v>
      </c>
      <c r="AG91" s="25">
        <v>127</v>
      </c>
      <c r="AH91" s="25">
        <v>1.54</v>
      </c>
      <c r="AI91" s="25">
        <v>2.55</v>
      </c>
      <c r="AJ91" s="25">
        <v>3.44</v>
      </c>
      <c r="AK91" s="25">
        <v>0</v>
      </c>
      <c r="AL91" s="25">
        <v>2.2</v>
      </c>
      <c r="AM91" s="25">
        <v>880</v>
      </c>
      <c r="AN91" s="25">
        <v>7</v>
      </c>
      <c r="AO91" s="25">
        <v>9</v>
      </c>
      <c r="AP91" s="25">
        <v>9.12889822727646</v>
      </c>
      <c r="AQ91" s="25">
        <v>9.12889822732436</v>
      </c>
      <c r="AR91" s="25">
        <v>25.9020245258817</v>
      </c>
      <c r="AS91" s="25">
        <v>90</v>
      </c>
      <c r="AT91" s="25">
        <v>90</v>
      </c>
      <c r="AU91" s="25">
        <v>120.000000000192</v>
      </c>
      <c r="AV91" s="25">
        <v>5</v>
      </c>
      <c r="AW91" s="25">
        <v>3</v>
      </c>
      <c r="AX91" s="25">
        <v>11</v>
      </c>
      <c r="AY91" s="25">
        <v>4</v>
      </c>
      <c r="AZ91" s="25">
        <v>1</v>
      </c>
      <c r="BA91" s="25">
        <v>6</v>
      </c>
      <c r="BB91" s="25">
        <v>0</v>
      </c>
      <c r="BC91" s="25">
        <v>1313.9</v>
      </c>
      <c r="BD91" s="25">
        <v>800.6</v>
      </c>
      <c r="BE91" s="25">
        <v>658.8</v>
      </c>
      <c r="BF91" s="25">
        <v>0</v>
      </c>
      <c r="BG91" s="25">
        <v>2.07570335591506</v>
      </c>
      <c r="BH91" s="25">
        <v>2.07570347263822</v>
      </c>
      <c r="BI91" s="25">
        <v>2.07570347264745</v>
      </c>
      <c r="BJ91" s="28">
        <v>0</v>
      </c>
      <c r="BK91" s="28">
        <v>0</v>
      </c>
      <c r="BL91" s="28">
        <v>0</v>
      </c>
      <c r="BM91" s="25">
        <f t="shared" si="7"/>
        <v>2.07570343373358</v>
      </c>
      <c r="BN91" s="25">
        <v>106.107401508898</v>
      </c>
      <c r="BO91" s="25">
        <v>106.107407797823</v>
      </c>
      <c r="BP91" s="25">
        <v>106.107407797823</v>
      </c>
      <c r="BQ91" s="25">
        <v>0</v>
      </c>
      <c r="BR91" s="25">
        <v>0</v>
      </c>
      <c r="BS91" s="25">
        <v>0</v>
      </c>
      <c r="BT91" s="25">
        <v>0.799547753</v>
      </c>
      <c r="BU91" s="25">
        <v>1869.39498284948</v>
      </c>
      <c r="BW91" s="25">
        <v>0.65</v>
      </c>
      <c r="BX91" s="25">
        <v>0.488</v>
      </c>
      <c r="BY91" s="30">
        <v>2.9</v>
      </c>
      <c r="BZ91" s="25">
        <v>1.07</v>
      </c>
      <c r="CA91" s="25">
        <v>1.02</v>
      </c>
      <c r="CB91" s="29"/>
      <c r="CC91" s="29"/>
      <c r="CD91" s="29"/>
      <c r="CE91" s="29"/>
      <c r="CF91" s="29"/>
      <c r="CG91" s="29"/>
      <c r="CH91" s="29"/>
      <c r="CI91" s="29"/>
      <c r="CJ91" s="29"/>
      <c r="CK91" s="29"/>
      <c r="CL91" s="29"/>
      <c r="CM91" s="29"/>
      <c r="CN91" s="29"/>
      <c r="CO91" s="29"/>
    </row>
    <row r="92" s="9" customFormat="1" ht="13.85" spans="1:93">
      <c r="A92" s="25">
        <v>90</v>
      </c>
      <c r="B92" s="25" t="s">
        <v>200</v>
      </c>
      <c r="C92" s="25">
        <v>18</v>
      </c>
      <c r="D92" s="25">
        <v>9</v>
      </c>
      <c r="E92" s="25">
        <v>18</v>
      </c>
      <c r="F92" s="25">
        <v>0</v>
      </c>
      <c r="G92" s="25">
        <v>1</v>
      </c>
      <c r="H92" s="25">
        <f t="shared" si="4"/>
        <v>46</v>
      </c>
      <c r="I92" s="25" t="s">
        <v>127</v>
      </c>
      <c r="J92" s="25" t="s">
        <v>192</v>
      </c>
      <c r="K92" s="25" t="s">
        <v>84</v>
      </c>
      <c r="L92" s="25">
        <v>0</v>
      </c>
      <c r="M92" s="25" t="s">
        <v>103</v>
      </c>
      <c r="N92" s="25">
        <v>4</v>
      </c>
      <c r="O92" s="25">
        <v>2</v>
      </c>
      <c r="P92" s="25">
        <v>2</v>
      </c>
      <c r="Q92" s="25">
        <v>0</v>
      </c>
      <c r="R92" s="25">
        <v>4</v>
      </c>
      <c r="S92" s="25">
        <v>22</v>
      </c>
      <c r="T92" s="25">
        <v>6</v>
      </c>
      <c r="U92" s="25">
        <v>8</v>
      </c>
      <c r="V92" s="25">
        <v>0</v>
      </c>
      <c r="W92" s="25">
        <v>25</v>
      </c>
      <c r="X92" s="25">
        <v>47.87</v>
      </c>
      <c r="Y92" s="25">
        <v>12.01</v>
      </c>
      <c r="Z92" s="25">
        <v>16</v>
      </c>
      <c r="AA92" s="25">
        <v>0</v>
      </c>
      <c r="AB92" s="25">
        <v>54.94</v>
      </c>
      <c r="AC92" s="25">
        <v>132</v>
      </c>
      <c r="AD92" s="25">
        <v>77</v>
      </c>
      <c r="AE92" s="25">
        <v>66</v>
      </c>
      <c r="AF92" s="25">
        <v>0</v>
      </c>
      <c r="AG92" s="25">
        <v>117</v>
      </c>
      <c r="AH92" s="25">
        <v>1.54</v>
      </c>
      <c r="AI92" s="25">
        <v>2.55</v>
      </c>
      <c r="AJ92" s="25">
        <v>3.44</v>
      </c>
      <c r="AK92" s="25">
        <v>0</v>
      </c>
      <c r="AL92" s="25">
        <v>1.55</v>
      </c>
      <c r="AM92" s="25">
        <v>717.3</v>
      </c>
      <c r="AN92" s="25">
        <v>5</v>
      </c>
      <c r="AO92" s="25">
        <v>7</v>
      </c>
      <c r="AP92" s="25">
        <v>9.07682158242505</v>
      </c>
      <c r="AQ92" s="25">
        <v>9.07682158247212</v>
      </c>
      <c r="AR92" s="25">
        <v>26.0804752981965</v>
      </c>
      <c r="AS92" s="25">
        <v>90</v>
      </c>
      <c r="AT92" s="25">
        <v>90</v>
      </c>
      <c r="AU92" s="25">
        <v>120.00000000019</v>
      </c>
      <c r="AV92" s="25">
        <v>5</v>
      </c>
      <c r="AW92" s="25">
        <v>3</v>
      </c>
      <c r="AX92" s="25">
        <v>11</v>
      </c>
      <c r="AY92" s="25">
        <v>4</v>
      </c>
      <c r="AZ92" s="25">
        <v>1</v>
      </c>
      <c r="BA92" s="25">
        <v>6</v>
      </c>
      <c r="BB92" s="25">
        <v>0</v>
      </c>
      <c r="BC92" s="25">
        <v>1313.9</v>
      </c>
      <c r="BD92" s="25">
        <v>800.6</v>
      </c>
      <c r="BE92" s="25">
        <v>658.8</v>
      </c>
      <c r="BF92" s="25">
        <v>0</v>
      </c>
      <c r="BG92" s="25">
        <v>1.99758700701778</v>
      </c>
      <c r="BH92" s="25">
        <v>1.99758711324453</v>
      </c>
      <c r="BI92" s="25">
        <v>1.99758711325187</v>
      </c>
      <c r="BJ92" s="28">
        <v>0</v>
      </c>
      <c r="BK92" s="28">
        <v>0</v>
      </c>
      <c r="BL92" s="28">
        <v>0</v>
      </c>
      <c r="BM92" s="25">
        <f t="shared" si="7"/>
        <v>1.99758707783806</v>
      </c>
      <c r="BN92" s="25">
        <v>94.0237837962707</v>
      </c>
      <c r="BO92" s="25">
        <v>94.0237895240523</v>
      </c>
      <c r="BP92" s="25">
        <v>94.0237895240523</v>
      </c>
      <c r="BQ92" s="25">
        <v>0</v>
      </c>
      <c r="BR92" s="25">
        <v>0</v>
      </c>
      <c r="BS92" s="25">
        <v>0</v>
      </c>
      <c r="BT92" s="25">
        <v>1.06932114</v>
      </c>
      <c r="BU92" s="25">
        <v>1860.8601312688</v>
      </c>
      <c r="BW92" s="25">
        <v>0.88</v>
      </c>
      <c r="BX92" s="25">
        <v>0.89</v>
      </c>
      <c r="BY92" s="25">
        <v>3.84</v>
      </c>
      <c r="BZ92" s="25">
        <v>1.24</v>
      </c>
      <c r="CA92" s="25">
        <v>1.74</v>
      </c>
      <c r="CB92" s="29"/>
      <c r="CC92" s="29"/>
      <c r="CD92" s="29"/>
      <c r="CE92" s="29"/>
      <c r="CF92" s="29"/>
      <c r="CG92" s="29"/>
      <c r="CH92" s="29"/>
      <c r="CI92" s="29"/>
      <c r="CJ92" s="29"/>
      <c r="CK92" s="29"/>
      <c r="CL92" s="29"/>
      <c r="CM92" s="29"/>
      <c r="CN92" s="29"/>
      <c r="CO92" s="29"/>
    </row>
    <row r="93" s="9" customFormat="1" ht="13.85" spans="1:93">
      <c r="A93" s="25">
        <v>91</v>
      </c>
      <c r="B93" s="25" t="s">
        <v>201</v>
      </c>
      <c r="C93" s="25">
        <v>18</v>
      </c>
      <c r="D93" s="25">
        <v>9</v>
      </c>
      <c r="E93" s="25">
        <v>18</v>
      </c>
      <c r="F93" s="25">
        <v>0</v>
      </c>
      <c r="G93" s="25">
        <v>1</v>
      </c>
      <c r="H93" s="25">
        <f t="shared" si="4"/>
        <v>46</v>
      </c>
      <c r="I93" s="25" t="s">
        <v>127</v>
      </c>
      <c r="J93" s="25" t="s">
        <v>192</v>
      </c>
      <c r="K93" s="25" t="s">
        <v>84</v>
      </c>
      <c r="L93" s="25">
        <v>0</v>
      </c>
      <c r="M93" s="25" t="s">
        <v>105</v>
      </c>
      <c r="N93" s="25">
        <v>4</v>
      </c>
      <c r="O93" s="25">
        <v>2</v>
      </c>
      <c r="P93" s="25">
        <v>2</v>
      </c>
      <c r="Q93" s="25">
        <v>0</v>
      </c>
      <c r="R93" s="25">
        <v>5</v>
      </c>
      <c r="S93" s="25">
        <v>22</v>
      </c>
      <c r="T93" s="25">
        <v>6</v>
      </c>
      <c r="U93" s="25">
        <v>8</v>
      </c>
      <c r="V93" s="25">
        <v>0</v>
      </c>
      <c r="W93" s="25">
        <v>42</v>
      </c>
      <c r="X93" s="25">
        <v>47.87</v>
      </c>
      <c r="Y93" s="25">
        <v>12.01</v>
      </c>
      <c r="Z93" s="25">
        <v>16</v>
      </c>
      <c r="AA93" s="25">
        <v>0</v>
      </c>
      <c r="AB93" s="25">
        <v>95.94</v>
      </c>
      <c r="AC93" s="25">
        <v>132</v>
      </c>
      <c r="AD93" s="25">
        <v>77</v>
      </c>
      <c r="AE93" s="25">
        <v>66</v>
      </c>
      <c r="AF93" s="25">
        <v>0</v>
      </c>
      <c r="AG93" s="25">
        <v>130</v>
      </c>
      <c r="AH93" s="25">
        <v>1.54</v>
      </c>
      <c r="AI93" s="25">
        <v>2.55</v>
      </c>
      <c r="AJ93" s="25">
        <v>3.44</v>
      </c>
      <c r="AK93" s="25">
        <v>0</v>
      </c>
      <c r="AL93" s="25">
        <v>2.16</v>
      </c>
      <c r="AM93" s="25">
        <v>684.3</v>
      </c>
      <c r="AN93" s="25">
        <v>5</v>
      </c>
      <c r="AO93" s="25">
        <v>6</v>
      </c>
      <c r="AP93" s="25">
        <v>9.09501129451778</v>
      </c>
      <c r="AQ93" s="25">
        <v>9.09501129456515</v>
      </c>
      <c r="AR93" s="25">
        <v>26.0518034510396</v>
      </c>
      <c r="AS93" s="25">
        <v>90</v>
      </c>
      <c r="AT93" s="25">
        <v>90</v>
      </c>
      <c r="AU93" s="25">
        <v>120.000000000191</v>
      </c>
      <c r="AV93" s="25">
        <v>5</v>
      </c>
      <c r="AW93" s="25">
        <v>3</v>
      </c>
      <c r="AX93" s="25">
        <v>11</v>
      </c>
      <c r="AY93" s="25">
        <v>4</v>
      </c>
      <c r="AZ93" s="25">
        <v>1</v>
      </c>
      <c r="BA93" s="25">
        <v>6</v>
      </c>
      <c r="BB93" s="25">
        <v>0</v>
      </c>
      <c r="BC93" s="25">
        <v>1313.9</v>
      </c>
      <c r="BD93" s="25">
        <v>800.6</v>
      </c>
      <c r="BE93" s="25">
        <v>658.8</v>
      </c>
      <c r="BF93" s="25">
        <v>0</v>
      </c>
      <c r="BG93" s="25">
        <v>1.9577958521855</v>
      </c>
      <c r="BH93" s="25">
        <v>1.95779596899679</v>
      </c>
      <c r="BI93" s="25">
        <v>1.9577959690055</v>
      </c>
      <c r="BJ93" s="28">
        <v>0</v>
      </c>
      <c r="BK93" s="28">
        <v>0</v>
      </c>
      <c r="BL93" s="28">
        <v>0</v>
      </c>
      <c r="BM93" s="25">
        <f t="shared" si="7"/>
        <v>1.9577959300626</v>
      </c>
      <c r="BN93" s="25">
        <v>106.792498948659</v>
      </c>
      <c r="BO93" s="25">
        <v>106.792505644901</v>
      </c>
      <c r="BP93" s="25">
        <v>106.792505644901</v>
      </c>
      <c r="BQ93" s="25">
        <v>0</v>
      </c>
      <c r="BR93" s="25">
        <v>0</v>
      </c>
      <c r="BS93" s="25">
        <v>0</v>
      </c>
      <c r="BT93" s="25">
        <v>0.734444914</v>
      </c>
      <c r="BU93" s="25">
        <v>1866.27187016723</v>
      </c>
      <c r="BW93" s="25">
        <v>-1.51</v>
      </c>
      <c r="BX93" s="25">
        <v>-0.68</v>
      </c>
      <c r="BY93" s="25">
        <v>1.88</v>
      </c>
      <c r="BZ93" s="25">
        <v>2.06</v>
      </c>
      <c r="CA93" s="25">
        <v>2.16</v>
      </c>
      <c r="CB93" s="29"/>
      <c r="CC93" s="29"/>
      <c r="CD93" s="29"/>
      <c r="CE93" s="29"/>
      <c r="CF93" s="29"/>
      <c r="CG93" s="29"/>
      <c r="CH93" s="29"/>
      <c r="CI93" s="29"/>
      <c r="CJ93" s="29"/>
      <c r="CK93" s="29"/>
      <c r="CL93" s="29"/>
      <c r="CM93" s="29"/>
      <c r="CN93" s="29"/>
      <c r="CO93" s="29"/>
    </row>
    <row r="94" s="9" customFormat="1" ht="13.85" spans="1:93">
      <c r="A94" s="25">
        <v>92</v>
      </c>
      <c r="B94" s="25" t="s">
        <v>202</v>
      </c>
      <c r="C94" s="25">
        <v>18</v>
      </c>
      <c r="D94" s="25">
        <v>9</v>
      </c>
      <c r="E94" s="25">
        <v>18</v>
      </c>
      <c r="F94" s="25">
        <v>0</v>
      </c>
      <c r="G94" s="25">
        <v>1</v>
      </c>
      <c r="H94" s="25">
        <f t="shared" si="4"/>
        <v>46</v>
      </c>
      <c r="I94" s="25" t="s">
        <v>127</v>
      </c>
      <c r="J94" s="25" t="s">
        <v>192</v>
      </c>
      <c r="K94" s="25" t="s">
        <v>84</v>
      </c>
      <c r="L94" s="25">
        <v>0</v>
      </c>
      <c r="M94" s="25" t="s">
        <v>107</v>
      </c>
      <c r="N94" s="25">
        <v>4</v>
      </c>
      <c r="O94" s="25">
        <v>2</v>
      </c>
      <c r="P94" s="25">
        <v>2</v>
      </c>
      <c r="Q94" s="25">
        <v>0</v>
      </c>
      <c r="R94" s="25">
        <v>5</v>
      </c>
      <c r="S94" s="25">
        <v>22</v>
      </c>
      <c r="T94" s="25">
        <v>6</v>
      </c>
      <c r="U94" s="25">
        <v>8</v>
      </c>
      <c r="V94" s="25">
        <v>0</v>
      </c>
      <c r="W94" s="25">
        <v>41</v>
      </c>
      <c r="X94" s="25">
        <v>47.87</v>
      </c>
      <c r="Y94" s="25">
        <v>12.01</v>
      </c>
      <c r="Z94" s="25">
        <v>16</v>
      </c>
      <c r="AA94" s="25">
        <v>0</v>
      </c>
      <c r="AB94" s="25">
        <v>92.91</v>
      </c>
      <c r="AC94" s="25">
        <v>132</v>
      </c>
      <c r="AD94" s="25">
        <v>77</v>
      </c>
      <c r="AE94" s="25">
        <v>66</v>
      </c>
      <c r="AF94" s="25">
        <v>0</v>
      </c>
      <c r="AG94" s="25">
        <v>134</v>
      </c>
      <c r="AH94" s="25">
        <v>1.54</v>
      </c>
      <c r="AI94" s="25">
        <v>2.55</v>
      </c>
      <c r="AJ94" s="25">
        <v>3.44</v>
      </c>
      <c r="AK94" s="25">
        <v>0</v>
      </c>
      <c r="AL94" s="25">
        <v>1.6</v>
      </c>
      <c r="AM94" s="25">
        <v>652.1</v>
      </c>
      <c r="AN94" s="25">
        <v>4</v>
      </c>
      <c r="AO94" s="25">
        <v>5</v>
      </c>
      <c r="AP94" s="25">
        <v>9.09110507209467</v>
      </c>
      <c r="AQ94" s="25">
        <v>9.09110507214196</v>
      </c>
      <c r="AR94" s="25">
        <v>26.1040968314909</v>
      </c>
      <c r="AS94" s="25">
        <v>90</v>
      </c>
      <c r="AT94" s="25">
        <v>90</v>
      </c>
      <c r="AU94" s="25">
        <v>120.00000000019</v>
      </c>
      <c r="AV94" s="25">
        <v>5</v>
      </c>
      <c r="AW94" s="25">
        <v>3</v>
      </c>
      <c r="AX94" s="25">
        <v>11</v>
      </c>
      <c r="AY94" s="25">
        <v>4</v>
      </c>
      <c r="AZ94" s="25">
        <v>1</v>
      </c>
      <c r="BA94" s="25">
        <v>6</v>
      </c>
      <c r="BB94" s="25">
        <v>0</v>
      </c>
      <c r="BC94" s="25">
        <v>1313.9</v>
      </c>
      <c r="BD94" s="25">
        <v>800.6</v>
      </c>
      <c r="BE94" s="25">
        <v>658.8</v>
      </c>
      <c r="BF94" s="25">
        <v>0</v>
      </c>
      <c r="BG94" s="25">
        <v>1.95874136707811</v>
      </c>
      <c r="BH94" s="25">
        <v>1.95874148243969</v>
      </c>
      <c r="BI94" s="25">
        <v>1.95874148244819</v>
      </c>
      <c r="BJ94" s="28">
        <v>0</v>
      </c>
      <c r="BK94" s="28">
        <v>0</v>
      </c>
      <c r="BL94" s="28">
        <v>0</v>
      </c>
      <c r="BM94" s="25">
        <f t="shared" si="7"/>
        <v>1.95874144398866</v>
      </c>
      <c r="BN94" s="25">
        <v>104.962786350296</v>
      </c>
      <c r="BO94" s="25">
        <v>104.962792900465</v>
      </c>
      <c r="BP94" s="25">
        <v>104.962792900465</v>
      </c>
      <c r="BQ94" s="25">
        <v>0</v>
      </c>
      <c r="BR94" s="25">
        <v>0</v>
      </c>
      <c r="BS94" s="25">
        <v>0</v>
      </c>
      <c r="BT94" s="25">
        <v>0.786442777</v>
      </c>
      <c r="BU94" s="25">
        <v>1868.41204310887</v>
      </c>
      <c r="BW94" s="25">
        <v>-1.94</v>
      </c>
      <c r="BX94" s="25">
        <v>-1.66</v>
      </c>
      <c r="BY94" s="25">
        <v>1.95</v>
      </c>
      <c r="BZ94" s="25">
        <v>2.89</v>
      </c>
      <c r="CA94" s="25">
        <v>2.66</v>
      </c>
      <c r="CB94" s="29"/>
      <c r="CC94" s="29"/>
      <c r="CD94" s="29"/>
      <c r="CE94" s="29"/>
      <c r="CF94" s="29"/>
      <c r="CG94" s="29"/>
      <c r="CH94" s="29"/>
      <c r="CI94" s="29"/>
      <c r="CJ94" s="29"/>
      <c r="CK94" s="29"/>
      <c r="CL94" s="29"/>
      <c r="CM94" s="29"/>
      <c r="CN94" s="29"/>
      <c r="CO94" s="29"/>
    </row>
    <row r="95" s="9" customFormat="1" ht="13.85" spans="1:93">
      <c r="A95" s="25">
        <v>93</v>
      </c>
      <c r="B95" s="25" t="s">
        <v>203</v>
      </c>
      <c r="C95" s="25">
        <v>18</v>
      </c>
      <c r="D95" s="25">
        <v>9</v>
      </c>
      <c r="E95" s="25">
        <v>18</v>
      </c>
      <c r="F95" s="25">
        <v>0</v>
      </c>
      <c r="G95" s="25">
        <v>1</v>
      </c>
      <c r="H95" s="25">
        <f t="shared" si="4"/>
        <v>46</v>
      </c>
      <c r="I95" s="25" t="s">
        <v>127</v>
      </c>
      <c r="J95" s="25" t="s">
        <v>192</v>
      </c>
      <c r="K95" s="25" t="s">
        <v>84</v>
      </c>
      <c r="L95" s="25">
        <v>0</v>
      </c>
      <c r="M95" s="25" t="s">
        <v>109</v>
      </c>
      <c r="N95" s="25">
        <v>4</v>
      </c>
      <c r="O95" s="25">
        <v>2</v>
      </c>
      <c r="P95" s="25">
        <v>2</v>
      </c>
      <c r="Q95" s="25">
        <v>0</v>
      </c>
      <c r="R95" s="25">
        <v>4</v>
      </c>
      <c r="S95" s="25">
        <v>22</v>
      </c>
      <c r="T95" s="25">
        <v>6</v>
      </c>
      <c r="U95" s="25">
        <v>8</v>
      </c>
      <c r="V95" s="25">
        <v>0</v>
      </c>
      <c r="W95" s="25">
        <v>28</v>
      </c>
      <c r="X95" s="25">
        <v>47.87</v>
      </c>
      <c r="Y95" s="25">
        <v>12.01</v>
      </c>
      <c r="Z95" s="25">
        <v>16</v>
      </c>
      <c r="AA95" s="25">
        <v>0</v>
      </c>
      <c r="AB95" s="25">
        <v>58.69</v>
      </c>
      <c r="AC95" s="25">
        <v>132</v>
      </c>
      <c r="AD95" s="25">
        <v>77</v>
      </c>
      <c r="AE95" s="25">
        <v>66</v>
      </c>
      <c r="AF95" s="25">
        <v>0</v>
      </c>
      <c r="AG95" s="25">
        <v>115</v>
      </c>
      <c r="AH95" s="25">
        <v>1.54</v>
      </c>
      <c r="AI95" s="25">
        <v>2.55</v>
      </c>
      <c r="AJ95" s="25">
        <v>3.44</v>
      </c>
      <c r="AK95" s="25">
        <v>0</v>
      </c>
      <c r="AL95" s="25">
        <v>1.88</v>
      </c>
      <c r="AM95" s="25">
        <v>737.1</v>
      </c>
      <c r="AN95" s="25">
        <v>8</v>
      </c>
      <c r="AO95" s="25">
        <v>10</v>
      </c>
      <c r="AP95" s="25">
        <v>9.10995279620751</v>
      </c>
      <c r="AQ95" s="25">
        <v>9.10995279625512</v>
      </c>
      <c r="AR95" s="25">
        <v>25.8946641350388</v>
      </c>
      <c r="AS95" s="25">
        <v>90</v>
      </c>
      <c r="AT95" s="25">
        <v>90</v>
      </c>
      <c r="AU95" s="25">
        <v>120.000000000191</v>
      </c>
      <c r="AV95" s="25">
        <v>5</v>
      </c>
      <c r="AW95" s="25">
        <v>3</v>
      </c>
      <c r="AX95" s="25">
        <v>11</v>
      </c>
      <c r="AY95" s="25">
        <v>4</v>
      </c>
      <c r="AZ95" s="25">
        <v>1</v>
      </c>
      <c r="BA95" s="25">
        <v>6</v>
      </c>
      <c r="BB95" s="25">
        <v>0</v>
      </c>
      <c r="BC95" s="25">
        <v>1313.9</v>
      </c>
      <c r="BD95" s="25">
        <v>800.6</v>
      </c>
      <c r="BE95" s="25">
        <v>658.8</v>
      </c>
      <c r="BF95" s="25">
        <v>0</v>
      </c>
      <c r="BG95" s="25">
        <v>1.93809324936626</v>
      </c>
      <c r="BH95" s="25">
        <v>1.93809336750094</v>
      </c>
      <c r="BI95" s="25">
        <v>1.93809336750976</v>
      </c>
      <c r="BJ95" s="28">
        <v>0</v>
      </c>
      <c r="BK95" s="28">
        <v>0</v>
      </c>
      <c r="BL95" s="28">
        <v>0</v>
      </c>
      <c r="BM95" s="25">
        <f t="shared" si="7"/>
        <v>1.93809332812565</v>
      </c>
      <c r="BN95" s="25">
        <v>108.297807265538</v>
      </c>
      <c r="BO95" s="25">
        <v>108.297814163547</v>
      </c>
      <c r="BP95" s="25">
        <v>108.297814163547</v>
      </c>
      <c r="BQ95" s="25">
        <v>0</v>
      </c>
      <c r="BR95" s="25">
        <v>0</v>
      </c>
      <c r="BS95" s="25">
        <v>0</v>
      </c>
      <c r="BT95" s="25">
        <v>0.682553526</v>
      </c>
      <c r="BU95" s="25">
        <v>1861.11482000052</v>
      </c>
      <c r="BW95" s="25">
        <v>2.09</v>
      </c>
      <c r="BX95" s="25">
        <v>0.97</v>
      </c>
      <c r="BY95" s="25">
        <v>3.83</v>
      </c>
      <c r="BZ95" s="25">
        <v>0.26</v>
      </c>
      <c r="CA95" s="25">
        <v>0.51</v>
      </c>
      <c r="CB95" s="29"/>
      <c r="CC95" s="29"/>
      <c r="CD95" s="29"/>
      <c r="CE95" s="29"/>
      <c r="CF95" s="29"/>
      <c r="CG95" s="29"/>
      <c r="CH95" s="29"/>
      <c r="CI95" s="29"/>
      <c r="CJ95" s="29"/>
      <c r="CK95" s="29"/>
      <c r="CL95" s="29"/>
      <c r="CM95" s="29"/>
      <c r="CN95" s="29"/>
      <c r="CO95" s="29"/>
    </row>
    <row r="96" s="9" customFormat="1" ht="13.85" spans="1:93">
      <c r="A96" s="25">
        <v>94</v>
      </c>
      <c r="B96" s="25" t="s">
        <v>204</v>
      </c>
      <c r="C96" s="25">
        <v>18</v>
      </c>
      <c r="D96" s="25">
        <v>9</v>
      </c>
      <c r="E96" s="25">
        <v>18</v>
      </c>
      <c r="F96" s="25">
        <v>0</v>
      </c>
      <c r="G96" s="25">
        <v>1</v>
      </c>
      <c r="H96" s="25">
        <f t="shared" si="4"/>
        <v>46</v>
      </c>
      <c r="I96" s="25" t="s">
        <v>127</v>
      </c>
      <c r="J96" s="25" t="s">
        <v>192</v>
      </c>
      <c r="K96" s="25" t="s">
        <v>84</v>
      </c>
      <c r="L96" s="25">
        <v>0</v>
      </c>
      <c r="M96" s="25" t="s">
        <v>111</v>
      </c>
      <c r="N96" s="25">
        <v>4</v>
      </c>
      <c r="O96" s="25">
        <v>2</v>
      </c>
      <c r="P96" s="25">
        <v>2</v>
      </c>
      <c r="Q96" s="25">
        <v>0</v>
      </c>
      <c r="R96" s="25">
        <v>6</v>
      </c>
      <c r="S96" s="25">
        <v>22</v>
      </c>
      <c r="T96" s="25">
        <v>6</v>
      </c>
      <c r="U96" s="25">
        <v>8</v>
      </c>
      <c r="V96" s="25">
        <v>0</v>
      </c>
      <c r="W96" s="25">
        <v>76</v>
      </c>
      <c r="X96" s="25">
        <v>47.87</v>
      </c>
      <c r="Y96" s="25">
        <v>12.01</v>
      </c>
      <c r="Z96" s="25">
        <v>16</v>
      </c>
      <c r="AA96" s="25">
        <v>0</v>
      </c>
      <c r="AB96" s="25">
        <v>190.2</v>
      </c>
      <c r="AC96" s="25">
        <v>132</v>
      </c>
      <c r="AD96" s="25">
        <v>77</v>
      </c>
      <c r="AE96" s="25">
        <v>66</v>
      </c>
      <c r="AF96" s="25">
        <v>0</v>
      </c>
      <c r="AG96" s="25">
        <v>126</v>
      </c>
      <c r="AH96" s="25">
        <v>1.54</v>
      </c>
      <c r="AI96" s="25">
        <v>2.55</v>
      </c>
      <c r="AJ96" s="25">
        <v>3.44</v>
      </c>
      <c r="AK96" s="25">
        <v>0</v>
      </c>
      <c r="AL96" s="25">
        <v>2.2</v>
      </c>
      <c r="AM96" s="25">
        <v>840</v>
      </c>
      <c r="AN96" s="25">
        <v>6</v>
      </c>
      <c r="AO96" s="25">
        <v>8</v>
      </c>
      <c r="AP96" s="25">
        <v>9.1184683353377</v>
      </c>
      <c r="AQ96" s="25">
        <v>9.11846833538541</v>
      </c>
      <c r="AR96" s="25">
        <v>25.8588143972994</v>
      </c>
      <c r="AS96" s="25">
        <v>90</v>
      </c>
      <c r="AT96" s="25">
        <v>90</v>
      </c>
      <c r="AU96" s="25">
        <v>120.000000000192</v>
      </c>
      <c r="AV96" s="25">
        <v>5</v>
      </c>
      <c r="AW96" s="25">
        <v>3</v>
      </c>
      <c r="AX96" s="25">
        <v>11</v>
      </c>
      <c r="AY96" s="25">
        <v>4</v>
      </c>
      <c r="AZ96" s="25">
        <v>1</v>
      </c>
      <c r="BA96" s="25">
        <v>6</v>
      </c>
      <c r="BB96" s="25">
        <v>0</v>
      </c>
      <c r="BC96" s="25">
        <v>1313.9</v>
      </c>
      <c r="BD96" s="25">
        <v>800.6</v>
      </c>
      <c r="BE96" s="25">
        <v>658.8</v>
      </c>
      <c r="BF96" s="25">
        <v>0</v>
      </c>
      <c r="BG96" s="25">
        <v>2.03064239356313</v>
      </c>
      <c r="BH96" s="25">
        <v>2.03064251117702</v>
      </c>
      <c r="BI96" s="25">
        <v>2.03064251118619</v>
      </c>
      <c r="BJ96" s="28">
        <v>0</v>
      </c>
      <c r="BK96" s="28">
        <v>0</v>
      </c>
      <c r="BL96" s="28">
        <v>0</v>
      </c>
      <c r="BM96" s="25">
        <f t="shared" si="7"/>
        <v>2.03064247197545</v>
      </c>
      <c r="BN96" s="25">
        <v>107.456045878046</v>
      </c>
      <c r="BO96" s="25">
        <v>107.456052401703</v>
      </c>
      <c r="BP96" s="25">
        <v>107.456052401703</v>
      </c>
      <c r="BQ96" s="25">
        <v>0</v>
      </c>
      <c r="BR96" s="25">
        <v>0</v>
      </c>
      <c r="BS96" s="25">
        <v>0</v>
      </c>
      <c r="BT96" s="25">
        <v>0.741533798</v>
      </c>
      <c r="BU96" s="25">
        <v>1862.01437441838</v>
      </c>
      <c r="BW96" s="25">
        <v>-0.56</v>
      </c>
      <c r="BX96" s="25">
        <v>0.28</v>
      </c>
      <c r="BY96" s="25">
        <v>2.79</v>
      </c>
      <c r="BZ96" s="25">
        <v>2.07</v>
      </c>
      <c r="CA96" s="25">
        <v>2.12</v>
      </c>
      <c r="CB96" s="29"/>
      <c r="CC96" s="29"/>
      <c r="CD96" s="29"/>
      <c r="CE96" s="29"/>
      <c r="CF96" s="29"/>
      <c r="CG96" s="29"/>
      <c r="CH96" s="29"/>
      <c r="CI96" s="29"/>
      <c r="CJ96" s="29"/>
      <c r="CK96" s="29"/>
      <c r="CL96" s="29"/>
      <c r="CM96" s="29"/>
      <c r="CN96" s="29"/>
      <c r="CO96" s="29"/>
    </row>
    <row r="97" s="9" customFormat="1" ht="13.85" spans="1:93">
      <c r="A97" s="25">
        <v>95</v>
      </c>
      <c r="B97" s="25" t="s">
        <v>205</v>
      </c>
      <c r="C97" s="25">
        <v>18</v>
      </c>
      <c r="D97" s="25">
        <v>9</v>
      </c>
      <c r="E97" s="25">
        <v>18</v>
      </c>
      <c r="F97" s="25">
        <v>0</v>
      </c>
      <c r="G97" s="25">
        <v>1</v>
      </c>
      <c r="H97" s="25">
        <f t="shared" si="4"/>
        <v>46</v>
      </c>
      <c r="I97" s="25" t="s">
        <v>127</v>
      </c>
      <c r="J97" s="25" t="s">
        <v>192</v>
      </c>
      <c r="K97" s="25" t="s">
        <v>84</v>
      </c>
      <c r="L97" s="25">
        <v>0</v>
      </c>
      <c r="M97" s="25" t="s">
        <v>113</v>
      </c>
      <c r="N97" s="25">
        <v>4</v>
      </c>
      <c r="O97" s="25">
        <v>2</v>
      </c>
      <c r="P97" s="25">
        <v>2</v>
      </c>
      <c r="Q97" s="25">
        <v>0</v>
      </c>
      <c r="R97" s="25">
        <v>5</v>
      </c>
      <c r="S97" s="25">
        <v>22</v>
      </c>
      <c r="T97" s="25">
        <v>6</v>
      </c>
      <c r="U97" s="25">
        <v>8</v>
      </c>
      <c r="V97" s="25">
        <v>0</v>
      </c>
      <c r="W97" s="25">
        <v>46</v>
      </c>
      <c r="X97" s="25">
        <v>47.87</v>
      </c>
      <c r="Y97" s="25">
        <v>12.01</v>
      </c>
      <c r="Z97" s="25">
        <v>16</v>
      </c>
      <c r="AA97" s="25">
        <v>0</v>
      </c>
      <c r="AB97" s="25">
        <v>106.4</v>
      </c>
      <c r="AC97" s="25">
        <v>132</v>
      </c>
      <c r="AD97" s="25">
        <v>77</v>
      </c>
      <c r="AE97" s="25">
        <v>66</v>
      </c>
      <c r="AF97" s="25">
        <v>0</v>
      </c>
      <c r="AG97" s="25">
        <v>128</v>
      </c>
      <c r="AH97" s="25">
        <v>1.54</v>
      </c>
      <c r="AI97" s="25">
        <v>2.55</v>
      </c>
      <c r="AJ97" s="25">
        <v>3.44</v>
      </c>
      <c r="AK97" s="25">
        <v>0</v>
      </c>
      <c r="AL97" s="25">
        <v>2.2</v>
      </c>
      <c r="AM97" s="25">
        <v>804.4</v>
      </c>
      <c r="AN97" s="25">
        <v>10</v>
      </c>
      <c r="AO97" s="25">
        <v>10</v>
      </c>
      <c r="AP97" s="25">
        <v>9.12244038549279</v>
      </c>
      <c r="AQ97" s="25">
        <v>9.12244038554059</v>
      </c>
      <c r="AR97" s="25">
        <v>26.0331249416702</v>
      </c>
      <c r="AS97" s="25">
        <v>90</v>
      </c>
      <c r="AT97" s="25">
        <v>90</v>
      </c>
      <c r="AU97" s="25">
        <v>120.000000000192</v>
      </c>
      <c r="AV97" s="25">
        <v>5</v>
      </c>
      <c r="AW97" s="25">
        <v>3</v>
      </c>
      <c r="AX97" s="25">
        <v>11</v>
      </c>
      <c r="AY97" s="25">
        <v>4</v>
      </c>
      <c r="AZ97" s="25">
        <v>1</v>
      </c>
      <c r="BA97" s="25">
        <v>6</v>
      </c>
      <c r="BB97" s="25">
        <v>0</v>
      </c>
      <c r="BC97" s="25">
        <v>1313.9</v>
      </c>
      <c r="BD97" s="25">
        <v>800.6</v>
      </c>
      <c r="BE97" s="25">
        <v>658.8</v>
      </c>
      <c r="BF97" s="25">
        <v>0</v>
      </c>
      <c r="BG97" s="25">
        <v>2.23180437760141</v>
      </c>
      <c r="BH97" s="25">
        <v>2.23180448380125</v>
      </c>
      <c r="BI97" s="25">
        <v>2.23180448380947</v>
      </c>
      <c r="BJ97" s="28">
        <v>0</v>
      </c>
      <c r="BK97" s="28">
        <v>0</v>
      </c>
      <c r="BL97" s="28">
        <v>0</v>
      </c>
      <c r="BM97" s="25">
        <f t="shared" si="7"/>
        <v>2.23180444840404</v>
      </c>
      <c r="BN97" s="25">
        <v>93.3811311243999</v>
      </c>
      <c r="BO97" s="25">
        <v>93.381136246155</v>
      </c>
      <c r="BP97" s="25">
        <v>93.381136246155</v>
      </c>
      <c r="BQ97" s="25">
        <v>0</v>
      </c>
      <c r="BR97" s="25">
        <v>0</v>
      </c>
      <c r="BS97" s="25">
        <v>0</v>
      </c>
      <c r="BT97" s="25">
        <v>1.210154464</v>
      </c>
      <c r="BU97" s="25">
        <v>1876.19944139861</v>
      </c>
      <c r="BW97" s="30">
        <v>2.8</v>
      </c>
      <c r="BX97" s="25">
        <v>1.81</v>
      </c>
      <c r="BY97" s="25">
        <v>4.05</v>
      </c>
      <c r="BZ97" s="25">
        <v>0.36</v>
      </c>
      <c r="CA97" s="25">
        <v>0.58</v>
      </c>
      <c r="CB97" s="29"/>
      <c r="CC97" s="29"/>
      <c r="CD97" s="29"/>
      <c r="CE97" s="29"/>
      <c r="CF97" s="29"/>
      <c r="CG97" s="29"/>
      <c r="CH97" s="29"/>
      <c r="CI97" s="29"/>
      <c r="CJ97" s="29"/>
      <c r="CK97" s="29"/>
      <c r="CL97" s="29"/>
      <c r="CM97" s="29"/>
      <c r="CN97" s="29"/>
      <c r="CO97" s="29"/>
    </row>
    <row r="98" s="9" customFormat="1" ht="13.85" spans="1:93">
      <c r="A98" s="25">
        <v>96</v>
      </c>
      <c r="B98" s="25" t="s">
        <v>206</v>
      </c>
      <c r="C98" s="25">
        <v>18</v>
      </c>
      <c r="D98" s="25">
        <v>9</v>
      </c>
      <c r="E98" s="25">
        <v>18</v>
      </c>
      <c r="F98" s="25">
        <v>0</v>
      </c>
      <c r="G98" s="25">
        <v>1</v>
      </c>
      <c r="H98" s="25">
        <f t="shared" si="4"/>
        <v>46</v>
      </c>
      <c r="I98" s="25" t="s">
        <v>127</v>
      </c>
      <c r="J98" s="25" t="s">
        <v>192</v>
      </c>
      <c r="K98" s="25" t="s">
        <v>84</v>
      </c>
      <c r="L98" s="25">
        <v>0</v>
      </c>
      <c r="M98" s="25" t="s">
        <v>115</v>
      </c>
      <c r="N98" s="25">
        <v>4</v>
      </c>
      <c r="O98" s="25">
        <v>2</v>
      </c>
      <c r="P98" s="25">
        <v>2</v>
      </c>
      <c r="Q98" s="25">
        <v>0</v>
      </c>
      <c r="R98" s="25">
        <v>6</v>
      </c>
      <c r="S98" s="25">
        <v>22</v>
      </c>
      <c r="T98" s="25">
        <v>6</v>
      </c>
      <c r="U98" s="25">
        <v>8</v>
      </c>
      <c r="V98" s="25">
        <v>0</v>
      </c>
      <c r="W98" s="25">
        <v>78</v>
      </c>
      <c r="X98" s="25">
        <v>47.87</v>
      </c>
      <c r="Y98" s="25">
        <v>12.01</v>
      </c>
      <c r="Z98" s="25">
        <v>16</v>
      </c>
      <c r="AA98" s="25">
        <v>0</v>
      </c>
      <c r="AB98" s="25">
        <v>195.1</v>
      </c>
      <c r="AC98" s="25">
        <v>132</v>
      </c>
      <c r="AD98" s="25">
        <v>77</v>
      </c>
      <c r="AE98" s="25">
        <v>66</v>
      </c>
      <c r="AF98" s="25">
        <v>0</v>
      </c>
      <c r="AG98" s="25">
        <v>130</v>
      </c>
      <c r="AH98" s="25">
        <v>1.54</v>
      </c>
      <c r="AI98" s="25">
        <v>2.55</v>
      </c>
      <c r="AJ98" s="25">
        <v>3.44</v>
      </c>
      <c r="AK98" s="25">
        <v>0</v>
      </c>
      <c r="AL98" s="25">
        <v>2.28</v>
      </c>
      <c r="AM98" s="25">
        <v>870</v>
      </c>
      <c r="AN98" s="25">
        <v>9</v>
      </c>
      <c r="AO98" s="25">
        <v>10</v>
      </c>
      <c r="AP98" s="25">
        <v>9.12979560236884</v>
      </c>
      <c r="AQ98" s="25">
        <v>9.12979560241676</v>
      </c>
      <c r="AR98" s="25">
        <v>25.8793496275954</v>
      </c>
      <c r="AS98" s="25">
        <v>90</v>
      </c>
      <c r="AT98" s="25">
        <v>90</v>
      </c>
      <c r="AU98" s="25">
        <v>120.000000000192</v>
      </c>
      <c r="AV98" s="25">
        <v>5</v>
      </c>
      <c r="AW98" s="25">
        <v>3</v>
      </c>
      <c r="AX98" s="25">
        <v>11</v>
      </c>
      <c r="AY98" s="25">
        <v>4</v>
      </c>
      <c r="AZ98" s="25">
        <v>1</v>
      </c>
      <c r="BA98" s="25">
        <v>6</v>
      </c>
      <c r="BB98" s="25">
        <v>0</v>
      </c>
      <c r="BC98" s="25">
        <v>1313.9</v>
      </c>
      <c r="BD98" s="25">
        <v>800.6</v>
      </c>
      <c r="BE98" s="25">
        <v>658.8</v>
      </c>
      <c r="BF98" s="25">
        <v>0</v>
      </c>
      <c r="BG98" s="25">
        <v>2.17916160568601</v>
      </c>
      <c r="BH98" s="25">
        <v>2.17916171758789</v>
      </c>
      <c r="BI98" s="25">
        <v>2.1791617175968</v>
      </c>
      <c r="BJ98" s="28">
        <v>0</v>
      </c>
      <c r="BK98" s="28">
        <v>0</v>
      </c>
      <c r="BL98" s="28">
        <v>0</v>
      </c>
      <c r="BM98" s="25">
        <f t="shared" si="7"/>
        <v>2.17916168029023</v>
      </c>
      <c r="BN98" s="25">
        <v>100.012254215199</v>
      </c>
      <c r="BO98" s="25">
        <v>100.012259818026</v>
      </c>
      <c r="BP98" s="25">
        <v>100.012259818026</v>
      </c>
      <c r="BQ98" s="25">
        <v>0</v>
      </c>
      <c r="BR98" s="25">
        <v>0</v>
      </c>
      <c r="BS98" s="25">
        <v>0</v>
      </c>
      <c r="BT98" s="25">
        <v>1.016123831</v>
      </c>
      <c r="BU98" s="25">
        <v>1868.12571645001</v>
      </c>
      <c r="BW98" s="25">
        <v>1.53</v>
      </c>
      <c r="BX98" s="25">
        <v>1.26</v>
      </c>
      <c r="BY98" s="25">
        <v>3.24</v>
      </c>
      <c r="BZ98" s="25">
        <v>0.96</v>
      </c>
      <c r="CA98" s="25">
        <v>0.48</v>
      </c>
      <c r="CB98" s="29"/>
      <c r="CC98" s="29"/>
      <c r="CD98" s="29"/>
      <c r="CE98" s="29"/>
      <c r="CF98" s="29"/>
      <c r="CG98" s="29"/>
      <c r="CH98" s="29"/>
      <c r="CI98" s="29"/>
      <c r="CJ98" s="29"/>
      <c r="CK98" s="29"/>
      <c r="CL98" s="29"/>
      <c r="CM98" s="29"/>
      <c r="CN98" s="29"/>
      <c r="CO98" s="29"/>
    </row>
    <row r="99" s="9" customFormat="1" ht="13.85" spans="1:93">
      <c r="A99" s="25">
        <v>97</v>
      </c>
      <c r="B99" s="25" t="s">
        <v>207</v>
      </c>
      <c r="C99" s="25">
        <v>18</v>
      </c>
      <c r="D99" s="25">
        <v>9</v>
      </c>
      <c r="E99" s="25">
        <v>18</v>
      </c>
      <c r="F99" s="25">
        <v>0</v>
      </c>
      <c r="G99" s="25">
        <v>1</v>
      </c>
      <c r="H99" s="25">
        <f t="shared" si="4"/>
        <v>46</v>
      </c>
      <c r="I99" s="25" t="s">
        <v>127</v>
      </c>
      <c r="J99" s="25" t="s">
        <v>192</v>
      </c>
      <c r="K99" s="25" t="s">
        <v>84</v>
      </c>
      <c r="L99" s="25">
        <v>0</v>
      </c>
      <c r="M99" s="25" t="s">
        <v>117</v>
      </c>
      <c r="N99" s="25">
        <v>4</v>
      </c>
      <c r="O99" s="25">
        <v>2</v>
      </c>
      <c r="P99" s="25">
        <v>2</v>
      </c>
      <c r="Q99" s="25">
        <v>0</v>
      </c>
      <c r="R99" s="25">
        <v>6</v>
      </c>
      <c r="S99" s="25">
        <v>22</v>
      </c>
      <c r="T99" s="25">
        <v>6</v>
      </c>
      <c r="U99" s="25">
        <v>8</v>
      </c>
      <c r="V99" s="25">
        <v>0</v>
      </c>
      <c r="W99" s="25">
        <v>75</v>
      </c>
      <c r="X99" s="25">
        <v>47.87</v>
      </c>
      <c r="Y99" s="25">
        <v>12.01</v>
      </c>
      <c r="Z99" s="25">
        <v>16</v>
      </c>
      <c r="AA99" s="25">
        <v>0</v>
      </c>
      <c r="AB99" s="25">
        <v>186.2</v>
      </c>
      <c r="AC99" s="25">
        <v>132</v>
      </c>
      <c r="AD99" s="25">
        <v>77</v>
      </c>
      <c r="AE99" s="25">
        <v>66</v>
      </c>
      <c r="AF99" s="25">
        <v>0</v>
      </c>
      <c r="AG99" s="25">
        <v>128</v>
      </c>
      <c r="AH99" s="25">
        <v>1.54</v>
      </c>
      <c r="AI99" s="25">
        <v>2.55</v>
      </c>
      <c r="AJ99" s="25">
        <v>3.44</v>
      </c>
      <c r="AK99" s="25">
        <v>0</v>
      </c>
      <c r="AL99" s="25">
        <v>1.9</v>
      </c>
      <c r="AM99" s="25">
        <v>760</v>
      </c>
      <c r="AN99" s="25">
        <v>5</v>
      </c>
      <c r="AO99" s="25">
        <v>7</v>
      </c>
      <c r="AP99" s="25">
        <v>9.09629357382363</v>
      </c>
      <c r="AQ99" s="25">
        <v>9.096293573871</v>
      </c>
      <c r="AR99" s="25">
        <v>26.0902087433837</v>
      </c>
      <c r="AS99" s="25">
        <v>90</v>
      </c>
      <c r="AT99" s="25">
        <v>90</v>
      </c>
      <c r="AU99" s="25">
        <v>120.000000000191</v>
      </c>
      <c r="AV99" s="25">
        <v>5</v>
      </c>
      <c r="AW99" s="25">
        <v>3</v>
      </c>
      <c r="AX99" s="25">
        <v>11</v>
      </c>
      <c r="AY99" s="25">
        <v>4</v>
      </c>
      <c r="AZ99" s="25">
        <v>1</v>
      </c>
      <c r="BA99" s="25">
        <v>6</v>
      </c>
      <c r="BB99" s="25">
        <v>0</v>
      </c>
      <c r="BC99" s="25">
        <v>1313.9</v>
      </c>
      <c r="BD99" s="25">
        <v>800.6</v>
      </c>
      <c r="BE99" s="25">
        <v>658.8</v>
      </c>
      <c r="BF99" s="25">
        <v>0</v>
      </c>
      <c r="BG99" s="25">
        <v>1.92445283073792</v>
      </c>
      <c r="BH99" s="25">
        <v>1.92445295072724</v>
      </c>
      <c r="BI99" s="25">
        <v>1.92445295073628</v>
      </c>
      <c r="BJ99" s="28">
        <v>0</v>
      </c>
      <c r="BK99" s="28">
        <v>0</v>
      </c>
      <c r="BL99" s="28">
        <v>0</v>
      </c>
      <c r="BM99" s="25">
        <f t="shared" si="7"/>
        <v>1.92445291073381</v>
      </c>
      <c r="BN99" s="25">
        <v>111.07638786484</v>
      </c>
      <c r="BO99" s="25">
        <v>111.076395044327</v>
      </c>
      <c r="BP99" s="25">
        <v>111.076395044327</v>
      </c>
      <c r="BQ99" s="25">
        <v>0</v>
      </c>
      <c r="BR99" s="25">
        <v>0</v>
      </c>
      <c r="BS99" s="25">
        <v>0</v>
      </c>
      <c r="BT99" s="25">
        <v>0.588743526</v>
      </c>
      <c r="BU99" s="25">
        <v>1869.55016182772</v>
      </c>
      <c r="BW99" s="25">
        <v>-1.39</v>
      </c>
      <c r="BX99" s="25">
        <v>-0.72</v>
      </c>
      <c r="BY99" s="25">
        <v>2.01</v>
      </c>
      <c r="BZ99" s="25">
        <v>1.95</v>
      </c>
      <c r="CA99" s="25">
        <v>2.17</v>
      </c>
      <c r="CB99" s="29"/>
      <c r="CC99" s="29"/>
      <c r="CD99" s="29"/>
      <c r="CE99" s="29"/>
      <c r="CF99" s="29"/>
      <c r="CG99" s="29"/>
      <c r="CH99" s="29"/>
      <c r="CI99" s="29"/>
      <c r="CJ99" s="29"/>
      <c r="CK99" s="29"/>
      <c r="CL99" s="29"/>
      <c r="CM99" s="29"/>
      <c r="CN99" s="29"/>
      <c r="CO99" s="29"/>
    </row>
    <row r="100" s="9" customFormat="1" ht="13.85" spans="1:93">
      <c r="A100" s="25">
        <v>98</v>
      </c>
      <c r="B100" s="25" t="s">
        <v>208</v>
      </c>
      <c r="C100" s="25">
        <v>18</v>
      </c>
      <c r="D100" s="25">
        <v>9</v>
      </c>
      <c r="E100" s="25">
        <v>18</v>
      </c>
      <c r="F100" s="25">
        <v>0</v>
      </c>
      <c r="G100" s="25">
        <v>1</v>
      </c>
      <c r="H100" s="25">
        <f t="shared" ref="H100:H122" si="8">C100+D100+E100+F100+G100</f>
        <v>46</v>
      </c>
      <c r="I100" s="25" t="s">
        <v>127</v>
      </c>
      <c r="J100" s="25" t="s">
        <v>192</v>
      </c>
      <c r="K100" s="25" t="s">
        <v>84</v>
      </c>
      <c r="L100" s="25">
        <v>0</v>
      </c>
      <c r="M100" s="25" t="s">
        <v>119</v>
      </c>
      <c r="N100" s="25">
        <v>4</v>
      </c>
      <c r="O100" s="25">
        <v>2</v>
      </c>
      <c r="P100" s="25">
        <v>2</v>
      </c>
      <c r="Q100" s="25">
        <v>0</v>
      </c>
      <c r="R100" s="25">
        <v>5</v>
      </c>
      <c r="S100" s="25">
        <v>22</v>
      </c>
      <c r="T100" s="25">
        <v>6</v>
      </c>
      <c r="U100" s="25">
        <v>8</v>
      </c>
      <c r="V100" s="25">
        <v>0</v>
      </c>
      <c r="W100" s="25">
        <v>45</v>
      </c>
      <c r="X100" s="25">
        <v>47.87</v>
      </c>
      <c r="Y100" s="25">
        <v>12.01</v>
      </c>
      <c r="Z100" s="25">
        <v>16</v>
      </c>
      <c r="AA100" s="25">
        <v>0</v>
      </c>
      <c r="AB100" s="25">
        <v>102.9</v>
      </c>
      <c r="AC100" s="25">
        <v>132</v>
      </c>
      <c r="AD100" s="25">
        <v>77</v>
      </c>
      <c r="AE100" s="25">
        <v>66</v>
      </c>
      <c r="AF100" s="25">
        <v>0</v>
      </c>
      <c r="AG100" s="25">
        <v>125</v>
      </c>
      <c r="AH100" s="25">
        <v>1.54</v>
      </c>
      <c r="AI100" s="25">
        <v>2.55</v>
      </c>
      <c r="AJ100" s="25">
        <v>3.44</v>
      </c>
      <c r="AK100" s="25">
        <v>0</v>
      </c>
      <c r="AL100" s="25">
        <v>2.28</v>
      </c>
      <c r="AM100" s="25">
        <v>719.7</v>
      </c>
      <c r="AN100" s="25">
        <v>8</v>
      </c>
      <c r="AO100" s="25">
        <v>9</v>
      </c>
      <c r="AP100" s="25">
        <v>9.11907931999744</v>
      </c>
      <c r="AQ100" s="25">
        <v>9.11907932004518</v>
      </c>
      <c r="AR100" s="25">
        <v>26.0317721082088</v>
      </c>
      <c r="AS100" s="25">
        <v>90</v>
      </c>
      <c r="AT100" s="25">
        <v>90</v>
      </c>
      <c r="AU100" s="25">
        <v>120.000000000192</v>
      </c>
      <c r="AV100" s="25">
        <v>5</v>
      </c>
      <c r="AW100" s="25">
        <v>3</v>
      </c>
      <c r="AX100" s="25">
        <v>11</v>
      </c>
      <c r="AY100" s="25">
        <v>4</v>
      </c>
      <c r="AZ100" s="25">
        <v>1</v>
      </c>
      <c r="BA100" s="25">
        <v>6</v>
      </c>
      <c r="BB100" s="25">
        <v>0</v>
      </c>
      <c r="BC100" s="25">
        <v>1313.9</v>
      </c>
      <c r="BD100" s="25">
        <v>800.6</v>
      </c>
      <c r="BE100" s="25">
        <v>658.8</v>
      </c>
      <c r="BF100" s="25">
        <v>0</v>
      </c>
      <c r="BG100" s="25">
        <v>2.1163190384269</v>
      </c>
      <c r="BH100" s="25">
        <v>2.11631915089386</v>
      </c>
      <c r="BI100" s="25">
        <v>2.1163191509026</v>
      </c>
      <c r="BJ100" s="28">
        <v>0</v>
      </c>
      <c r="BK100" s="28">
        <v>0</v>
      </c>
      <c r="BL100" s="28">
        <v>0</v>
      </c>
      <c r="BM100" s="25">
        <f t="shared" si="7"/>
        <v>2.11631911340779</v>
      </c>
      <c r="BN100" s="25">
        <v>100.866874452078</v>
      </c>
      <c r="BO100" s="25">
        <v>100.866880266341</v>
      </c>
      <c r="BP100" s="25">
        <v>100.866880266341</v>
      </c>
      <c r="BQ100" s="25">
        <v>0</v>
      </c>
      <c r="BR100" s="25">
        <v>0</v>
      </c>
      <c r="BS100" s="25">
        <v>0</v>
      </c>
      <c r="BT100" s="25">
        <v>0.964373405</v>
      </c>
      <c r="BU100" s="25">
        <v>1874.71973842551</v>
      </c>
      <c r="BW100" s="25">
        <v>1.68</v>
      </c>
      <c r="BX100" s="25">
        <v>0.81</v>
      </c>
      <c r="BY100" s="25">
        <v>3.68</v>
      </c>
      <c r="BZ100" s="25">
        <v>0.42</v>
      </c>
      <c r="CA100" s="25">
        <v>0.77</v>
      </c>
      <c r="CB100" s="29"/>
      <c r="CC100" s="29"/>
      <c r="CD100" s="29"/>
      <c r="CE100" s="29"/>
      <c r="CF100" s="29"/>
      <c r="CG100" s="29"/>
      <c r="CH100" s="29"/>
      <c r="CI100" s="29"/>
      <c r="CJ100" s="29"/>
      <c r="CK100" s="29"/>
      <c r="CL100" s="29"/>
      <c r="CM100" s="29"/>
      <c r="CN100" s="29"/>
      <c r="CO100" s="29"/>
    </row>
    <row r="101" s="9" customFormat="1" ht="13.85" spans="1:93">
      <c r="A101" s="25">
        <v>99</v>
      </c>
      <c r="B101" s="25" t="s">
        <v>209</v>
      </c>
      <c r="C101" s="25">
        <v>18</v>
      </c>
      <c r="D101" s="25">
        <v>9</v>
      </c>
      <c r="E101" s="25">
        <v>18</v>
      </c>
      <c r="F101" s="25">
        <v>0</v>
      </c>
      <c r="G101" s="25">
        <v>1</v>
      </c>
      <c r="H101" s="25">
        <f t="shared" si="8"/>
        <v>46</v>
      </c>
      <c r="I101" s="25" t="s">
        <v>127</v>
      </c>
      <c r="J101" s="25" t="s">
        <v>192</v>
      </c>
      <c r="K101" s="25" t="s">
        <v>84</v>
      </c>
      <c r="L101" s="25">
        <v>0</v>
      </c>
      <c r="M101" s="25" t="s">
        <v>121</v>
      </c>
      <c r="N101" s="25">
        <v>4</v>
      </c>
      <c r="O101" s="25">
        <v>2</v>
      </c>
      <c r="P101" s="25">
        <v>2</v>
      </c>
      <c r="Q101" s="25">
        <v>0</v>
      </c>
      <c r="R101" s="25">
        <v>5</v>
      </c>
      <c r="S101" s="25">
        <v>22</v>
      </c>
      <c r="T101" s="25">
        <v>6</v>
      </c>
      <c r="U101" s="25">
        <v>8</v>
      </c>
      <c r="V101" s="25">
        <v>0</v>
      </c>
      <c r="W101" s="25">
        <v>44</v>
      </c>
      <c r="X101" s="25">
        <v>47.87</v>
      </c>
      <c r="Y101" s="25">
        <v>12.01</v>
      </c>
      <c r="Z101" s="25">
        <v>16</v>
      </c>
      <c r="AA101" s="25">
        <v>0</v>
      </c>
      <c r="AB101" s="25">
        <v>101.1</v>
      </c>
      <c r="AC101" s="25">
        <v>132</v>
      </c>
      <c r="AD101" s="25">
        <v>77</v>
      </c>
      <c r="AE101" s="25">
        <v>66</v>
      </c>
      <c r="AF101" s="25">
        <v>0</v>
      </c>
      <c r="AG101" s="25">
        <v>125</v>
      </c>
      <c r="AH101" s="25">
        <v>1.54</v>
      </c>
      <c r="AI101" s="25">
        <v>2.55</v>
      </c>
      <c r="AJ101" s="25">
        <v>3.44</v>
      </c>
      <c r="AK101" s="25">
        <v>0</v>
      </c>
      <c r="AL101" s="25">
        <v>2.2</v>
      </c>
      <c r="AM101" s="25">
        <v>710.2</v>
      </c>
      <c r="AN101" s="25">
        <v>7</v>
      </c>
      <c r="AO101" s="25">
        <v>8</v>
      </c>
      <c r="AP101" s="25">
        <v>9.11205668477598</v>
      </c>
      <c r="AQ101" s="25">
        <v>9.11205668482362</v>
      </c>
      <c r="AR101" s="25">
        <v>25.9873256564791</v>
      </c>
      <c r="AS101" s="25">
        <v>90</v>
      </c>
      <c r="AT101" s="25">
        <v>90</v>
      </c>
      <c r="AU101" s="25">
        <v>120.000000000192</v>
      </c>
      <c r="AV101" s="25">
        <v>5</v>
      </c>
      <c r="AW101" s="25">
        <v>3</v>
      </c>
      <c r="AX101" s="25">
        <v>11</v>
      </c>
      <c r="AY101" s="25">
        <v>4</v>
      </c>
      <c r="AZ101" s="25">
        <v>1</v>
      </c>
      <c r="BA101" s="25">
        <v>6</v>
      </c>
      <c r="BB101" s="25">
        <v>0</v>
      </c>
      <c r="BC101" s="25">
        <v>1313.9</v>
      </c>
      <c r="BD101" s="25">
        <v>800.6</v>
      </c>
      <c r="BE101" s="25">
        <v>658.8</v>
      </c>
      <c r="BF101" s="25">
        <v>0</v>
      </c>
      <c r="BG101" s="25">
        <v>2.07196683040734</v>
      </c>
      <c r="BH101" s="25">
        <v>2.07196694429805</v>
      </c>
      <c r="BI101" s="25">
        <v>2.07196694430682</v>
      </c>
      <c r="BJ101" s="28">
        <v>0</v>
      </c>
      <c r="BK101" s="28">
        <v>0</v>
      </c>
      <c r="BL101" s="28">
        <v>0</v>
      </c>
      <c r="BM101" s="25">
        <f t="shared" si="7"/>
        <v>2.0719669063374</v>
      </c>
      <c r="BN101" s="25">
        <v>102.749421300618</v>
      </c>
      <c r="BO101" s="25">
        <v>102.74942735596</v>
      </c>
      <c r="BP101" s="25">
        <v>102.74942735596</v>
      </c>
      <c r="BQ101" s="25">
        <v>0</v>
      </c>
      <c r="BR101" s="25">
        <v>0</v>
      </c>
      <c r="BS101" s="25">
        <v>0</v>
      </c>
      <c r="BT101" s="25">
        <v>0.894092153</v>
      </c>
      <c r="BU101" s="25">
        <v>1868.63743940478</v>
      </c>
      <c r="BW101" s="30">
        <v>0.6</v>
      </c>
      <c r="BX101" s="25">
        <v>0.76</v>
      </c>
      <c r="BY101" s="25">
        <v>3.45</v>
      </c>
      <c r="BZ101" s="25">
        <v>1.39</v>
      </c>
      <c r="CA101" s="25">
        <v>1.62</v>
      </c>
      <c r="CB101" s="29"/>
      <c r="CC101" s="29"/>
      <c r="CD101" s="29"/>
      <c r="CE101" s="29"/>
      <c r="CF101" s="29"/>
      <c r="CG101" s="29"/>
      <c r="CH101" s="29"/>
      <c r="CI101" s="29"/>
      <c r="CJ101" s="29"/>
      <c r="CK101" s="29"/>
      <c r="CL101" s="29"/>
      <c r="CM101" s="29"/>
      <c r="CN101" s="29"/>
      <c r="CO101" s="29"/>
    </row>
    <row r="102" s="9" customFormat="1" ht="13.85" spans="1:93">
      <c r="A102" s="25">
        <v>100</v>
      </c>
      <c r="B102" s="25" t="s">
        <v>210</v>
      </c>
      <c r="C102" s="25">
        <v>18</v>
      </c>
      <c r="D102" s="25">
        <v>9</v>
      </c>
      <c r="E102" s="25">
        <v>18</v>
      </c>
      <c r="F102" s="25">
        <v>0</v>
      </c>
      <c r="G102" s="25">
        <v>1</v>
      </c>
      <c r="H102" s="25">
        <f t="shared" si="8"/>
        <v>46</v>
      </c>
      <c r="I102" s="25" t="s">
        <v>127</v>
      </c>
      <c r="J102" s="25" t="s">
        <v>192</v>
      </c>
      <c r="K102" s="25" t="s">
        <v>84</v>
      </c>
      <c r="L102" s="25">
        <v>0</v>
      </c>
      <c r="M102" s="25" t="s">
        <v>123</v>
      </c>
      <c r="N102" s="25">
        <v>4</v>
      </c>
      <c r="O102" s="25">
        <v>2</v>
      </c>
      <c r="P102" s="25">
        <v>2</v>
      </c>
      <c r="Q102" s="25">
        <v>0</v>
      </c>
      <c r="R102" s="25">
        <v>6</v>
      </c>
      <c r="S102" s="25">
        <v>22</v>
      </c>
      <c r="T102" s="25">
        <v>6</v>
      </c>
      <c r="U102" s="25">
        <v>8</v>
      </c>
      <c r="V102" s="25">
        <v>0</v>
      </c>
      <c r="W102" s="25">
        <v>73</v>
      </c>
      <c r="X102" s="25">
        <v>47.87</v>
      </c>
      <c r="Y102" s="25">
        <v>12.01</v>
      </c>
      <c r="Z102" s="25">
        <v>16</v>
      </c>
      <c r="AA102" s="25">
        <v>0</v>
      </c>
      <c r="AB102" s="25">
        <v>180.9</v>
      </c>
      <c r="AC102" s="25">
        <v>132</v>
      </c>
      <c r="AD102" s="25">
        <v>77</v>
      </c>
      <c r="AE102" s="25">
        <v>66</v>
      </c>
      <c r="AF102" s="25">
        <v>0</v>
      </c>
      <c r="AG102" s="25">
        <v>134</v>
      </c>
      <c r="AH102" s="25">
        <v>1.54</v>
      </c>
      <c r="AI102" s="25">
        <v>2.55</v>
      </c>
      <c r="AJ102" s="25">
        <v>3.44</v>
      </c>
      <c r="AK102" s="25">
        <v>0</v>
      </c>
      <c r="AL102" s="25">
        <v>1.5</v>
      </c>
      <c r="AM102" s="25">
        <v>761</v>
      </c>
      <c r="AN102" s="25">
        <v>3</v>
      </c>
      <c r="AO102" s="25">
        <v>5</v>
      </c>
      <c r="AP102" s="25">
        <v>9.09324153597425</v>
      </c>
      <c r="AQ102" s="25">
        <v>9.09324153602157</v>
      </c>
      <c r="AR102" s="25">
        <v>26.2462744796517</v>
      </c>
      <c r="AS102" s="25">
        <v>90</v>
      </c>
      <c r="AT102" s="25">
        <v>90</v>
      </c>
      <c r="AU102" s="25">
        <v>120.000000000191</v>
      </c>
      <c r="AV102" s="25">
        <v>5</v>
      </c>
      <c r="AW102" s="25">
        <v>3</v>
      </c>
      <c r="AX102" s="25">
        <v>11</v>
      </c>
      <c r="AY102" s="25">
        <v>4</v>
      </c>
      <c r="AZ102" s="25">
        <v>1</v>
      </c>
      <c r="BA102" s="25">
        <v>6</v>
      </c>
      <c r="BB102" s="25">
        <v>0</v>
      </c>
      <c r="BC102" s="25">
        <v>1313.9</v>
      </c>
      <c r="BD102" s="25">
        <v>800.6</v>
      </c>
      <c r="BE102" s="25">
        <v>658.8</v>
      </c>
      <c r="BF102" s="25">
        <v>0</v>
      </c>
      <c r="BG102" s="25">
        <v>1.89270899425769</v>
      </c>
      <c r="BH102" s="25">
        <v>1.89270911158784</v>
      </c>
      <c r="BI102" s="25">
        <v>1.89270911159634</v>
      </c>
      <c r="BJ102" s="28">
        <v>0</v>
      </c>
      <c r="BK102" s="28">
        <v>0</v>
      </c>
      <c r="BL102" s="28">
        <v>0</v>
      </c>
      <c r="BM102" s="25">
        <f t="shared" si="7"/>
        <v>1.89270907248062</v>
      </c>
      <c r="BN102" s="25">
        <v>107.510527764871</v>
      </c>
      <c r="BO102" s="25">
        <v>107.510534749075</v>
      </c>
      <c r="BP102" s="25">
        <v>107.510534749075</v>
      </c>
      <c r="BQ102" s="25">
        <v>0</v>
      </c>
      <c r="BR102" s="25">
        <v>0</v>
      </c>
      <c r="BS102" s="25">
        <v>0</v>
      </c>
      <c r="BT102" s="25">
        <v>0.689595651</v>
      </c>
      <c r="BU102" s="25">
        <v>1879.47153261553</v>
      </c>
      <c r="BW102" s="25">
        <v>-2.44</v>
      </c>
      <c r="BX102" s="25">
        <v>-2.26</v>
      </c>
      <c r="BY102" s="25">
        <v>1.53</v>
      </c>
      <c r="BZ102" s="25">
        <v>3.49</v>
      </c>
      <c r="CA102" s="25">
        <v>2.74</v>
      </c>
      <c r="CB102" s="29"/>
      <c r="CC102" s="29"/>
      <c r="CD102" s="29"/>
      <c r="CE102" s="29"/>
      <c r="CF102" s="29"/>
      <c r="CG102" s="29"/>
      <c r="CH102" s="29"/>
      <c r="CI102" s="29"/>
      <c r="CJ102" s="29"/>
      <c r="CK102" s="29"/>
      <c r="CL102" s="29"/>
      <c r="CM102" s="29"/>
      <c r="CN102" s="29"/>
      <c r="CO102" s="29"/>
    </row>
    <row r="103" s="9" customFormat="1" ht="13.85" spans="1:93">
      <c r="A103" s="25">
        <v>101</v>
      </c>
      <c r="B103" s="25" t="s">
        <v>211</v>
      </c>
      <c r="C103" s="25">
        <v>18</v>
      </c>
      <c r="D103" s="25">
        <v>9</v>
      </c>
      <c r="E103" s="25">
        <v>18</v>
      </c>
      <c r="F103" s="25">
        <v>0</v>
      </c>
      <c r="G103" s="25">
        <v>1</v>
      </c>
      <c r="H103" s="25">
        <f t="shared" si="8"/>
        <v>46</v>
      </c>
      <c r="I103" s="25" t="s">
        <v>127</v>
      </c>
      <c r="J103" s="25" t="s">
        <v>192</v>
      </c>
      <c r="K103" s="25" t="s">
        <v>84</v>
      </c>
      <c r="L103" s="25">
        <v>0</v>
      </c>
      <c r="M103" s="25" t="s">
        <v>125</v>
      </c>
      <c r="N103" s="25">
        <v>4</v>
      </c>
      <c r="O103" s="25">
        <v>2</v>
      </c>
      <c r="P103" s="25">
        <v>2</v>
      </c>
      <c r="Q103" s="25">
        <v>0</v>
      </c>
      <c r="R103" s="25">
        <v>5</v>
      </c>
      <c r="S103" s="25">
        <v>22</v>
      </c>
      <c r="T103" s="25">
        <v>6</v>
      </c>
      <c r="U103" s="25">
        <v>8</v>
      </c>
      <c r="V103" s="25">
        <v>0</v>
      </c>
      <c r="W103" s="25">
        <v>43</v>
      </c>
      <c r="X103" s="25">
        <v>47.87</v>
      </c>
      <c r="Y103" s="25">
        <v>12.01</v>
      </c>
      <c r="Z103" s="25">
        <v>16</v>
      </c>
      <c r="AA103" s="25">
        <v>0</v>
      </c>
      <c r="AB103" s="25">
        <v>99</v>
      </c>
      <c r="AC103" s="25">
        <v>132</v>
      </c>
      <c r="AD103" s="25">
        <v>77</v>
      </c>
      <c r="AE103" s="25">
        <v>66</v>
      </c>
      <c r="AF103" s="25">
        <v>0</v>
      </c>
      <c r="AG103" s="25">
        <v>127</v>
      </c>
      <c r="AH103" s="25">
        <v>1.54</v>
      </c>
      <c r="AI103" s="25">
        <v>2.55</v>
      </c>
      <c r="AJ103" s="25">
        <v>3.44</v>
      </c>
      <c r="AK103" s="25">
        <v>0</v>
      </c>
      <c r="AL103" s="25">
        <v>1.9</v>
      </c>
      <c r="AM103" s="25">
        <v>702</v>
      </c>
      <c r="AN103" s="25">
        <v>5</v>
      </c>
      <c r="AO103" s="25">
        <v>7</v>
      </c>
      <c r="AP103" s="25">
        <v>9.09100462010337</v>
      </c>
      <c r="AQ103" s="25">
        <v>9.09100462015067</v>
      </c>
      <c r="AR103" s="25">
        <v>26.075986687645</v>
      </c>
      <c r="AS103" s="25">
        <v>90</v>
      </c>
      <c r="AT103" s="25">
        <v>90</v>
      </c>
      <c r="AU103" s="25">
        <v>120.000000000191</v>
      </c>
      <c r="AV103" s="25">
        <v>5</v>
      </c>
      <c r="AW103" s="25">
        <v>3</v>
      </c>
      <c r="AX103" s="25">
        <v>11</v>
      </c>
      <c r="AY103" s="25">
        <v>4</v>
      </c>
      <c r="AZ103" s="25">
        <v>1</v>
      </c>
      <c r="BA103" s="25">
        <v>6</v>
      </c>
      <c r="BB103" s="25">
        <v>0</v>
      </c>
      <c r="BC103" s="25">
        <v>1313.9</v>
      </c>
      <c r="BD103" s="25">
        <v>800.6</v>
      </c>
      <c r="BE103" s="25">
        <v>658.8</v>
      </c>
      <c r="BF103" s="25">
        <v>0</v>
      </c>
      <c r="BG103" s="25">
        <v>1.9482633065674</v>
      </c>
      <c r="BH103" s="25">
        <v>1.94826342389777</v>
      </c>
      <c r="BI103" s="25">
        <v>1.94826342390652</v>
      </c>
      <c r="BJ103" s="28">
        <v>0</v>
      </c>
      <c r="BK103" s="28">
        <v>0</v>
      </c>
      <c r="BL103" s="28">
        <v>0</v>
      </c>
      <c r="BM103" s="25">
        <f t="shared" si="7"/>
        <v>1.94826338479056</v>
      </c>
      <c r="BN103" s="25">
        <v>107.549798631454</v>
      </c>
      <c r="BO103" s="25">
        <v>107.549805418022</v>
      </c>
      <c r="BP103" s="25">
        <v>107.549805418022</v>
      </c>
      <c r="BQ103" s="25">
        <v>0</v>
      </c>
      <c r="BR103" s="25">
        <v>0</v>
      </c>
      <c r="BS103" s="25">
        <v>0</v>
      </c>
      <c r="BT103" s="25">
        <v>0.708670571</v>
      </c>
      <c r="BU103" s="25">
        <v>1866.35880210612</v>
      </c>
      <c r="BW103" s="30">
        <v>-1.1</v>
      </c>
      <c r="BX103" s="30">
        <v>-0.5</v>
      </c>
      <c r="BY103" s="25">
        <v>2.33</v>
      </c>
      <c r="BZ103" s="25">
        <v>1.84</v>
      </c>
      <c r="CA103" s="25">
        <v>2.2</v>
      </c>
      <c r="CB103" s="29"/>
      <c r="CC103" s="29"/>
      <c r="CD103" s="29"/>
      <c r="CE103" s="29"/>
      <c r="CF103" s="29"/>
      <c r="CG103" s="29"/>
      <c r="CH103" s="29"/>
      <c r="CI103" s="29"/>
      <c r="CJ103" s="29"/>
      <c r="CK103" s="29"/>
      <c r="CL103" s="29"/>
      <c r="CM103" s="29"/>
      <c r="CN103" s="29"/>
      <c r="CO103" s="29"/>
    </row>
    <row r="104" s="9" customFormat="1" ht="13.85" spans="1:93">
      <c r="A104" s="25">
        <v>102</v>
      </c>
      <c r="B104" s="25" t="s">
        <v>212</v>
      </c>
      <c r="C104" s="25">
        <v>18</v>
      </c>
      <c r="D104" s="25">
        <v>9</v>
      </c>
      <c r="E104" s="25">
        <v>18</v>
      </c>
      <c r="F104" s="25">
        <v>0</v>
      </c>
      <c r="G104" s="25">
        <v>1</v>
      </c>
      <c r="H104" s="25">
        <f t="shared" si="8"/>
        <v>46</v>
      </c>
      <c r="I104" s="25" t="s">
        <v>127</v>
      </c>
      <c r="J104" s="25" t="s">
        <v>192</v>
      </c>
      <c r="K104" s="25" t="s">
        <v>84</v>
      </c>
      <c r="L104" s="25">
        <v>0</v>
      </c>
      <c r="M104" s="25" t="s">
        <v>127</v>
      </c>
      <c r="N104" s="25">
        <v>4</v>
      </c>
      <c r="O104" s="25">
        <v>2</v>
      </c>
      <c r="P104" s="25">
        <v>2</v>
      </c>
      <c r="Q104" s="25">
        <v>0</v>
      </c>
      <c r="R104" s="25">
        <v>4</v>
      </c>
      <c r="S104" s="25">
        <v>22</v>
      </c>
      <c r="T104" s="25">
        <v>6</v>
      </c>
      <c r="U104" s="25">
        <v>8</v>
      </c>
      <c r="V104" s="25">
        <v>0</v>
      </c>
      <c r="W104" s="25">
        <v>22</v>
      </c>
      <c r="X104" s="25">
        <v>47.87</v>
      </c>
      <c r="Y104" s="25">
        <v>12.01</v>
      </c>
      <c r="Z104" s="25">
        <v>16</v>
      </c>
      <c r="AA104" s="25">
        <v>0</v>
      </c>
      <c r="AB104" s="25">
        <v>47.87</v>
      </c>
      <c r="AC104" s="25">
        <v>132</v>
      </c>
      <c r="AD104" s="25">
        <v>77</v>
      </c>
      <c r="AE104" s="25">
        <v>66</v>
      </c>
      <c r="AF104" s="25">
        <v>0</v>
      </c>
      <c r="AG104" s="25">
        <v>132</v>
      </c>
      <c r="AH104" s="25">
        <v>1.54</v>
      </c>
      <c r="AI104" s="25">
        <v>2.55</v>
      </c>
      <c r="AJ104" s="25">
        <v>3.44</v>
      </c>
      <c r="AK104" s="25">
        <v>0</v>
      </c>
      <c r="AL104" s="25">
        <v>1.54</v>
      </c>
      <c r="AM104" s="25">
        <v>658.8</v>
      </c>
      <c r="AN104" s="25">
        <v>2</v>
      </c>
      <c r="AO104" s="25">
        <v>4</v>
      </c>
      <c r="AP104" s="25">
        <v>9.0863215692409</v>
      </c>
      <c r="AQ104" s="25">
        <v>9.08632156928812</v>
      </c>
      <c r="AR104" s="25">
        <v>26.1485215890663</v>
      </c>
      <c r="AS104" s="25">
        <v>90</v>
      </c>
      <c r="AT104" s="25">
        <v>90</v>
      </c>
      <c r="AU104" s="25">
        <v>120.00000000019</v>
      </c>
      <c r="AV104" s="25">
        <v>5</v>
      </c>
      <c r="AW104" s="25">
        <v>3</v>
      </c>
      <c r="AX104" s="25">
        <v>22</v>
      </c>
      <c r="AY104" s="25">
        <v>4</v>
      </c>
      <c r="AZ104" s="25">
        <v>1</v>
      </c>
      <c r="BA104" s="25">
        <v>17</v>
      </c>
      <c r="BB104" s="25">
        <v>0</v>
      </c>
      <c r="BC104" s="25">
        <v>1313.9</v>
      </c>
      <c r="BD104" s="25">
        <v>800.6</v>
      </c>
      <c r="BE104" s="25">
        <v>658.8</v>
      </c>
      <c r="BF104" s="25">
        <v>0</v>
      </c>
      <c r="BG104" s="25">
        <v>1.87068641940825</v>
      </c>
      <c r="BH104" s="25">
        <v>1.87068653246255</v>
      </c>
      <c r="BI104" s="25">
        <v>1.87068653247034</v>
      </c>
      <c r="BJ104" s="28">
        <v>0</v>
      </c>
      <c r="BK104" s="28">
        <v>0</v>
      </c>
      <c r="BL104" s="28">
        <v>0</v>
      </c>
      <c r="BM104" s="25">
        <f t="shared" si="7"/>
        <v>1.87068649478038</v>
      </c>
      <c r="BN104" s="25">
        <v>102.100354761883</v>
      </c>
      <c r="BO104" s="25">
        <v>102.100361402801</v>
      </c>
      <c r="BP104" s="25">
        <v>102.100361402801</v>
      </c>
      <c r="BQ104" s="25">
        <v>0</v>
      </c>
      <c r="BR104" s="25">
        <v>0</v>
      </c>
      <c r="BS104" s="25">
        <v>0</v>
      </c>
      <c r="BT104" s="25">
        <v>0.823067124</v>
      </c>
      <c r="BU104" s="25">
        <v>1869.62271681085</v>
      </c>
      <c r="BW104" s="25">
        <v>-1.29</v>
      </c>
      <c r="BX104" s="25">
        <v>-1.78</v>
      </c>
      <c r="BY104" s="25">
        <v>1.57</v>
      </c>
      <c r="BZ104" s="25">
        <v>3.01</v>
      </c>
      <c r="CA104" s="25">
        <v>2.12</v>
      </c>
      <c r="CB104" s="29"/>
      <c r="CC104" s="29"/>
      <c r="CD104" s="29"/>
      <c r="CE104" s="29"/>
      <c r="CF104" s="29"/>
      <c r="CG104" s="29"/>
      <c r="CH104" s="29"/>
      <c r="CI104" s="29"/>
      <c r="CJ104" s="29"/>
      <c r="CK104" s="29"/>
      <c r="CL104" s="29"/>
      <c r="CM104" s="29"/>
      <c r="CN104" s="29"/>
      <c r="CO104" s="29"/>
    </row>
    <row r="105" s="9" customFormat="1" ht="13.85" spans="1:93">
      <c r="A105" s="25">
        <v>103</v>
      </c>
      <c r="B105" s="25" t="s">
        <v>213</v>
      </c>
      <c r="C105" s="25">
        <v>18</v>
      </c>
      <c r="D105" s="25">
        <v>9</v>
      </c>
      <c r="E105" s="25">
        <v>18</v>
      </c>
      <c r="F105" s="25">
        <v>0</v>
      </c>
      <c r="G105" s="25">
        <v>1</v>
      </c>
      <c r="H105" s="25">
        <f t="shared" si="8"/>
        <v>46</v>
      </c>
      <c r="I105" s="25" t="s">
        <v>127</v>
      </c>
      <c r="J105" s="25" t="s">
        <v>192</v>
      </c>
      <c r="K105" s="25" t="s">
        <v>84</v>
      </c>
      <c r="L105" s="25">
        <v>0</v>
      </c>
      <c r="M105" s="25" t="s">
        <v>129</v>
      </c>
      <c r="N105" s="25">
        <v>4</v>
      </c>
      <c r="O105" s="25">
        <v>2</v>
      </c>
      <c r="P105" s="25">
        <v>2</v>
      </c>
      <c r="Q105" s="25">
        <v>0</v>
      </c>
      <c r="R105" s="25">
        <v>4</v>
      </c>
      <c r="S105" s="25">
        <v>22</v>
      </c>
      <c r="T105" s="25">
        <v>6</v>
      </c>
      <c r="U105" s="25">
        <v>8</v>
      </c>
      <c r="V105" s="25">
        <v>0</v>
      </c>
      <c r="W105" s="25">
        <v>23</v>
      </c>
      <c r="X105" s="25">
        <v>47.87</v>
      </c>
      <c r="Y105" s="25">
        <v>12.01</v>
      </c>
      <c r="Z105" s="25">
        <v>16</v>
      </c>
      <c r="AA105" s="25">
        <v>0</v>
      </c>
      <c r="AB105" s="25">
        <v>50.94</v>
      </c>
      <c r="AC105" s="25">
        <v>132</v>
      </c>
      <c r="AD105" s="25">
        <v>77</v>
      </c>
      <c r="AE105" s="25">
        <v>66</v>
      </c>
      <c r="AF105" s="25">
        <v>0</v>
      </c>
      <c r="AG105" s="25">
        <v>122</v>
      </c>
      <c r="AH105" s="25">
        <v>1.54</v>
      </c>
      <c r="AI105" s="25">
        <v>2.55</v>
      </c>
      <c r="AJ105" s="25">
        <v>3.44</v>
      </c>
      <c r="AK105" s="25">
        <v>0</v>
      </c>
      <c r="AL105" s="25">
        <v>1.63</v>
      </c>
      <c r="AM105" s="25">
        <v>650.9</v>
      </c>
      <c r="AN105" s="25">
        <v>3</v>
      </c>
      <c r="AO105" s="25">
        <v>5</v>
      </c>
      <c r="AP105" s="25">
        <v>9.0900060535639</v>
      </c>
      <c r="AQ105" s="25">
        <v>9.0900060536112</v>
      </c>
      <c r="AR105" s="25">
        <v>26.0457281079757</v>
      </c>
      <c r="AS105" s="25">
        <v>90</v>
      </c>
      <c r="AT105" s="25">
        <v>90</v>
      </c>
      <c r="AU105" s="25">
        <v>120.000000000191</v>
      </c>
      <c r="AV105" s="25">
        <v>5</v>
      </c>
      <c r="AW105" s="25">
        <v>3</v>
      </c>
      <c r="AX105" s="25">
        <v>11</v>
      </c>
      <c r="AY105" s="25">
        <v>4</v>
      </c>
      <c r="AZ105" s="25">
        <v>1</v>
      </c>
      <c r="BA105" s="25">
        <v>6</v>
      </c>
      <c r="BB105" s="25">
        <v>0</v>
      </c>
      <c r="BC105" s="25">
        <v>1313.9</v>
      </c>
      <c r="BD105" s="25">
        <v>800.6</v>
      </c>
      <c r="BE105" s="25">
        <v>658.8</v>
      </c>
      <c r="BF105" s="25">
        <v>0</v>
      </c>
      <c r="BG105" s="25">
        <v>1.86947400394572</v>
      </c>
      <c r="BH105" s="25">
        <v>1.86947411891286</v>
      </c>
      <c r="BI105" s="25">
        <v>1.86947411892092</v>
      </c>
      <c r="BJ105" s="28">
        <v>0</v>
      </c>
      <c r="BK105" s="28">
        <v>0</v>
      </c>
      <c r="BL105" s="28">
        <v>0</v>
      </c>
      <c r="BM105" s="25">
        <f t="shared" si="7"/>
        <v>1.86947408059317</v>
      </c>
      <c r="BN105" s="25">
        <v>104.471243615288</v>
      </c>
      <c r="BO105" s="25">
        <v>104.471250439321</v>
      </c>
      <c r="BP105" s="25">
        <v>104.471250439321</v>
      </c>
      <c r="BQ105" s="25">
        <v>0</v>
      </c>
      <c r="BR105" s="25">
        <v>0</v>
      </c>
      <c r="BS105" s="25">
        <v>0</v>
      </c>
      <c r="BT105" s="25">
        <v>0.763371232</v>
      </c>
      <c r="BU105" s="25">
        <v>1863.78357122662</v>
      </c>
      <c r="BW105" s="25">
        <v>-1.36</v>
      </c>
      <c r="BX105" s="25">
        <v>-1.11</v>
      </c>
      <c r="BY105" s="25">
        <v>2.36</v>
      </c>
      <c r="BZ105" s="25">
        <v>2.34</v>
      </c>
      <c r="CA105" s="25">
        <v>2.49</v>
      </c>
      <c r="CB105" s="29"/>
      <c r="CC105" s="29"/>
      <c r="CD105" s="29"/>
      <c r="CE105" s="29"/>
      <c r="CF105" s="29"/>
      <c r="CG105" s="29"/>
      <c r="CH105" s="29"/>
      <c r="CI105" s="29"/>
      <c r="CJ105" s="29"/>
      <c r="CK105" s="29"/>
      <c r="CL105" s="29"/>
      <c r="CM105" s="29"/>
      <c r="CN105" s="29"/>
      <c r="CO105" s="29"/>
    </row>
    <row r="106" s="9" customFormat="1" ht="13.85" spans="1:93">
      <c r="A106" s="25">
        <v>104</v>
      </c>
      <c r="B106" s="25" t="s">
        <v>214</v>
      </c>
      <c r="C106" s="25">
        <v>18</v>
      </c>
      <c r="D106" s="25">
        <v>9</v>
      </c>
      <c r="E106" s="25">
        <v>18</v>
      </c>
      <c r="F106" s="25">
        <v>0</v>
      </c>
      <c r="G106" s="25">
        <v>1</v>
      </c>
      <c r="H106" s="25">
        <f t="shared" si="8"/>
        <v>46</v>
      </c>
      <c r="I106" s="25" t="s">
        <v>127</v>
      </c>
      <c r="J106" s="25" t="s">
        <v>192</v>
      </c>
      <c r="K106" s="25" t="s">
        <v>84</v>
      </c>
      <c r="L106" s="25">
        <v>0</v>
      </c>
      <c r="M106" s="25" t="s">
        <v>82</v>
      </c>
      <c r="N106" s="25">
        <v>4</v>
      </c>
      <c r="O106" s="25">
        <v>2</v>
      </c>
      <c r="P106" s="25">
        <v>2</v>
      </c>
      <c r="Q106" s="25">
        <v>0</v>
      </c>
      <c r="R106" s="25">
        <v>6</v>
      </c>
      <c r="S106" s="25">
        <v>22</v>
      </c>
      <c r="T106" s="25">
        <v>6</v>
      </c>
      <c r="U106" s="25">
        <v>8</v>
      </c>
      <c r="V106" s="25">
        <v>0</v>
      </c>
      <c r="W106" s="25">
        <v>74</v>
      </c>
      <c r="X106" s="25">
        <v>47.87</v>
      </c>
      <c r="Y106" s="25">
        <v>12.01</v>
      </c>
      <c r="Z106" s="25">
        <v>16</v>
      </c>
      <c r="AA106" s="25">
        <v>0</v>
      </c>
      <c r="AB106" s="25">
        <v>183.8</v>
      </c>
      <c r="AC106" s="25">
        <v>132</v>
      </c>
      <c r="AD106" s="25">
        <v>77</v>
      </c>
      <c r="AE106" s="25">
        <v>66</v>
      </c>
      <c r="AF106" s="25">
        <v>0</v>
      </c>
      <c r="AG106" s="25">
        <v>130</v>
      </c>
      <c r="AH106" s="25">
        <v>1.54</v>
      </c>
      <c r="AI106" s="25">
        <v>2.55</v>
      </c>
      <c r="AJ106" s="25">
        <v>3.44</v>
      </c>
      <c r="AK106" s="25">
        <v>0</v>
      </c>
      <c r="AL106" s="25">
        <v>2.36</v>
      </c>
      <c r="AM106" s="25">
        <v>770</v>
      </c>
      <c r="AN106" s="25">
        <v>4</v>
      </c>
      <c r="AO106" s="25">
        <v>6</v>
      </c>
      <c r="AP106" s="25">
        <v>9.0982509385014</v>
      </c>
      <c r="AQ106" s="25">
        <v>9.09825093854881</v>
      </c>
      <c r="AR106" s="25">
        <v>26.0931333056193</v>
      </c>
      <c r="AS106" s="25">
        <v>90</v>
      </c>
      <c r="AT106" s="25">
        <v>90</v>
      </c>
      <c r="AU106" s="25">
        <v>120.000000000191</v>
      </c>
      <c r="AV106" s="25">
        <v>5</v>
      </c>
      <c r="AW106" s="25">
        <v>3</v>
      </c>
      <c r="AX106" s="25">
        <v>11</v>
      </c>
      <c r="AY106" s="25">
        <v>4</v>
      </c>
      <c r="AZ106" s="25">
        <v>1</v>
      </c>
      <c r="BA106" s="25">
        <v>6</v>
      </c>
      <c r="BB106" s="25">
        <v>0</v>
      </c>
      <c r="BC106" s="25">
        <v>1313.9</v>
      </c>
      <c r="BD106" s="25">
        <v>800.6</v>
      </c>
      <c r="BE106" s="25">
        <v>658.8</v>
      </c>
      <c r="BF106" s="25">
        <v>0</v>
      </c>
      <c r="BG106" s="25">
        <v>1.92852072782115</v>
      </c>
      <c r="BH106" s="25">
        <v>1.92852084654966</v>
      </c>
      <c r="BI106" s="25">
        <v>1.92852084655853</v>
      </c>
      <c r="BJ106" s="28">
        <v>0</v>
      </c>
      <c r="BK106" s="28">
        <v>0</v>
      </c>
      <c r="BL106" s="28">
        <v>0</v>
      </c>
      <c r="BM106" s="25">
        <f t="shared" si="7"/>
        <v>1.92852080697645</v>
      </c>
      <c r="BN106" s="25">
        <v>109.306057460433</v>
      </c>
      <c r="BO106" s="25">
        <v>109.306064469389</v>
      </c>
      <c r="BP106" s="25">
        <v>109.306064469389</v>
      </c>
      <c r="BQ106" s="25">
        <v>0</v>
      </c>
      <c r="BR106" s="25">
        <v>0</v>
      </c>
      <c r="BS106" s="25">
        <v>0</v>
      </c>
      <c r="BT106" s="25">
        <v>0.648062954</v>
      </c>
      <c r="BU106" s="25">
        <v>1870.56449397308</v>
      </c>
      <c r="BW106" s="25">
        <v>-1.87</v>
      </c>
      <c r="BX106" s="25">
        <v>-1.06</v>
      </c>
      <c r="BY106" s="25">
        <v>1.77</v>
      </c>
      <c r="BZ106" s="25">
        <v>2.29</v>
      </c>
      <c r="CA106" s="25">
        <v>2.41</v>
      </c>
      <c r="CB106" s="29"/>
      <c r="CC106" s="29"/>
      <c r="CD106" s="29"/>
      <c r="CE106" s="29"/>
      <c r="CF106" s="29"/>
      <c r="CG106" s="29"/>
      <c r="CH106" s="29"/>
      <c r="CI106" s="29"/>
      <c r="CJ106" s="29"/>
      <c r="CK106" s="29"/>
      <c r="CL106" s="29"/>
      <c r="CM106" s="29"/>
      <c r="CN106" s="29"/>
      <c r="CO106" s="29"/>
    </row>
    <row r="107" s="9" customFormat="1" ht="13.85" spans="1:93">
      <c r="A107" s="25">
        <v>105</v>
      </c>
      <c r="B107" s="25" t="s">
        <v>215</v>
      </c>
      <c r="C107" s="25">
        <v>18</v>
      </c>
      <c r="D107" s="25">
        <v>9</v>
      </c>
      <c r="E107" s="25">
        <v>18</v>
      </c>
      <c r="F107" s="25">
        <v>0</v>
      </c>
      <c r="G107" s="25">
        <v>1</v>
      </c>
      <c r="H107" s="25">
        <f t="shared" si="8"/>
        <v>46</v>
      </c>
      <c r="I107" s="25" t="s">
        <v>127</v>
      </c>
      <c r="J107" s="25" t="s">
        <v>192</v>
      </c>
      <c r="K107" s="25" t="s">
        <v>84</v>
      </c>
      <c r="L107" s="25">
        <v>0</v>
      </c>
      <c r="M107" s="25" t="s">
        <v>136</v>
      </c>
      <c r="N107" s="25">
        <v>4</v>
      </c>
      <c r="O107" s="25">
        <v>2</v>
      </c>
      <c r="P107" s="25">
        <v>2</v>
      </c>
      <c r="Q107" s="25">
        <v>0</v>
      </c>
      <c r="R107" s="25">
        <v>5</v>
      </c>
      <c r="S107" s="25">
        <v>22</v>
      </c>
      <c r="T107" s="25">
        <v>6</v>
      </c>
      <c r="U107" s="25">
        <v>8</v>
      </c>
      <c r="V107" s="25">
        <v>0</v>
      </c>
      <c r="W107" s="25">
        <v>40</v>
      </c>
      <c r="X107" s="25">
        <v>47.87</v>
      </c>
      <c r="Y107" s="25">
        <v>12.01</v>
      </c>
      <c r="Z107" s="25">
        <v>16</v>
      </c>
      <c r="AA107" s="25">
        <v>0</v>
      </c>
      <c r="AB107" s="25">
        <v>91.22</v>
      </c>
      <c r="AC107" s="25">
        <v>132</v>
      </c>
      <c r="AD107" s="25">
        <v>77</v>
      </c>
      <c r="AE107" s="25">
        <v>66</v>
      </c>
      <c r="AF107" s="25">
        <v>0</v>
      </c>
      <c r="AG107" s="25">
        <v>145</v>
      </c>
      <c r="AH107" s="25">
        <v>1.54</v>
      </c>
      <c r="AI107" s="25">
        <v>2.55</v>
      </c>
      <c r="AJ107" s="25">
        <v>3.44</v>
      </c>
      <c r="AK107" s="25">
        <v>0</v>
      </c>
      <c r="AL107" s="25">
        <v>1.33</v>
      </c>
      <c r="AM107" s="25">
        <v>640.1</v>
      </c>
      <c r="AN107" s="25">
        <v>2</v>
      </c>
      <c r="AO107" s="25">
        <v>4</v>
      </c>
      <c r="AP107" s="25">
        <v>9.08969772677002</v>
      </c>
      <c r="AQ107" s="25">
        <v>9.08969772681729</v>
      </c>
      <c r="AR107" s="25">
        <v>26.295074695577</v>
      </c>
      <c r="AS107" s="25">
        <v>90</v>
      </c>
      <c r="AT107" s="25">
        <v>90</v>
      </c>
      <c r="AU107" s="25">
        <v>120.00000000019</v>
      </c>
      <c r="AV107" s="25">
        <v>5</v>
      </c>
      <c r="AW107" s="25">
        <v>3</v>
      </c>
      <c r="AX107" s="25">
        <v>11</v>
      </c>
      <c r="AY107" s="25">
        <v>4</v>
      </c>
      <c r="AZ107" s="25">
        <v>1</v>
      </c>
      <c r="BA107" s="25">
        <v>6</v>
      </c>
      <c r="BB107" s="25">
        <v>0</v>
      </c>
      <c r="BC107" s="25">
        <v>1313.9</v>
      </c>
      <c r="BD107" s="25">
        <v>800.6</v>
      </c>
      <c r="BE107" s="25">
        <v>658.8</v>
      </c>
      <c r="BF107" s="25">
        <v>0</v>
      </c>
      <c r="BG107" s="25">
        <v>1.96245514780039</v>
      </c>
      <c r="BH107" s="25">
        <v>1.96245525839642</v>
      </c>
      <c r="BI107" s="25">
        <v>1.96245525840425</v>
      </c>
      <c r="BJ107" s="28">
        <v>0</v>
      </c>
      <c r="BK107" s="28">
        <v>0</v>
      </c>
      <c r="BL107" s="28">
        <v>0</v>
      </c>
      <c r="BM107" s="25">
        <f t="shared" si="7"/>
        <v>1.96245522153369</v>
      </c>
      <c r="BN107" s="25">
        <v>99.0176527817854</v>
      </c>
      <c r="BO107" s="25">
        <v>99.0176589127378</v>
      </c>
      <c r="BP107" s="25">
        <v>99.0176589127378</v>
      </c>
      <c r="BQ107" s="25">
        <v>0</v>
      </c>
      <c r="BR107" s="25">
        <v>0</v>
      </c>
      <c r="BS107" s="25">
        <v>0</v>
      </c>
      <c r="BT107" s="25">
        <v>0.938785748</v>
      </c>
      <c r="BU107" s="25">
        <v>1881.49870170697</v>
      </c>
      <c r="BW107" s="25">
        <v>-1.37</v>
      </c>
      <c r="BX107" s="25">
        <v>-2.33</v>
      </c>
      <c r="BY107" s="25">
        <v>1.55</v>
      </c>
      <c r="BZ107" s="25">
        <v>3.56</v>
      </c>
      <c r="CA107" s="25">
        <v>2.14</v>
      </c>
      <c r="CB107" s="29"/>
      <c r="CC107" s="29"/>
      <c r="CD107" s="29"/>
      <c r="CE107" s="29"/>
      <c r="CF107" s="29"/>
      <c r="CG107" s="29"/>
      <c r="CH107" s="29"/>
      <c r="CI107" s="29"/>
      <c r="CJ107" s="29"/>
      <c r="CK107" s="29"/>
      <c r="CL107" s="29"/>
      <c r="CM107" s="29"/>
      <c r="CN107" s="29"/>
      <c r="CO107" s="29"/>
    </row>
    <row r="108" s="9" customFormat="1" ht="13.85" spans="1:93">
      <c r="A108" s="25">
        <v>106</v>
      </c>
      <c r="B108" s="25" t="s">
        <v>216</v>
      </c>
      <c r="C108" s="25">
        <v>27</v>
      </c>
      <c r="D108" s="25">
        <v>18</v>
      </c>
      <c r="E108" s="25">
        <v>18</v>
      </c>
      <c r="F108" s="25">
        <v>0</v>
      </c>
      <c r="G108" s="25">
        <v>1</v>
      </c>
      <c r="H108" s="25">
        <f t="shared" si="8"/>
        <v>64</v>
      </c>
      <c r="I108" s="25" t="s">
        <v>127</v>
      </c>
      <c r="J108" s="25" t="s">
        <v>192</v>
      </c>
      <c r="K108" s="25" t="s">
        <v>84</v>
      </c>
      <c r="L108" s="25">
        <v>0</v>
      </c>
      <c r="M108" s="25" t="s">
        <v>85</v>
      </c>
      <c r="N108" s="25">
        <v>4</v>
      </c>
      <c r="O108" s="25">
        <v>2</v>
      </c>
      <c r="P108" s="25">
        <v>2</v>
      </c>
      <c r="Q108" s="25">
        <v>0</v>
      </c>
      <c r="R108" s="25">
        <v>5</v>
      </c>
      <c r="S108" s="25">
        <v>22</v>
      </c>
      <c r="T108" s="25">
        <v>6</v>
      </c>
      <c r="U108" s="25">
        <v>8</v>
      </c>
      <c r="V108" s="25">
        <v>0</v>
      </c>
      <c r="W108" s="25">
        <v>47</v>
      </c>
      <c r="X108" s="25">
        <v>47.87</v>
      </c>
      <c r="Y108" s="25">
        <v>12.01</v>
      </c>
      <c r="Z108" s="25">
        <v>16</v>
      </c>
      <c r="AA108" s="25">
        <v>0</v>
      </c>
      <c r="AB108" s="25">
        <v>107.9</v>
      </c>
      <c r="AC108" s="25">
        <v>132</v>
      </c>
      <c r="AD108" s="25">
        <v>77</v>
      </c>
      <c r="AE108" s="25">
        <v>66</v>
      </c>
      <c r="AF108" s="25">
        <v>0</v>
      </c>
      <c r="AG108" s="25">
        <v>134</v>
      </c>
      <c r="AH108" s="25">
        <v>1.54</v>
      </c>
      <c r="AI108" s="25">
        <v>2.55</v>
      </c>
      <c r="AJ108" s="25">
        <v>3.44</v>
      </c>
      <c r="AK108" s="25">
        <v>0</v>
      </c>
      <c r="AL108" s="25">
        <v>1.93</v>
      </c>
      <c r="AM108" s="25">
        <v>731</v>
      </c>
      <c r="AN108" s="25">
        <v>10</v>
      </c>
      <c r="AO108" s="25">
        <v>11</v>
      </c>
      <c r="AP108" s="25">
        <v>9.1119377593323</v>
      </c>
      <c r="AQ108" s="25">
        <v>9.11193775923597</v>
      </c>
      <c r="AR108" s="25">
        <v>26.9225116385991</v>
      </c>
      <c r="AS108" s="25">
        <v>90</v>
      </c>
      <c r="AT108" s="25">
        <v>90</v>
      </c>
      <c r="AU108" s="25">
        <v>119.999999999437</v>
      </c>
      <c r="AV108" s="25">
        <v>7</v>
      </c>
      <c r="AW108" s="25">
        <v>3</v>
      </c>
      <c r="AX108" s="25">
        <v>10</v>
      </c>
      <c r="AY108" s="25">
        <v>6</v>
      </c>
      <c r="AZ108" s="25">
        <v>1</v>
      </c>
      <c r="BA108" s="25">
        <v>3</v>
      </c>
      <c r="BB108" s="25">
        <v>0</v>
      </c>
      <c r="BC108" s="25">
        <v>1313.9</v>
      </c>
      <c r="BD108" s="25">
        <v>800.6</v>
      </c>
      <c r="BE108" s="25">
        <v>658.8</v>
      </c>
      <c r="BF108" s="25">
        <v>0</v>
      </c>
      <c r="BG108" s="25">
        <v>2.42638061166272</v>
      </c>
      <c r="BH108" s="25">
        <v>2.42638055574147</v>
      </c>
      <c r="BI108" s="25">
        <v>2.42638061167412</v>
      </c>
      <c r="BJ108" s="28">
        <v>0</v>
      </c>
      <c r="BK108" s="28">
        <v>0</v>
      </c>
      <c r="BL108" s="28">
        <v>0</v>
      </c>
      <c r="BM108" s="25">
        <f t="shared" si="7"/>
        <v>2.4263805930261</v>
      </c>
      <c r="BN108" s="25">
        <v>76.3165139826864</v>
      </c>
      <c r="BO108" s="25">
        <v>76.3165129458474</v>
      </c>
      <c r="BP108" s="25">
        <v>76.3165129458474</v>
      </c>
      <c r="BQ108" s="25">
        <v>0</v>
      </c>
      <c r="BR108" s="25">
        <v>0</v>
      </c>
      <c r="BS108" s="25">
        <v>0</v>
      </c>
      <c r="BT108" s="25">
        <v>1.700265743</v>
      </c>
      <c r="BU108" s="25">
        <v>1935.83213176963</v>
      </c>
      <c r="BW108" s="25">
        <v>3.79</v>
      </c>
      <c r="BX108" s="30">
        <v>2</v>
      </c>
      <c r="BY108" s="25">
        <v>4.34</v>
      </c>
      <c r="BZ108" s="25">
        <v>0.69</v>
      </c>
      <c r="CA108" s="25">
        <v>0.77</v>
      </c>
      <c r="CB108" s="29"/>
      <c r="CC108" s="29"/>
      <c r="CD108" s="29"/>
      <c r="CE108" s="29"/>
      <c r="CF108" s="29"/>
      <c r="CG108" s="29"/>
      <c r="CH108" s="29"/>
      <c r="CI108" s="29"/>
      <c r="CJ108" s="29"/>
      <c r="CK108" s="29"/>
      <c r="CL108" s="29"/>
      <c r="CM108" s="29"/>
      <c r="CN108" s="29"/>
      <c r="CO108" s="29"/>
    </row>
    <row r="109" s="9" customFormat="1" ht="13.85" spans="1:79">
      <c r="A109" s="25">
        <v>107</v>
      </c>
      <c r="B109" s="25" t="s">
        <v>217</v>
      </c>
      <c r="C109" s="25">
        <v>27</v>
      </c>
      <c r="D109" s="25">
        <v>18</v>
      </c>
      <c r="E109" s="25">
        <v>18</v>
      </c>
      <c r="F109" s="25">
        <v>0</v>
      </c>
      <c r="G109" s="25">
        <v>1</v>
      </c>
      <c r="H109" s="25">
        <f t="shared" si="8"/>
        <v>64</v>
      </c>
      <c r="I109" s="25" t="s">
        <v>127</v>
      </c>
      <c r="J109" s="25" t="s">
        <v>192</v>
      </c>
      <c r="K109" s="25" t="s">
        <v>84</v>
      </c>
      <c r="L109" s="25">
        <v>0</v>
      </c>
      <c r="M109" s="25" t="s">
        <v>87</v>
      </c>
      <c r="N109" s="25">
        <v>4</v>
      </c>
      <c r="O109" s="25">
        <v>2</v>
      </c>
      <c r="P109" s="25">
        <v>2</v>
      </c>
      <c r="Q109" s="25">
        <v>0</v>
      </c>
      <c r="R109" s="25">
        <v>6</v>
      </c>
      <c r="S109" s="25">
        <v>22</v>
      </c>
      <c r="T109" s="25">
        <v>6</v>
      </c>
      <c r="U109" s="25">
        <v>8</v>
      </c>
      <c r="V109" s="25">
        <v>0</v>
      </c>
      <c r="W109" s="25">
        <v>79</v>
      </c>
      <c r="X109" s="25">
        <v>47.87</v>
      </c>
      <c r="Y109" s="25">
        <v>12.01</v>
      </c>
      <c r="Z109" s="25">
        <v>16</v>
      </c>
      <c r="AA109" s="25">
        <v>0</v>
      </c>
      <c r="AB109" s="25">
        <v>197</v>
      </c>
      <c r="AC109" s="25">
        <v>132</v>
      </c>
      <c r="AD109" s="25">
        <v>77</v>
      </c>
      <c r="AE109" s="25">
        <v>66</v>
      </c>
      <c r="AF109" s="25">
        <v>0</v>
      </c>
      <c r="AG109" s="25">
        <v>134</v>
      </c>
      <c r="AH109" s="25">
        <v>1.54</v>
      </c>
      <c r="AI109" s="25">
        <v>2.55</v>
      </c>
      <c r="AJ109" s="25">
        <v>3.44</v>
      </c>
      <c r="AK109" s="25">
        <v>0</v>
      </c>
      <c r="AL109" s="25">
        <v>2.54</v>
      </c>
      <c r="AM109" s="25">
        <v>890.1</v>
      </c>
      <c r="AN109" s="25">
        <v>10</v>
      </c>
      <c r="AO109" s="25">
        <v>11</v>
      </c>
      <c r="AP109" s="25">
        <v>9.11882424625355</v>
      </c>
      <c r="AQ109" s="25">
        <v>9.11882424615702</v>
      </c>
      <c r="AR109" s="25">
        <v>26.9207894012179</v>
      </c>
      <c r="AS109" s="25">
        <v>90</v>
      </c>
      <c r="AT109" s="25">
        <v>90</v>
      </c>
      <c r="AU109" s="25">
        <v>119.999999999436</v>
      </c>
      <c r="AV109" s="25">
        <v>7</v>
      </c>
      <c r="AW109" s="25">
        <v>3</v>
      </c>
      <c r="AX109" s="25">
        <v>8</v>
      </c>
      <c r="AY109" s="25">
        <v>4</v>
      </c>
      <c r="AZ109" s="25">
        <v>1</v>
      </c>
      <c r="BA109" s="25">
        <v>3</v>
      </c>
      <c r="BB109" s="25">
        <v>0</v>
      </c>
      <c r="BC109" s="25">
        <v>1313.9</v>
      </c>
      <c r="BD109" s="25">
        <v>800.6</v>
      </c>
      <c r="BE109" s="25">
        <v>658.8</v>
      </c>
      <c r="BF109" s="25">
        <v>0</v>
      </c>
      <c r="BG109" s="25">
        <v>2.52658849668018</v>
      </c>
      <c r="BH109" s="25">
        <v>2.52658844272701</v>
      </c>
      <c r="BI109" s="25">
        <v>2.52658849669129</v>
      </c>
      <c r="BJ109" s="28">
        <v>0</v>
      </c>
      <c r="BK109" s="28">
        <v>0</v>
      </c>
      <c r="BL109" s="28">
        <v>0</v>
      </c>
      <c r="BM109" s="25">
        <f t="shared" si="7"/>
        <v>2.52658847869949</v>
      </c>
      <c r="BN109" s="25">
        <v>73.1168376393375</v>
      </c>
      <c r="BO109" s="25">
        <v>73.1168367327736</v>
      </c>
      <c r="BP109" s="25">
        <v>73.1168367327736</v>
      </c>
      <c r="BQ109" s="25">
        <v>0</v>
      </c>
      <c r="BR109" s="25">
        <v>0</v>
      </c>
      <c r="BS109" s="25">
        <v>0</v>
      </c>
      <c r="BT109" s="25">
        <v>1.834079338</v>
      </c>
      <c r="BU109" s="25">
        <v>1938.63528447336</v>
      </c>
      <c r="BW109" s="25">
        <v>2.69</v>
      </c>
      <c r="BX109" s="25">
        <v>1.71</v>
      </c>
      <c r="BY109" s="25">
        <v>3.12</v>
      </c>
      <c r="BZ109" s="25">
        <v>0.8</v>
      </c>
      <c r="CA109" s="25">
        <v>0.57</v>
      </c>
    </row>
    <row r="110" s="9" customFormat="1" ht="13.85" spans="1:79">
      <c r="A110" s="25">
        <v>108</v>
      </c>
      <c r="B110" s="25" t="s">
        <v>218</v>
      </c>
      <c r="C110" s="25">
        <v>27</v>
      </c>
      <c r="D110" s="25">
        <v>18</v>
      </c>
      <c r="E110" s="25">
        <v>18</v>
      </c>
      <c r="F110" s="25">
        <v>0</v>
      </c>
      <c r="G110" s="25">
        <v>1</v>
      </c>
      <c r="H110" s="25">
        <f t="shared" si="8"/>
        <v>64</v>
      </c>
      <c r="I110" s="25" t="s">
        <v>127</v>
      </c>
      <c r="J110" s="25" t="s">
        <v>192</v>
      </c>
      <c r="K110" s="25" t="s">
        <v>84</v>
      </c>
      <c r="L110" s="25">
        <v>0</v>
      </c>
      <c r="M110" s="25" t="s">
        <v>91</v>
      </c>
      <c r="N110" s="25">
        <v>4</v>
      </c>
      <c r="O110" s="25">
        <v>2</v>
      </c>
      <c r="P110" s="25">
        <v>2</v>
      </c>
      <c r="Q110" s="25">
        <v>0</v>
      </c>
      <c r="R110" s="25">
        <v>4</v>
      </c>
      <c r="S110" s="25">
        <v>22</v>
      </c>
      <c r="T110" s="25">
        <v>6</v>
      </c>
      <c r="U110" s="25">
        <v>8</v>
      </c>
      <c r="V110" s="25">
        <v>0</v>
      </c>
      <c r="W110" s="25">
        <v>27</v>
      </c>
      <c r="X110" s="25">
        <v>47.87</v>
      </c>
      <c r="Y110" s="25">
        <v>12.01</v>
      </c>
      <c r="Z110" s="25">
        <v>16</v>
      </c>
      <c r="AA110" s="25">
        <v>0</v>
      </c>
      <c r="AB110" s="25">
        <v>58.93</v>
      </c>
      <c r="AC110" s="25">
        <v>132</v>
      </c>
      <c r="AD110" s="25">
        <v>77</v>
      </c>
      <c r="AE110" s="25">
        <v>66</v>
      </c>
      <c r="AF110" s="25">
        <v>0</v>
      </c>
      <c r="AG110" s="25">
        <v>116</v>
      </c>
      <c r="AH110" s="25">
        <v>1.54</v>
      </c>
      <c r="AI110" s="25">
        <v>2.55</v>
      </c>
      <c r="AJ110" s="25">
        <v>3.44</v>
      </c>
      <c r="AK110" s="25">
        <v>0</v>
      </c>
      <c r="AL110" s="25">
        <v>1.91</v>
      </c>
      <c r="AM110" s="25">
        <v>760.4</v>
      </c>
      <c r="AN110" s="25">
        <v>7</v>
      </c>
      <c r="AO110" s="25">
        <v>9</v>
      </c>
      <c r="AP110" s="25">
        <v>9.11698640665501</v>
      </c>
      <c r="AQ110" s="25">
        <v>9.1169864065585</v>
      </c>
      <c r="AR110" s="25">
        <v>26.6899231759692</v>
      </c>
      <c r="AS110" s="25">
        <v>90</v>
      </c>
      <c r="AT110" s="25">
        <v>90</v>
      </c>
      <c r="AU110" s="25">
        <v>119.999999999436</v>
      </c>
      <c r="AV110" s="25">
        <v>7</v>
      </c>
      <c r="AW110" s="25">
        <v>3</v>
      </c>
      <c r="AX110" s="25">
        <v>12</v>
      </c>
      <c r="AY110" s="25">
        <v>5</v>
      </c>
      <c r="AZ110" s="25">
        <v>1</v>
      </c>
      <c r="BA110" s="25">
        <v>6</v>
      </c>
      <c r="BB110" s="25">
        <v>0</v>
      </c>
      <c r="BC110" s="25">
        <v>1313.9</v>
      </c>
      <c r="BD110" s="25">
        <v>800.6</v>
      </c>
      <c r="BE110" s="25">
        <v>658.8</v>
      </c>
      <c r="BF110" s="25">
        <v>0</v>
      </c>
      <c r="BG110" s="25">
        <v>1.93407765897477</v>
      </c>
      <c r="BH110" s="25">
        <v>1.9340775872513</v>
      </c>
      <c r="BI110" s="25">
        <v>1.93407765898994</v>
      </c>
      <c r="BJ110" s="28">
        <v>0</v>
      </c>
      <c r="BK110" s="28">
        <v>0</v>
      </c>
      <c r="BL110" s="28">
        <v>0</v>
      </c>
      <c r="BM110" s="25">
        <f t="shared" si="7"/>
        <v>1.934077635072</v>
      </c>
      <c r="BN110" s="25">
        <v>104.742997677707</v>
      </c>
      <c r="BO110" s="25">
        <v>104.74299492248</v>
      </c>
      <c r="BP110" s="25">
        <v>104.74299492248</v>
      </c>
      <c r="BQ110" s="25">
        <v>0</v>
      </c>
      <c r="BR110" s="25">
        <v>0</v>
      </c>
      <c r="BS110" s="25">
        <v>0</v>
      </c>
      <c r="BT110" s="25">
        <v>0.782471268</v>
      </c>
      <c r="BU110" s="25">
        <v>1921.23535469715</v>
      </c>
      <c r="BW110" s="30">
        <v>1.6</v>
      </c>
      <c r="BX110" s="25">
        <v>0.45</v>
      </c>
      <c r="BY110" s="25">
        <v>3.56</v>
      </c>
      <c r="BZ110" s="25">
        <v>0.78</v>
      </c>
      <c r="CA110" s="25">
        <v>0.73</v>
      </c>
    </row>
    <row r="111" s="9" customFormat="1" ht="13.85" spans="1:79">
      <c r="A111" s="25">
        <v>109</v>
      </c>
      <c r="B111" s="25" t="s">
        <v>219</v>
      </c>
      <c r="C111" s="25">
        <v>27</v>
      </c>
      <c r="D111" s="25">
        <v>18</v>
      </c>
      <c r="E111" s="25">
        <v>18</v>
      </c>
      <c r="F111" s="25">
        <v>0</v>
      </c>
      <c r="G111" s="25">
        <v>1</v>
      </c>
      <c r="H111" s="25">
        <f t="shared" si="8"/>
        <v>64</v>
      </c>
      <c r="I111" s="25" t="s">
        <v>127</v>
      </c>
      <c r="J111" s="25" t="s">
        <v>192</v>
      </c>
      <c r="K111" s="25" t="s">
        <v>84</v>
      </c>
      <c r="L111" s="25">
        <v>0</v>
      </c>
      <c r="M111" s="25" t="s">
        <v>95</v>
      </c>
      <c r="N111" s="25">
        <v>4</v>
      </c>
      <c r="O111" s="25">
        <v>2</v>
      </c>
      <c r="P111" s="25">
        <v>2</v>
      </c>
      <c r="Q111" s="25">
        <v>0</v>
      </c>
      <c r="R111" s="25">
        <v>4</v>
      </c>
      <c r="S111" s="25">
        <v>22</v>
      </c>
      <c r="T111" s="25">
        <v>6</v>
      </c>
      <c r="U111" s="25">
        <v>8</v>
      </c>
      <c r="V111" s="25">
        <v>0</v>
      </c>
      <c r="W111" s="25">
        <v>29</v>
      </c>
      <c r="X111" s="25">
        <v>47.87</v>
      </c>
      <c r="Y111" s="25">
        <v>12.01</v>
      </c>
      <c r="Z111" s="25">
        <v>16</v>
      </c>
      <c r="AA111" s="25">
        <v>0</v>
      </c>
      <c r="AB111" s="25">
        <v>63.55</v>
      </c>
      <c r="AC111" s="25">
        <v>132</v>
      </c>
      <c r="AD111" s="25">
        <v>77</v>
      </c>
      <c r="AE111" s="25">
        <v>66</v>
      </c>
      <c r="AF111" s="25">
        <v>0</v>
      </c>
      <c r="AG111" s="25">
        <v>117</v>
      </c>
      <c r="AH111" s="25">
        <v>1.54</v>
      </c>
      <c r="AI111" s="25">
        <v>2.55</v>
      </c>
      <c r="AJ111" s="25">
        <v>3.44</v>
      </c>
      <c r="AK111" s="25">
        <v>0</v>
      </c>
      <c r="AL111" s="25">
        <v>1.9</v>
      </c>
      <c r="AM111" s="25">
        <v>745.5</v>
      </c>
      <c r="AN111" s="25">
        <v>10</v>
      </c>
      <c r="AO111" s="25">
        <v>11</v>
      </c>
      <c r="AP111" s="25">
        <v>9.11594098609152</v>
      </c>
      <c r="AQ111" s="25">
        <v>9.11594098599503</v>
      </c>
      <c r="AR111" s="25">
        <v>26.7511791476476</v>
      </c>
      <c r="AS111" s="25">
        <v>90</v>
      </c>
      <c r="AT111" s="25">
        <v>90</v>
      </c>
      <c r="AU111" s="25">
        <v>119.999999999436</v>
      </c>
      <c r="AV111" s="25">
        <v>7</v>
      </c>
      <c r="AW111" s="25">
        <v>3</v>
      </c>
      <c r="AX111" s="25">
        <v>11</v>
      </c>
      <c r="AY111" s="25">
        <v>4</v>
      </c>
      <c r="AZ111" s="25">
        <v>1</v>
      </c>
      <c r="BA111" s="25">
        <v>6</v>
      </c>
      <c r="BB111" s="25">
        <v>0</v>
      </c>
      <c r="BC111" s="25">
        <v>1313.9</v>
      </c>
      <c r="BD111" s="25">
        <v>800.6</v>
      </c>
      <c r="BE111" s="25">
        <v>658.8</v>
      </c>
      <c r="BF111" s="25">
        <v>0</v>
      </c>
      <c r="BG111" s="25">
        <v>2.02154705255014</v>
      </c>
      <c r="BH111" s="25">
        <v>2.02154698425403</v>
      </c>
      <c r="BI111" s="25">
        <v>2.02154705256443</v>
      </c>
      <c r="BJ111" s="28">
        <v>0</v>
      </c>
      <c r="BK111" s="28">
        <v>0</v>
      </c>
      <c r="BL111" s="28">
        <v>0</v>
      </c>
      <c r="BM111" s="25">
        <f t="shared" si="7"/>
        <v>2.02154702978953</v>
      </c>
      <c r="BN111" s="25">
        <v>97.9156693239201</v>
      </c>
      <c r="BO111" s="25">
        <v>97.9156671014039</v>
      </c>
      <c r="BP111" s="25">
        <v>97.9156671014039</v>
      </c>
      <c r="BQ111" s="25">
        <v>0</v>
      </c>
      <c r="BR111" s="25">
        <v>0</v>
      </c>
      <c r="BS111" s="25">
        <v>0</v>
      </c>
      <c r="BT111" s="25">
        <v>0.993489195</v>
      </c>
      <c r="BU111" s="25">
        <v>1925.20318504653</v>
      </c>
      <c r="BW111" s="25">
        <v>2.79</v>
      </c>
      <c r="BX111" s="25">
        <v>1.42</v>
      </c>
      <c r="BY111" s="25">
        <v>3.72</v>
      </c>
      <c r="BZ111" s="25">
        <v>0.3</v>
      </c>
      <c r="CA111" s="25">
        <v>0.19</v>
      </c>
    </row>
    <row r="112" s="9" customFormat="1" ht="13.85" spans="1:79">
      <c r="A112" s="25">
        <v>110</v>
      </c>
      <c r="B112" s="25" t="s">
        <v>220</v>
      </c>
      <c r="C112" s="25">
        <v>27</v>
      </c>
      <c r="D112" s="25">
        <v>18</v>
      </c>
      <c r="E112" s="25">
        <v>18</v>
      </c>
      <c r="F112" s="25">
        <v>0</v>
      </c>
      <c r="G112" s="25">
        <v>1</v>
      </c>
      <c r="H112" s="25">
        <f t="shared" si="8"/>
        <v>64</v>
      </c>
      <c r="I112" s="25" t="s">
        <v>127</v>
      </c>
      <c r="J112" s="25" t="s">
        <v>192</v>
      </c>
      <c r="K112" s="25" t="s">
        <v>84</v>
      </c>
      <c r="L112" s="25">
        <v>0</v>
      </c>
      <c r="M112" s="25" t="s">
        <v>97</v>
      </c>
      <c r="N112" s="25">
        <v>4</v>
      </c>
      <c r="O112" s="25">
        <v>2</v>
      </c>
      <c r="P112" s="25">
        <v>2</v>
      </c>
      <c r="Q112" s="25">
        <v>0</v>
      </c>
      <c r="R112" s="25">
        <v>4</v>
      </c>
      <c r="S112" s="25">
        <v>22</v>
      </c>
      <c r="T112" s="25">
        <v>6</v>
      </c>
      <c r="U112" s="25">
        <v>8</v>
      </c>
      <c r="V112" s="25">
        <v>0</v>
      </c>
      <c r="W112" s="25">
        <v>26</v>
      </c>
      <c r="X112" s="25">
        <v>47.87</v>
      </c>
      <c r="Y112" s="25">
        <v>12.01</v>
      </c>
      <c r="Z112" s="25">
        <v>16</v>
      </c>
      <c r="AA112" s="25">
        <v>0</v>
      </c>
      <c r="AB112" s="25">
        <v>55.85</v>
      </c>
      <c r="AC112" s="25">
        <v>132</v>
      </c>
      <c r="AD112" s="25">
        <v>77</v>
      </c>
      <c r="AE112" s="25">
        <v>66</v>
      </c>
      <c r="AF112" s="25">
        <v>0</v>
      </c>
      <c r="AG112" s="25">
        <v>117</v>
      </c>
      <c r="AH112" s="25">
        <v>1.54</v>
      </c>
      <c r="AI112" s="25">
        <v>2.55</v>
      </c>
      <c r="AJ112" s="25">
        <v>3.44</v>
      </c>
      <c r="AK112" s="25">
        <v>0</v>
      </c>
      <c r="AL112" s="25">
        <v>1.83</v>
      </c>
      <c r="AM112" s="25">
        <v>762.5</v>
      </c>
      <c r="AN112" s="25">
        <v>6</v>
      </c>
      <c r="AO112" s="25">
        <v>8</v>
      </c>
      <c r="AP112" s="25">
        <v>9.11434422495005</v>
      </c>
      <c r="AQ112" s="25">
        <v>9.11434422485361</v>
      </c>
      <c r="AR112" s="25">
        <v>26.7515125534538</v>
      </c>
      <c r="AS112" s="25">
        <v>90</v>
      </c>
      <c r="AT112" s="25">
        <v>90</v>
      </c>
      <c r="AU112" s="25">
        <v>119.999999999436</v>
      </c>
      <c r="AV112" s="25">
        <v>7</v>
      </c>
      <c r="AW112" s="25">
        <v>3</v>
      </c>
      <c r="AX112" s="25">
        <v>12</v>
      </c>
      <c r="AY112" s="25">
        <v>5</v>
      </c>
      <c r="AZ112" s="25">
        <v>1</v>
      </c>
      <c r="BA112" s="25">
        <v>6</v>
      </c>
      <c r="BB112" s="25">
        <v>0</v>
      </c>
      <c r="BC112" s="25">
        <v>1313.9</v>
      </c>
      <c r="BD112" s="25">
        <v>800.6</v>
      </c>
      <c r="BE112" s="25">
        <v>658.8</v>
      </c>
      <c r="BF112" s="25">
        <v>0</v>
      </c>
      <c r="BG112" s="25">
        <v>1.92897650883548</v>
      </c>
      <c r="BH112" s="25">
        <v>1.92897643793776</v>
      </c>
      <c r="BI112" s="25">
        <v>1.92897650885011</v>
      </c>
      <c r="BJ112" s="28">
        <v>0</v>
      </c>
      <c r="BK112" s="28">
        <v>0</v>
      </c>
      <c r="BL112" s="28">
        <v>0</v>
      </c>
      <c r="BM112" s="25">
        <f t="shared" si="7"/>
        <v>1.92897648520778</v>
      </c>
      <c r="BN112" s="25">
        <v>103.089498433629</v>
      </c>
      <c r="BO112" s="25">
        <v>103.089495782941</v>
      </c>
      <c r="BP112" s="25">
        <v>103.089495782941</v>
      </c>
      <c r="BQ112" s="25">
        <v>0</v>
      </c>
      <c r="BR112" s="25">
        <v>0</v>
      </c>
      <c r="BS112" s="25">
        <v>0</v>
      </c>
      <c r="BT112" s="25">
        <v>0.823723747</v>
      </c>
      <c r="BU112" s="25">
        <v>1924.5527873025</v>
      </c>
      <c r="BW112" s="25">
        <v>1.26</v>
      </c>
      <c r="BX112" s="30">
        <v>-0.2</v>
      </c>
      <c r="BY112" s="25">
        <v>3.12</v>
      </c>
      <c r="BZ112" s="25">
        <v>1.43</v>
      </c>
      <c r="CA112" s="25">
        <v>0.63</v>
      </c>
    </row>
    <row r="113" s="9" customFormat="1" ht="13.85" spans="1:79">
      <c r="A113" s="25">
        <v>111</v>
      </c>
      <c r="B113" s="25" t="s">
        <v>221</v>
      </c>
      <c r="C113" s="25">
        <v>27</v>
      </c>
      <c r="D113" s="25">
        <v>18</v>
      </c>
      <c r="E113" s="25">
        <v>18</v>
      </c>
      <c r="F113" s="25">
        <v>0</v>
      </c>
      <c r="G113" s="25">
        <v>1</v>
      </c>
      <c r="H113" s="25">
        <f t="shared" si="8"/>
        <v>64</v>
      </c>
      <c r="I113" s="25" t="s">
        <v>127</v>
      </c>
      <c r="J113" s="25" t="s">
        <v>192</v>
      </c>
      <c r="K113" s="25" t="s">
        <v>84</v>
      </c>
      <c r="L113" s="25">
        <v>0</v>
      </c>
      <c r="M113" s="25" t="s">
        <v>101</v>
      </c>
      <c r="N113" s="25">
        <v>4</v>
      </c>
      <c r="O113" s="25">
        <v>2</v>
      </c>
      <c r="P113" s="25">
        <v>2</v>
      </c>
      <c r="Q113" s="25">
        <v>0</v>
      </c>
      <c r="R113" s="25">
        <v>6</v>
      </c>
      <c r="S113" s="25">
        <v>22</v>
      </c>
      <c r="T113" s="25">
        <v>6</v>
      </c>
      <c r="U113" s="25">
        <v>8</v>
      </c>
      <c r="V113" s="25">
        <v>0</v>
      </c>
      <c r="W113" s="25">
        <v>77</v>
      </c>
      <c r="X113" s="25">
        <v>47.87</v>
      </c>
      <c r="Y113" s="25">
        <v>12.01</v>
      </c>
      <c r="Z113" s="25">
        <v>16</v>
      </c>
      <c r="AA113" s="25">
        <v>0</v>
      </c>
      <c r="AB113" s="25">
        <v>192.2</v>
      </c>
      <c r="AC113" s="25">
        <v>132</v>
      </c>
      <c r="AD113" s="25">
        <v>77</v>
      </c>
      <c r="AE113" s="25">
        <v>66</v>
      </c>
      <c r="AF113" s="25">
        <v>0</v>
      </c>
      <c r="AG113" s="25">
        <v>127</v>
      </c>
      <c r="AH113" s="25">
        <v>1.54</v>
      </c>
      <c r="AI113" s="25">
        <v>2.55</v>
      </c>
      <c r="AJ113" s="25">
        <v>3.44</v>
      </c>
      <c r="AK113" s="25">
        <v>0</v>
      </c>
      <c r="AL113" s="25">
        <v>2.2</v>
      </c>
      <c r="AM113" s="25">
        <v>880</v>
      </c>
      <c r="AN113" s="25">
        <v>7</v>
      </c>
      <c r="AO113" s="25">
        <v>9</v>
      </c>
      <c r="AP113" s="25">
        <v>9.12904434892452</v>
      </c>
      <c r="AQ113" s="25">
        <v>9.12904434882763</v>
      </c>
      <c r="AR113" s="25">
        <v>26.7236346099018</v>
      </c>
      <c r="AS113" s="25">
        <v>90</v>
      </c>
      <c r="AT113" s="25">
        <v>90</v>
      </c>
      <c r="AU113" s="25">
        <v>119.999999999435</v>
      </c>
      <c r="AV113" s="25">
        <v>7</v>
      </c>
      <c r="AW113" s="25">
        <v>3</v>
      </c>
      <c r="AX113" s="25">
        <v>11</v>
      </c>
      <c r="AY113" s="25">
        <v>4</v>
      </c>
      <c r="AZ113" s="25">
        <v>1</v>
      </c>
      <c r="BA113" s="25">
        <v>6</v>
      </c>
      <c r="BB113" s="25">
        <v>0</v>
      </c>
      <c r="BC113" s="25">
        <v>1313.9</v>
      </c>
      <c r="BD113" s="25">
        <v>800.6</v>
      </c>
      <c r="BE113" s="25">
        <v>658.8</v>
      </c>
      <c r="BF113" s="25">
        <v>0</v>
      </c>
      <c r="BG113" s="25">
        <v>2.06617195785283</v>
      </c>
      <c r="BH113" s="25">
        <v>2.06617188641792</v>
      </c>
      <c r="BI113" s="25">
        <v>2.0661719578693</v>
      </c>
      <c r="BJ113" s="28">
        <v>0</v>
      </c>
      <c r="BK113" s="28">
        <v>0</v>
      </c>
      <c r="BL113" s="28">
        <v>0</v>
      </c>
      <c r="BM113" s="25">
        <f t="shared" si="7"/>
        <v>2.06617193404668</v>
      </c>
      <c r="BN113" s="25">
        <v>103.953613995455</v>
      </c>
      <c r="BO113" s="25">
        <v>103.95361146308</v>
      </c>
      <c r="BP113" s="25">
        <v>103.95361146308</v>
      </c>
      <c r="BQ113" s="25">
        <v>0</v>
      </c>
      <c r="BR113" s="25">
        <v>0</v>
      </c>
      <c r="BS113" s="25">
        <v>0</v>
      </c>
      <c r="BT113" s="25">
        <v>0.85833424</v>
      </c>
      <c r="BU113" s="25">
        <v>1928.7537813657</v>
      </c>
      <c r="BW113" s="25">
        <v>0.51</v>
      </c>
      <c r="BX113" s="25">
        <v>0.85</v>
      </c>
      <c r="BY113" s="25">
        <v>2.93</v>
      </c>
      <c r="BZ113" s="25">
        <v>1.58</v>
      </c>
      <c r="CA113" s="30">
        <v>1.2</v>
      </c>
    </row>
    <row r="114" s="9" customFormat="1" ht="13.85" spans="1:79">
      <c r="A114" s="25">
        <v>112</v>
      </c>
      <c r="B114" s="25" t="s">
        <v>222</v>
      </c>
      <c r="C114" s="25">
        <v>27</v>
      </c>
      <c r="D114" s="25">
        <v>18</v>
      </c>
      <c r="E114" s="25">
        <v>18</v>
      </c>
      <c r="F114" s="25">
        <v>0</v>
      </c>
      <c r="G114" s="25">
        <v>1</v>
      </c>
      <c r="H114" s="25">
        <f t="shared" si="8"/>
        <v>64</v>
      </c>
      <c r="I114" s="25" t="s">
        <v>127</v>
      </c>
      <c r="J114" s="25" t="s">
        <v>192</v>
      </c>
      <c r="K114" s="25" t="s">
        <v>84</v>
      </c>
      <c r="L114" s="25">
        <v>0</v>
      </c>
      <c r="M114" s="25" t="s">
        <v>103</v>
      </c>
      <c r="N114" s="25">
        <v>4</v>
      </c>
      <c r="O114" s="25">
        <v>2</v>
      </c>
      <c r="P114" s="25">
        <v>2</v>
      </c>
      <c r="Q114" s="25">
        <v>0</v>
      </c>
      <c r="R114" s="25">
        <v>4</v>
      </c>
      <c r="S114" s="25">
        <v>22</v>
      </c>
      <c r="T114" s="25">
        <v>6</v>
      </c>
      <c r="U114" s="25">
        <v>8</v>
      </c>
      <c r="V114" s="25">
        <v>0</v>
      </c>
      <c r="W114" s="25">
        <v>25</v>
      </c>
      <c r="X114" s="25">
        <v>47.87</v>
      </c>
      <c r="Y114" s="25">
        <v>12.01</v>
      </c>
      <c r="Z114" s="25">
        <v>16</v>
      </c>
      <c r="AA114" s="25">
        <v>0</v>
      </c>
      <c r="AB114" s="25">
        <v>54.94</v>
      </c>
      <c r="AC114" s="25">
        <v>132</v>
      </c>
      <c r="AD114" s="25">
        <v>77</v>
      </c>
      <c r="AE114" s="25">
        <v>66</v>
      </c>
      <c r="AF114" s="25">
        <v>0</v>
      </c>
      <c r="AG114" s="25">
        <v>117</v>
      </c>
      <c r="AH114" s="25">
        <v>1.54</v>
      </c>
      <c r="AI114" s="25">
        <v>2.55</v>
      </c>
      <c r="AJ114" s="25">
        <v>3.44</v>
      </c>
      <c r="AK114" s="25">
        <v>0</v>
      </c>
      <c r="AL114" s="25">
        <v>1.55</v>
      </c>
      <c r="AM114" s="25">
        <v>717.3</v>
      </c>
      <c r="AN114" s="25">
        <v>5</v>
      </c>
      <c r="AO114" s="25">
        <v>7</v>
      </c>
      <c r="AP114" s="25">
        <v>9.10876707552317</v>
      </c>
      <c r="AQ114" s="25">
        <v>9.10876707542693</v>
      </c>
      <c r="AR114" s="25">
        <v>26.8290620926829</v>
      </c>
      <c r="AS114" s="25">
        <v>90</v>
      </c>
      <c r="AT114" s="25">
        <v>90</v>
      </c>
      <c r="AU114" s="25">
        <v>119.999999999437</v>
      </c>
      <c r="AV114" s="25">
        <v>7</v>
      </c>
      <c r="AW114" s="25">
        <v>3</v>
      </c>
      <c r="AX114" s="25">
        <v>12</v>
      </c>
      <c r="AY114" s="25">
        <v>5</v>
      </c>
      <c r="AZ114" s="25">
        <v>1</v>
      </c>
      <c r="BA114" s="25">
        <v>6</v>
      </c>
      <c r="BB114" s="25">
        <v>0</v>
      </c>
      <c r="BC114" s="25">
        <v>1313.9</v>
      </c>
      <c r="BD114" s="25">
        <v>800.6</v>
      </c>
      <c r="BE114" s="25">
        <v>658.8</v>
      </c>
      <c r="BF114" s="25">
        <v>0</v>
      </c>
      <c r="BG114" s="25">
        <v>1.99797774918199</v>
      </c>
      <c r="BH114" s="25">
        <v>1.99797768291834</v>
      </c>
      <c r="BI114" s="25">
        <v>1.99797774919506</v>
      </c>
      <c r="BJ114" s="28">
        <v>0</v>
      </c>
      <c r="BK114" s="28">
        <v>0</v>
      </c>
      <c r="BL114" s="28">
        <v>0</v>
      </c>
      <c r="BM114" s="25">
        <f t="shared" si="7"/>
        <v>1.99797772709846</v>
      </c>
      <c r="BN114" s="25">
        <v>94.1685286502755</v>
      </c>
      <c r="BO114" s="25">
        <v>94.1685266074039</v>
      </c>
      <c r="BP114" s="25">
        <v>94.1685266074039</v>
      </c>
      <c r="BQ114" s="25">
        <v>0</v>
      </c>
      <c r="BR114" s="25">
        <v>0</v>
      </c>
      <c r="BS114" s="25">
        <v>0</v>
      </c>
      <c r="BT114" s="25">
        <v>1.06639071</v>
      </c>
      <c r="BU114" s="25">
        <v>1927.77043566707</v>
      </c>
      <c r="BW114" s="25">
        <v>1.08</v>
      </c>
      <c r="BX114" s="25">
        <v>0.93</v>
      </c>
      <c r="BY114" s="25">
        <v>3.89</v>
      </c>
      <c r="BZ114" s="25">
        <v>1.08</v>
      </c>
      <c r="CA114" s="25">
        <v>1.58</v>
      </c>
    </row>
    <row r="115" s="9" customFormat="1" ht="13.85" spans="1:79">
      <c r="A115" s="25">
        <v>113</v>
      </c>
      <c r="B115" s="25" t="s">
        <v>223</v>
      </c>
      <c r="C115" s="25">
        <v>27</v>
      </c>
      <c r="D115" s="25">
        <v>18</v>
      </c>
      <c r="E115" s="25">
        <v>18</v>
      </c>
      <c r="F115" s="25">
        <v>0</v>
      </c>
      <c r="G115" s="25">
        <v>1</v>
      </c>
      <c r="H115" s="25">
        <f t="shared" si="8"/>
        <v>64</v>
      </c>
      <c r="I115" s="25" t="s">
        <v>127</v>
      </c>
      <c r="J115" s="25" t="s">
        <v>192</v>
      </c>
      <c r="K115" s="25" t="s">
        <v>84</v>
      </c>
      <c r="L115" s="25">
        <v>0</v>
      </c>
      <c r="M115" s="25" t="s">
        <v>109</v>
      </c>
      <c r="N115" s="25">
        <v>4</v>
      </c>
      <c r="O115" s="25">
        <v>2</v>
      </c>
      <c r="P115" s="25">
        <v>2</v>
      </c>
      <c r="Q115" s="25">
        <v>0</v>
      </c>
      <c r="R115" s="25">
        <v>4</v>
      </c>
      <c r="S115" s="25">
        <v>22</v>
      </c>
      <c r="T115" s="25">
        <v>6</v>
      </c>
      <c r="U115" s="25">
        <v>8</v>
      </c>
      <c r="V115" s="25">
        <v>0</v>
      </c>
      <c r="W115" s="25">
        <v>28</v>
      </c>
      <c r="X115" s="25">
        <v>47.87</v>
      </c>
      <c r="Y115" s="25">
        <v>12.01</v>
      </c>
      <c r="Z115" s="25">
        <v>16</v>
      </c>
      <c r="AA115" s="25">
        <v>0</v>
      </c>
      <c r="AB115" s="25">
        <v>58.69</v>
      </c>
      <c r="AC115" s="25">
        <v>132</v>
      </c>
      <c r="AD115" s="25">
        <v>77</v>
      </c>
      <c r="AE115" s="25">
        <v>66</v>
      </c>
      <c r="AF115" s="25">
        <v>0</v>
      </c>
      <c r="AG115" s="25">
        <v>115</v>
      </c>
      <c r="AH115" s="25">
        <v>1.54</v>
      </c>
      <c r="AI115" s="25">
        <v>2.55</v>
      </c>
      <c r="AJ115" s="25">
        <v>3.44</v>
      </c>
      <c r="AK115" s="25">
        <v>0</v>
      </c>
      <c r="AL115" s="25">
        <v>1.88</v>
      </c>
      <c r="AM115" s="25">
        <v>737.1</v>
      </c>
      <c r="AN115" s="25">
        <v>8</v>
      </c>
      <c r="AO115" s="25">
        <v>10</v>
      </c>
      <c r="AP115" s="25">
        <v>9.13094499849223</v>
      </c>
      <c r="AQ115" s="25">
        <v>9.13094499839528</v>
      </c>
      <c r="AR115" s="25">
        <v>26.6389391057964</v>
      </c>
      <c r="AS115" s="25">
        <v>90</v>
      </c>
      <c r="AT115" s="25">
        <v>90</v>
      </c>
      <c r="AU115" s="25">
        <v>119.999999999434</v>
      </c>
      <c r="AV115" s="25">
        <v>7</v>
      </c>
      <c r="AW115" s="25">
        <v>3</v>
      </c>
      <c r="AX115" s="25">
        <v>11</v>
      </c>
      <c r="AY115" s="25">
        <v>4</v>
      </c>
      <c r="AZ115" s="25">
        <v>1</v>
      </c>
      <c r="BA115" s="25">
        <v>6</v>
      </c>
      <c r="BB115" s="25">
        <v>0</v>
      </c>
      <c r="BC115" s="25">
        <v>1313.9</v>
      </c>
      <c r="BD115" s="25">
        <v>800.6</v>
      </c>
      <c r="BE115" s="25">
        <v>658.8</v>
      </c>
      <c r="BF115" s="25">
        <v>0</v>
      </c>
      <c r="BG115" s="25">
        <v>1.93412388873814</v>
      </c>
      <c r="BH115" s="25">
        <v>1.93412381516733</v>
      </c>
      <c r="BI115" s="25">
        <v>1.93412388875428</v>
      </c>
      <c r="BJ115" s="28">
        <v>0</v>
      </c>
      <c r="BK115" s="28">
        <v>0</v>
      </c>
      <c r="BL115" s="28">
        <v>0</v>
      </c>
      <c r="BM115" s="25">
        <f t="shared" si="7"/>
        <v>1.93412386421992</v>
      </c>
      <c r="BN115" s="25">
        <v>108.415802745566</v>
      </c>
      <c r="BO115" s="25">
        <v>108.415799723855</v>
      </c>
      <c r="BP115" s="25">
        <v>108.415799723855</v>
      </c>
      <c r="BQ115" s="25">
        <v>0</v>
      </c>
      <c r="BR115" s="25">
        <v>0</v>
      </c>
      <c r="BS115" s="25">
        <v>0</v>
      </c>
      <c r="BT115" s="25">
        <v>0.67756803</v>
      </c>
      <c r="BU115" s="25">
        <v>1923.44162483177</v>
      </c>
      <c r="BW115" s="30">
        <v>1.9</v>
      </c>
      <c r="BX115" s="30">
        <v>0.7</v>
      </c>
      <c r="BY115" s="25">
        <v>3.73</v>
      </c>
      <c r="BZ115" s="25">
        <v>0.53</v>
      </c>
      <c r="CA115" s="25">
        <v>0.59</v>
      </c>
    </row>
    <row r="116" s="9" customFormat="1" ht="13.85" spans="1:79">
      <c r="A116" s="25">
        <v>114</v>
      </c>
      <c r="B116" s="25" t="s">
        <v>224</v>
      </c>
      <c r="C116" s="25">
        <v>27</v>
      </c>
      <c r="D116" s="25">
        <v>18</v>
      </c>
      <c r="E116" s="25">
        <v>18</v>
      </c>
      <c r="F116" s="25">
        <v>0</v>
      </c>
      <c r="G116" s="25">
        <v>1</v>
      </c>
      <c r="H116" s="25">
        <f t="shared" si="8"/>
        <v>64</v>
      </c>
      <c r="I116" s="25" t="s">
        <v>127</v>
      </c>
      <c r="J116" s="25" t="s">
        <v>192</v>
      </c>
      <c r="K116" s="25" t="s">
        <v>84</v>
      </c>
      <c r="L116" s="25">
        <v>0</v>
      </c>
      <c r="M116" s="25" t="s">
        <v>113</v>
      </c>
      <c r="N116" s="25">
        <v>4</v>
      </c>
      <c r="O116" s="25">
        <v>2</v>
      </c>
      <c r="P116" s="25">
        <v>2</v>
      </c>
      <c r="Q116" s="25">
        <v>0</v>
      </c>
      <c r="R116" s="25">
        <v>5</v>
      </c>
      <c r="S116" s="25">
        <v>22</v>
      </c>
      <c r="T116" s="25">
        <v>6</v>
      </c>
      <c r="U116" s="25">
        <v>8</v>
      </c>
      <c r="V116" s="25">
        <v>0</v>
      </c>
      <c r="W116" s="25">
        <v>46</v>
      </c>
      <c r="X116" s="25">
        <v>47.87</v>
      </c>
      <c r="Y116" s="25">
        <v>12.01</v>
      </c>
      <c r="Z116" s="25">
        <v>16</v>
      </c>
      <c r="AA116" s="25">
        <v>0</v>
      </c>
      <c r="AB116" s="25">
        <v>106.4</v>
      </c>
      <c r="AC116" s="25">
        <v>132</v>
      </c>
      <c r="AD116" s="25">
        <v>77</v>
      </c>
      <c r="AE116" s="25">
        <v>66</v>
      </c>
      <c r="AF116" s="25">
        <v>0</v>
      </c>
      <c r="AG116" s="25">
        <v>128</v>
      </c>
      <c r="AH116" s="25">
        <v>1.54</v>
      </c>
      <c r="AI116" s="25">
        <v>2.55</v>
      </c>
      <c r="AJ116" s="25">
        <v>3.44</v>
      </c>
      <c r="AK116" s="25">
        <v>0</v>
      </c>
      <c r="AL116" s="25">
        <v>2.2</v>
      </c>
      <c r="AM116" s="25">
        <v>804.4</v>
      </c>
      <c r="AN116" s="25">
        <v>10</v>
      </c>
      <c r="AO116" s="25">
        <v>10</v>
      </c>
      <c r="AP116" s="25">
        <v>9.13866739551909</v>
      </c>
      <c r="AQ116" s="25">
        <v>9.13866739542188</v>
      </c>
      <c r="AR116" s="25">
        <v>26.754668621759</v>
      </c>
      <c r="AS116" s="25">
        <v>90</v>
      </c>
      <c r="AT116" s="25">
        <v>90</v>
      </c>
      <c r="AU116" s="25">
        <v>119.999999999433</v>
      </c>
      <c r="AV116" s="25">
        <v>7</v>
      </c>
      <c r="AW116" s="25">
        <v>3</v>
      </c>
      <c r="AX116" s="25">
        <v>11</v>
      </c>
      <c r="AY116" s="25">
        <v>4</v>
      </c>
      <c r="AZ116" s="25">
        <v>1</v>
      </c>
      <c r="BA116" s="25">
        <v>6</v>
      </c>
      <c r="BB116" s="25">
        <v>0</v>
      </c>
      <c r="BC116" s="25">
        <v>1313.9</v>
      </c>
      <c r="BD116" s="25">
        <v>800.6</v>
      </c>
      <c r="BE116" s="25">
        <v>658.8</v>
      </c>
      <c r="BF116" s="25">
        <v>0</v>
      </c>
      <c r="BG116" s="25">
        <v>2.23537695694328</v>
      </c>
      <c r="BH116" s="25">
        <v>2.23537689124384</v>
      </c>
      <c r="BI116" s="25">
        <v>2.23537695695832</v>
      </c>
      <c r="BJ116" s="28">
        <v>0</v>
      </c>
      <c r="BK116" s="28">
        <v>0</v>
      </c>
      <c r="BL116" s="28">
        <v>0</v>
      </c>
      <c r="BM116" s="25">
        <f t="shared" si="7"/>
        <v>2.23537693504848</v>
      </c>
      <c r="BN116" s="25">
        <v>92.7298083431379</v>
      </c>
      <c r="BO116" s="25">
        <v>92.7298065778402</v>
      </c>
      <c r="BP116" s="25">
        <v>92.7298065778402</v>
      </c>
      <c r="BQ116" s="25">
        <v>0</v>
      </c>
      <c r="BR116" s="25">
        <v>0</v>
      </c>
      <c r="BS116" s="25">
        <v>0</v>
      </c>
      <c r="BT116" s="25">
        <v>1.22759158</v>
      </c>
      <c r="BU116" s="25">
        <v>1935.06675024039</v>
      </c>
      <c r="BW116" s="25">
        <v>2.59</v>
      </c>
      <c r="BX116" s="25">
        <v>1.95</v>
      </c>
      <c r="BY116" s="25">
        <v>3.91</v>
      </c>
      <c r="BZ116" s="25">
        <v>0.59</v>
      </c>
      <c r="CA116" s="25">
        <v>0.72</v>
      </c>
    </row>
    <row r="117" s="9" customFormat="1" ht="13.85" spans="1:79">
      <c r="A117" s="25">
        <v>115</v>
      </c>
      <c r="B117" s="25" t="s">
        <v>225</v>
      </c>
      <c r="C117" s="25">
        <v>27</v>
      </c>
      <c r="D117" s="25">
        <v>18</v>
      </c>
      <c r="E117" s="25">
        <v>18</v>
      </c>
      <c r="F117" s="25">
        <v>0</v>
      </c>
      <c r="G117" s="25">
        <v>1</v>
      </c>
      <c r="H117" s="25">
        <f t="shared" si="8"/>
        <v>64</v>
      </c>
      <c r="I117" s="25" t="s">
        <v>127</v>
      </c>
      <c r="J117" s="25" t="s">
        <v>192</v>
      </c>
      <c r="K117" s="25" t="s">
        <v>84</v>
      </c>
      <c r="L117" s="25">
        <v>0</v>
      </c>
      <c r="M117" s="25" t="s">
        <v>115</v>
      </c>
      <c r="N117" s="25">
        <v>4</v>
      </c>
      <c r="O117" s="25">
        <v>2</v>
      </c>
      <c r="P117" s="25">
        <v>2</v>
      </c>
      <c r="Q117" s="25">
        <v>0</v>
      </c>
      <c r="R117" s="25">
        <v>6</v>
      </c>
      <c r="S117" s="25">
        <v>22</v>
      </c>
      <c r="T117" s="25">
        <v>6</v>
      </c>
      <c r="U117" s="25">
        <v>8</v>
      </c>
      <c r="V117" s="25">
        <v>0</v>
      </c>
      <c r="W117" s="25">
        <v>78</v>
      </c>
      <c r="X117" s="25">
        <v>47.87</v>
      </c>
      <c r="Y117" s="25">
        <v>12.01</v>
      </c>
      <c r="Z117" s="25">
        <v>16</v>
      </c>
      <c r="AA117" s="25">
        <v>0</v>
      </c>
      <c r="AB117" s="25">
        <v>195.1</v>
      </c>
      <c r="AC117" s="25">
        <v>132</v>
      </c>
      <c r="AD117" s="25">
        <v>77</v>
      </c>
      <c r="AE117" s="25">
        <v>66</v>
      </c>
      <c r="AF117" s="25">
        <v>0</v>
      </c>
      <c r="AG117" s="25">
        <v>130</v>
      </c>
      <c r="AH117" s="25">
        <v>1.54</v>
      </c>
      <c r="AI117" s="25">
        <v>2.55</v>
      </c>
      <c r="AJ117" s="25">
        <v>3.44</v>
      </c>
      <c r="AK117" s="25">
        <v>0</v>
      </c>
      <c r="AL117" s="25">
        <v>2.28</v>
      </c>
      <c r="AM117" s="25">
        <v>870</v>
      </c>
      <c r="AN117" s="25">
        <v>9</v>
      </c>
      <c r="AO117" s="25">
        <v>10</v>
      </c>
      <c r="AP117" s="25">
        <v>9.14561550349627</v>
      </c>
      <c r="AQ117" s="25">
        <v>9.14561550339884</v>
      </c>
      <c r="AR117" s="25">
        <v>26.7035105940692</v>
      </c>
      <c r="AS117" s="25">
        <v>90</v>
      </c>
      <c r="AT117" s="25">
        <v>90</v>
      </c>
      <c r="AU117" s="25">
        <v>119.999999999433</v>
      </c>
      <c r="AV117" s="25">
        <v>7</v>
      </c>
      <c r="AW117" s="25">
        <v>3</v>
      </c>
      <c r="AX117" s="25">
        <v>11</v>
      </c>
      <c r="AY117" s="25">
        <v>4</v>
      </c>
      <c r="AZ117" s="25">
        <v>1</v>
      </c>
      <c r="BA117" s="25">
        <v>6</v>
      </c>
      <c r="BB117" s="25">
        <v>0</v>
      </c>
      <c r="BC117" s="25">
        <v>1313.9</v>
      </c>
      <c r="BD117" s="25">
        <v>800.6</v>
      </c>
      <c r="BE117" s="25">
        <v>658.8</v>
      </c>
      <c r="BF117" s="25">
        <v>0</v>
      </c>
      <c r="BG117" s="25">
        <v>2.17790855320655</v>
      </c>
      <c r="BH117" s="25">
        <v>2.17790848373218</v>
      </c>
      <c r="BI117" s="25">
        <v>2.17790855322315</v>
      </c>
      <c r="BJ117" s="28">
        <v>0</v>
      </c>
      <c r="BK117" s="28">
        <v>0</v>
      </c>
      <c r="BL117" s="28">
        <v>0</v>
      </c>
      <c r="BM117" s="25">
        <f t="shared" si="7"/>
        <v>2.17790853005396</v>
      </c>
      <c r="BN117" s="25">
        <v>99.7703165889632</v>
      </c>
      <c r="BO117" s="25">
        <v>99.7703144205588</v>
      </c>
      <c r="BP117" s="25">
        <v>99.7703144205588</v>
      </c>
      <c r="BQ117" s="25">
        <v>0</v>
      </c>
      <c r="BR117" s="25">
        <v>0</v>
      </c>
      <c r="BS117" s="25">
        <v>0</v>
      </c>
      <c r="BT117" s="25">
        <v>1.021995499</v>
      </c>
      <c r="BU117" s="25">
        <v>1934.3046221018</v>
      </c>
      <c r="BW117" s="25">
        <v>1.44</v>
      </c>
      <c r="BX117" s="25">
        <v>0.94</v>
      </c>
      <c r="BY117" s="25">
        <v>3.04</v>
      </c>
      <c r="BZ117" s="25">
        <v>0.74</v>
      </c>
      <c r="CA117" s="25">
        <v>0.65</v>
      </c>
    </row>
    <row r="118" s="9" customFormat="1" ht="13.85" spans="1:79">
      <c r="A118" s="25">
        <v>116</v>
      </c>
      <c r="B118" s="25" t="s">
        <v>226</v>
      </c>
      <c r="C118" s="25">
        <v>27</v>
      </c>
      <c r="D118" s="25">
        <v>18</v>
      </c>
      <c r="E118" s="25">
        <v>18</v>
      </c>
      <c r="F118" s="25">
        <v>0</v>
      </c>
      <c r="G118" s="25">
        <v>1</v>
      </c>
      <c r="H118" s="25">
        <f t="shared" si="8"/>
        <v>64</v>
      </c>
      <c r="I118" s="25" t="s">
        <v>127</v>
      </c>
      <c r="J118" s="25" t="s">
        <v>192</v>
      </c>
      <c r="K118" s="25" t="s">
        <v>84</v>
      </c>
      <c r="L118" s="25">
        <v>0</v>
      </c>
      <c r="M118" s="25" t="s">
        <v>119</v>
      </c>
      <c r="N118" s="25">
        <v>4</v>
      </c>
      <c r="O118" s="25">
        <v>2</v>
      </c>
      <c r="P118" s="25">
        <v>2</v>
      </c>
      <c r="Q118" s="25">
        <v>0</v>
      </c>
      <c r="R118" s="25">
        <v>5</v>
      </c>
      <c r="S118" s="25">
        <v>22</v>
      </c>
      <c r="T118" s="25">
        <v>6</v>
      </c>
      <c r="U118" s="25">
        <v>8</v>
      </c>
      <c r="V118" s="25">
        <v>0</v>
      </c>
      <c r="W118" s="25">
        <v>45</v>
      </c>
      <c r="X118" s="25">
        <v>47.87</v>
      </c>
      <c r="Y118" s="25">
        <v>12.01</v>
      </c>
      <c r="Z118" s="25">
        <v>16</v>
      </c>
      <c r="AA118" s="25">
        <v>0</v>
      </c>
      <c r="AB118" s="25">
        <v>102.9</v>
      </c>
      <c r="AC118" s="25">
        <v>132</v>
      </c>
      <c r="AD118" s="25">
        <v>77</v>
      </c>
      <c r="AE118" s="25">
        <v>66</v>
      </c>
      <c r="AF118" s="25">
        <v>0</v>
      </c>
      <c r="AG118" s="25">
        <v>125</v>
      </c>
      <c r="AH118" s="25">
        <v>1.54</v>
      </c>
      <c r="AI118" s="25">
        <v>2.55</v>
      </c>
      <c r="AJ118" s="25">
        <v>3.44</v>
      </c>
      <c r="AK118" s="25">
        <v>0</v>
      </c>
      <c r="AL118" s="25">
        <v>2.28</v>
      </c>
      <c r="AM118" s="25">
        <v>719.7</v>
      </c>
      <c r="AN118" s="25">
        <v>8</v>
      </c>
      <c r="AO118" s="25">
        <v>9</v>
      </c>
      <c r="AP118" s="25">
        <v>9.12259527025529</v>
      </c>
      <c r="AQ118" s="25">
        <v>9.12259527015859</v>
      </c>
      <c r="AR118" s="25">
        <v>26.7514426869058</v>
      </c>
      <c r="AS118" s="25">
        <v>90</v>
      </c>
      <c r="AT118" s="25">
        <v>90</v>
      </c>
      <c r="AU118" s="25">
        <v>119.999999999436</v>
      </c>
      <c r="AV118" s="25">
        <v>7</v>
      </c>
      <c r="AW118" s="25">
        <v>3</v>
      </c>
      <c r="AX118" s="25">
        <v>12</v>
      </c>
      <c r="AY118" s="25">
        <v>5</v>
      </c>
      <c r="AZ118" s="25">
        <v>1</v>
      </c>
      <c r="BA118" s="25">
        <v>6</v>
      </c>
      <c r="BB118" s="25">
        <v>0</v>
      </c>
      <c r="BC118" s="25">
        <v>1313.9</v>
      </c>
      <c r="BD118" s="25">
        <v>800.6</v>
      </c>
      <c r="BE118" s="25">
        <v>658.8</v>
      </c>
      <c r="BF118" s="25">
        <v>0</v>
      </c>
      <c r="BG118" s="25">
        <v>2.11700660507704</v>
      </c>
      <c r="BH118" s="25">
        <v>2.11700653709371</v>
      </c>
      <c r="BI118" s="25">
        <v>2.11700660509221</v>
      </c>
      <c r="BJ118" s="28">
        <v>0</v>
      </c>
      <c r="BK118" s="28">
        <v>0</v>
      </c>
      <c r="BL118" s="28">
        <v>0</v>
      </c>
      <c r="BM118" s="25">
        <f t="shared" si="7"/>
        <v>2.11700658242099</v>
      </c>
      <c r="BN118" s="25">
        <v>97.2201882557603</v>
      </c>
      <c r="BO118" s="25">
        <v>97.2201861689332</v>
      </c>
      <c r="BP118" s="25">
        <v>97.2201861689332</v>
      </c>
      <c r="BQ118" s="25">
        <v>0</v>
      </c>
      <c r="BR118" s="25">
        <v>0</v>
      </c>
      <c r="BS118" s="25">
        <v>0</v>
      </c>
      <c r="BT118" s="25">
        <v>1.057539209</v>
      </c>
      <c r="BU118" s="25">
        <v>1928.03385237058</v>
      </c>
      <c r="BW118" s="30">
        <v>1.7</v>
      </c>
      <c r="BX118" s="25">
        <v>1.01</v>
      </c>
      <c r="BY118" s="30">
        <v>3.9</v>
      </c>
      <c r="BZ118" s="25">
        <v>0.54</v>
      </c>
      <c r="CA118" s="25">
        <v>0.96</v>
      </c>
    </row>
    <row r="119" s="9" customFormat="1" ht="13.85" spans="1:79">
      <c r="A119" s="25">
        <v>117</v>
      </c>
      <c r="B119" s="25" t="s">
        <v>227</v>
      </c>
      <c r="C119" s="25">
        <v>27</v>
      </c>
      <c r="D119" s="25">
        <v>18</v>
      </c>
      <c r="E119" s="25">
        <v>18</v>
      </c>
      <c r="F119" s="25">
        <v>0</v>
      </c>
      <c r="G119" s="25">
        <v>1</v>
      </c>
      <c r="H119" s="25">
        <f t="shared" si="8"/>
        <v>64</v>
      </c>
      <c r="I119" s="25" t="s">
        <v>127</v>
      </c>
      <c r="J119" s="25" t="s">
        <v>192</v>
      </c>
      <c r="K119" s="25" t="s">
        <v>84</v>
      </c>
      <c r="L119" s="25">
        <v>0</v>
      </c>
      <c r="M119" s="25" t="s">
        <v>121</v>
      </c>
      <c r="N119" s="25">
        <v>4</v>
      </c>
      <c r="O119" s="25">
        <v>2</v>
      </c>
      <c r="P119" s="25">
        <v>2</v>
      </c>
      <c r="Q119" s="25">
        <v>0</v>
      </c>
      <c r="R119" s="25">
        <v>5</v>
      </c>
      <c r="S119" s="25">
        <v>22</v>
      </c>
      <c r="T119" s="25">
        <v>6</v>
      </c>
      <c r="U119" s="25">
        <v>8</v>
      </c>
      <c r="V119" s="25">
        <v>0</v>
      </c>
      <c r="W119" s="25">
        <v>44</v>
      </c>
      <c r="X119" s="25">
        <v>47.87</v>
      </c>
      <c r="Y119" s="25">
        <v>12.01</v>
      </c>
      <c r="Z119" s="25">
        <v>16</v>
      </c>
      <c r="AA119" s="25">
        <v>0</v>
      </c>
      <c r="AB119" s="25">
        <v>101.1</v>
      </c>
      <c r="AC119" s="25">
        <v>132</v>
      </c>
      <c r="AD119" s="25">
        <v>77</v>
      </c>
      <c r="AE119" s="25">
        <v>66</v>
      </c>
      <c r="AF119" s="25">
        <v>0</v>
      </c>
      <c r="AG119" s="25">
        <v>125</v>
      </c>
      <c r="AH119" s="25">
        <v>1.54</v>
      </c>
      <c r="AI119" s="25">
        <v>2.55</v>
      </c>
      <c r="AJ119" s="25">
        <v>3.44</v>
      </c>
      <c r="AK119" s="25">
        <v>0</v>
      </c>
      <c r="AL119" s="25">
        <v>2.2</v>
      </c>
      <c r="AM119" s="25">
        <v>710.2</v>
      </c>
      <c r="AN119" s="25">
        <v>7</v>
      </c>
      <c r="AO119" s="25">
        <v>8</v>
      </c>
      <c r="AP119" s="25">
        <v>9.1312925484849</v>
      </c>
      <c r="AQ119" s="25">
        <v>9.13129254838794</v>
      </c>
      <c r="AR119" s="25">
        <v>26.7227577414034</v>
      </c>
      <c r="AS119" s="25">
        <v>90</v>
      </c>
      <c r="AT119" s="25">
        <v>90</v>
      </c>
      <c r="AU119" s="25">
        <v>119.999999999434</v>
      </c>
      <c r="AV119" s="25">
        <v>7</v>
      </c>
      <c r="AW119" s="25">
        <v>3</v>
      </c>
      <c r="AX119" s="25">
        <v>13</v>
      </c>
      <c r="AY119" s="25">
        <v>6</v>
      </c>
      <c r="AZ119" s="25">
        <v>1</v>
      </c>
      <c r="BA119" s="25">
        <v>6</v>
      </c>
      <c r="BB119" s="25">
        <v>0</v>
      </c>
      <c r="BC119" s="25">
        <v>1313.9</v>
      </c>
      <c r="BD119" s="25">
        <v>800.6</v>
      </c>
      <c r="BE119" s="25">
        <v>658.8</v>
      </c>
      <c r="BF119" s="25">
        <v>0</v>
      </c>
      <c r="BG119" s="25">
        <v>2.06286887027005</v>
      </c>
      <c r="BH119" s="25">
        <v>2.06286879912353</v>
      </c>
      <c r="BI119" s="25">
        <v>2.06286887028628</v>
      </c>
      <c r="BJ119" s="28">
        <v>0</v>
      </c>
      <c r="BK119" s="28">
        <v>0</v>
      </c>
      <c r="BL119" s="28">
        <v>0</v>
      </c>
      <c r="BM119" s="25">
        <f t="shared" si="7"/>
        <v>2.06286884655995</v>
      </c>
      <c r="BN119" s="25">
        <v>103.328068745933</v>
      </c>
      <c r="BO119" s="25">
        <v>103.328066247977</v>
      </c>
      <c r="BP119" s="25">
        <v>103.328066247977</v>
      </c>
      <c r="BQ119" s="25">
        <v>0</v>
      </c>
      <c r="BR119" s="25">
        <v>0</v>
      </c>
      <c r="BS119" s="25">
        <v>0</v>
      </c>
      <c r="BT119" s="25">
        <v>0.874347477</v>
      </c>
      <c r="BU119" s="25">
        <v>1929.64056406891</v>
      </c>
      <c r="BW119" s="25">
        <v>0.18</v>
      </c>
      <c r="BX119" s="25">
        <v>0.59</v>
      </c>
      <c r="BY119" s="25">
        <v>3.03</v>
      </c>
      <c r="BZ119" s="25">
        <v>1.64</v>
      </c>
      <c r="CA119" s="25">
        <v>1.62</v>
      </c>
    </row>
    <row r="120" s="9" customFormat="1" ht="13.85" spans="1:79">
      <c r="A120" s="25">
        <v>118</v>
      </c>
      <c r="B120" s="25" t="s">
        <v>228</v>
      </c>
      <c r="C120" s="25">
        <v>27</v>
      </c>
      <c r="D120" s="25">
        <v>9</v>
      </c>
      <c r="E120" s="25">
        <v>9</v>
      </c>
      <c r="F120" s="25">
        <v>18</v>
      </c>
      <c r="G120" s="25">
        <v>1</v>
      </c>
      <c r="H120" s="25">
        <f t="shared" si="8"/>
        <v>64</v>
      </c>
      <c r="I120" s="25" t="s">
        <v>127</v>
      </c>
      <c r="J120" s="25" t="s">
        <v>192</v>
      </c>
      <c r="K120" s="25" t="s">
        <v>229</v>
      </c>
      <c r="L120" s="25" t="s">
        <v>84</v>
      </c>
      <c r="M120" s="25" t="s">
        <v>91</v>
      </c>
      <c r="N120" s="25">
        <v>4</v>
      </c>
      <c r="O120" s="25">
        <v>2</v>
      </c>
      <c r="P120" s="25">
        <v>2</v>
      </c>
      <c r="Q120" s="25">
        <v>2</v>
      </c>
      <c r="R120" s="25">
        <v>4</v>
      </c>
      <c r="S120" s="25">
        <v>22</v>
      </c>
      <c r="T120" s="25">
        <v>6</v>
      </c>
      <c r="U120" s="25">
        <v>7</v>
      </c>
      <c r="V120" s="25">
        <v>8</v>
      </c>
      <c r="W120" s="25">
        <v>27</v>
      </c>
      <c r="X120" s="25">
        <v>47.87</v>
      </c>
      <c r="Y120" s="25">
        <v>12.01</v>
      </c>
      <c r="Z120" s="25">
        <v>14.01</v>
      </c>
      <c r="AA120" s="25">
        <v>16</v>
      </c>
      <c r="AB120" s="25">
        <v>58.93</v>
      </c>
      <c r="AC120" s="25">
        <v>132</v>
      </c>
      <c r="AD120" s="25">
        <v>77</v>
      </c>
      <c r="AE120" s="25">
        <v>70</v>
      </c>
      <c r="AF120" s="25">
        <v>66</v>
      </c>
      <c r="AG120" s="25">
        <v>116</v>
      </c>
      <c r="AH120" s="25">
        <v>1.54</v>
      </c>
      <c r="AI120" s="25">
        <v>2.55</v>
      </c>
      <c r="AJ120" s="25">
        <v>3.04</v>
      </c>
      <c r="AK120" s="25">
        <v>3.44</v>
      </c>
      <c r="AL120" s="25">
        <v>1.91</v>
      </c>
      <c r="AM120" s="25">
        <v>760.4</v>
      </c>
      <c r="AN120" s="25">
        <v>7</v>
      </c>
      <c r="AO120" s="25">
        <v>9</v>
      </c>
      <c r="AP120" s="25">
        <v>9.06078328905277</v>
      </c>
      <c r="AQ120" s="25">
        <v>9.06078328895907</v>
      </c>
      <c r="AR120" s="25">
        <v>26.4539733056239</v>
      </c>
      <c r="AS120" s="25">
        <v>90</v>
      </c>
      <c r="AT120" s="25">
        <v>90</v>
      </c>
      <c r="AU120" s="25">
        <v>119.999999999433</v>
      </c>
      <c r="AV120" s="25">
        <v>7</v>
      </c>
      <c r="AW120" s="25">
        <v>3</v>
      </c>
      <c r="AX120" s="25">
        <v>13</v>
      </c>
      <c r="AY120" s="25">
        <v>6</v>
      </c>
      <c r="AZ120" s="25">
        <v>1</v>
      </c>
      <c r="BA120" s="25">
        <v>6</v>
      </c>
      <c r="BB120" s="25">
        <v>0</v>
      </c>
      <c r="BC120" s="25">
        <v>1313.9</v>
      </c>
      <c r="BD120" s="25">
        <v>800.6</v>
      </c>
      <c r="BE120" s="25">
        <v>658.8</v>
      </c>
      <c r="BF120" s="25">
        <v>1402.3</v>
      </c>
      <c r="BG120" s="25">
        <v>1.933371654</v>
      </c>
      <c r="BH120" s="25">
        <v>1.933371582</v>
      </c>
      <c r="BI120" s="25">
        <v>1.933371654</v>
      </c>
      <c r="BJ120" s="28">
        <v>0</v>
      </c>
      <c r="BK120" s="28">
        <v>0</v>
      </c>
      <c r="BL120" s="28">
        <v>0</v>
      </c>
      <c r="BM120" s="25">
        <f t="shared" si="7"/>
        <v>1.93337163</v>
      </c>
      <c r="BN120" s="25">
        <v>104.3898468</v>
      </c>
      <c r="BO120" s="25">
        <v>104.3898441</v>
      </c>
      <c r="BP120" s="25">
        <v>104.3898441</v>
      </c>
      <c r="BQ120" s="25">
        <v>0</v>
      </c>
      <c r="BR120" s="25">
        <v>0</v>
      </c>
      <c r="BS120" s="25">
        <v>0</v>
      </c>
      <c r="BT120" s="25">
        <v>0.79163132</v>
      </c>
      <c r="BU120" s="25">
        <v>1880.845097</v>
      </c>
      <c r="BV120" s="25"/>
      <c r="BW120" s="25">
        <v>1.52</v>
      </c>
      <c r="BX120" s="25">
        <v>0.38</v>
      </c>
      <c r="BY120" s="25">
        <v>3.48</v>
      </c>
      <c r="BZ120" s="25">
        <v>0.85</v>
      </c>
      <c r="CA120" s="25">
        <v>0.73</v>
      </c>
    </row>
    <row r="121" s="9" customFormat="1" ht="13.85" spans="1:79">
      <c r="A121" s="25">
        <v>119</v>
      </c>
      <c r="B121" s="25" t="s">
        <v>230</v>
      </c>
      <c r="C121" s="25">
        <v>27</v>
      </c>
      <c r="D121" s="25">
        <v>9</v>
      </c>
      <c r="E121" s="25">
        <v>9</v>
      </c>
      <c r="F121" s="25">
        <v>18</v>
      </c>
      <c r="G121" s="25">
        <v>1</v>
      </c>
      <c r="H121" s="25">
        <f t="shared" si="8"/>
        <v>64</v>
      </c>
      <c r="I121" s="25" t="s">
        <v>127</v>
      </c>
      <c r="J121" s="25" t="s">
        <v>192</v>
      </c>
      <c r="K121" s="25" t="s">
        <v>229</v>
      </c>
      <c r="L121" s="25" t="s">
        <v>84</v>
      </c>
      <c r="M121" s="25" t="s">
        <v>97</v>
      </c>
      <c r="N121" s="25">
        <v>4</v>
      </c>
      <c r="O121" s="25">
        <v>2</v>
      </c>
      <c r="P121" s="25">
        <v>2</v>
      </c>
      <c r="Q121" s="25">
        <v>2</v>
      </c>
      <c r="R121" s="25">
        <v>4</v>
      </c>
      <c r="S121" s="25">
        <v>22</v>
      </c>
      <c r="T121" s="25">
        <v>6</v>
      </c>
      <c r="U121" s="25">
        <v>7</v>
      </c>
      <c r="V121" s="25">
        <v>8</v>
      </c>
      <c r="W121" s="25">
        <v>26</v>
      </c>
      <c r="X121" s="25">
        <v>47.87</v>
      </c>
      <c r="Y121" s="25">
        <v>12.01</v>
      </c>
      <c r="Z121" s="25">
        <v>14.01</v>
      </c>
      <c r="AA121" s="25">
        <v>16</v>
      </c>
      <c r="AB121" s="25">
        <v>55.85</v>
      </c>
      <c r="AC121" s="25">
        <v>132</v>
      </c>
      <c r="AD121" s="25">
        <v>77</v>
      </c>
      <c r="AE121" s="25">
        <v>70</v>
      </c>
      <c r="AF121" s="25">
        <v>66</v>
      </c>
      <c r="AG121" s="25">
        <v>117</v>
      </c>
      <c r="AH121" s="25">
        <v>1.54</v>
      </c>
      <c r="AI121" s="25">
        <v>2.55</v>
      </c>
      <c r="AJ121" s="25">
        <v>3.04</v>
      </c>
      <c r="AK121" s="25">
        <v>3.44</v>
      </c>
      <c r="AL121" s="25">
        <v>1.83</v>
      </c>
      <c r="AM121" s="25">
        <v>762.5</v>
      </c>
      <c r="AN121" s="25">
        <v>6</v>
      </c>
      <c r="AO121" s="25">
        <v>8</v>
      </c>
      <c r="AP121" s="25">
        <v>9.06592748104727</v>
      </c>
      <c r="AQ121" s="25">
        <v>9.06592748095338</v>
      </c>
      <c r="AR121" s="25">
        <v>26.4522333295986</v>
      </c>
      <c r="AS121" s="25">
        <v>90</v>
      </c>
      <c r="AT121" s="25">
        <v>90</v>
      </c>
      <c r="AU121" s="25">
        <v>119.999999999432</v>
      </c>
      <c r="AV121" s="25">
        <v>7</v>
      </c>
      <c r="AW121" s="25">
        <v>3</v>
      </c>
      <c r="AX121" s="25">
        <v>13</v>
      </c>
      <c r="AY121" s="25">
        <v>6</v>
      </c>
      <c r="AZ121" s="25">
        <v>1</v>
      </c>
      <c r="BA121" s="25">
        <v>6</v>
      </c>
      <c r="BB121" s="25">
        <v>0</v>
      </c>
      <c r="BC121" s="25">
        <v>1313.9</v>
      </c>
      <c r="BD121" s="25">
        <v>800.6</v>
      </c>
      <c r="BE121" s="25">
        <v>658.8</v>
      </c>
      <c r="BF121" s="25">
        <v>1402.3</v>
      </c>
      <c r="BG121" s="25">
        <v>1.923591685</v>
      </c>
      <c r="BH121" s="25">
        <v>1.923591614</v>
      </c>
      <c r="BI121" s="25">
        <v>1.923591685</v>
      </c>
      <c r="BJ121" s="28">
        <v>0</v>
      </c>
      <c r="BK121" s="28">
        <v>0</v>
      </c>
      <c r="BL121" s="28">
        <v>0</v>
      </c>
      <c r="BM121" s="25">
        <f t="shared" si="7"/>
        <v>1.92359166133333</v>
      </c>
      <c r="BN121" s="25">
        <v>103.6655263</v>
      </c>
      <c r="BO121" s="25">
        <v>103.6655236</v>
      </c>
      <c r="BP121" s="25">
        <v>103.6655236</v>
      </c>
      <c r="BQ121" s="25">
        <v>0</v>
      </c>
      <c r="BR121" s="25">
        <v>0</v>
      </c>
      <c r="BS121" s="25">
        <v>0</v>
      </c>
      <c r="BT121" s="25">
        <v>0.806604401</v>
      </c>
      <c r="BU121" s="25">
        <v>1882.857524</v>
      </c>
      <c r="BV121" s="25"/>
      <c r="BW121" s="30">
        <v>1.5</v>
      </c>
      <c r="BX121" s="25">
        <v>-0.25</v>
      </c>
      <c r="BY121" s="25">
        <v>3.1</v>
      </c>
      <c r="BZ121" s="25">
        <v>1.48</v>
      </c>
      <c r="CA121" s="25">
        <v>0.59</v>
      </c>
    </row>
    <row r="122" s="9" customFormat="1" ht="13.85" spans="1:79">
      <c r="A122" s="25">
        <v>120</v>
      </c>
      <c r="B122" s="25" t="s">
        <v>231</v>
      </c>
      <c r="C122" s="25">
        <v>27</v>
      </c>
      <c r="D122" s="25">
        <v>9</v>
      </c>
      <c r="E122" s="25">
        <v>9</v>
      </c>
      <c r="F122" s="25">
        <v>18</v>
      </c>
      <c r="G122" s="25">
        <v>1</v>
      </c>
      <c r="H122" s="25">
        <f t="shared" si="8"/>
        <v>64</v>
      </c>
      <c r="I122" s="25" t="s">
        <v>127</v>
      </c>
      <c r="J122" s="25" t="s">
        <v>192</v>
      </c>
      <c r="K122" s="25" t="s">
        <v>229</v>
      </c>
      <c r="L122" s="25" t="s">
        <v>84</v>
      </c>
      <c r="M122" s="25" t="s">
        <v>103</v>
      </c>
      <c r="N122" s="25">
        <v>4</v>
      </c>
      <c r="O122" s="25">
        <v>2</v>
      </c>
      <c r="P122" s="25">
        <v>2</v>
      </c>
      <c r="Q122" s="25">
        <v>2</v>
      </c>
      <c r="R122" s="25">
        <v>4</v>
      </c>
      <c r="S122" s="25">
        <v>22</v>
      </c>
      <c r="T122" s="25">
        <v>6</v>
      </c>
      <c r="U122" s="25">
        <v>7</v>
      </c>
      <c r="V122" s="25">
        <v>8</v>
      </c>
      <c r="W122" s="25">
        <v>25</v>
      </c>
      <c r="X122" s="25">
        <v>47.87</v>
      </c>
      <c r="Y122" s="25">
        <v>12.01</v>
      </c>
      <c r="Z122" s="25">
        <v>14.01</v>
      </c>
      <c r="AA122" s="25">
        <v>16</v>
      </c>
      <c r="AB122" s="25">
        <v>54.94</v>
      </c>
      <c r="AC122" s="25">
        <v>132</v>
      </c>
      <c r="AD122" s="25">
        <v>77</v>
      </c>
      <c r="AE122" s="25">
        <v>70</v>
      </c>
      <c r="AF122" s="25">
        <v>66</v>
      </c>
      <c r="AG122" s="25">
        <v>117</v>
      </c>
      <c r="AH122" s="25">
        <v>1.54</v>
      </c>
      <c r="AI122" s="25">
        <v>2.55</v>
      </c>
      <c r="AJ122" s="25">
        <v>3.04</v>
      </c>
      <c r="AK122" s="25">
        <v>3.44</v>
      </c>
      <c r="AL122" s="25">
        <v>1.55</v>
      </c>
      <c r="AM122" s="25">
        <v>717.3</v>
      </c>
      <c r="AN122" s="25">
        <v>5</v>
      </c>
      <c r="AO122" s="25">
        <v>7</v>
      </c>
      <c r="AP122" s="25">
        <v>9.05796621124558</v>
      </c>
      <c r="AQ122" s="25">
        <v>9.05796621115197</v>
      </c>
      <c r="AR122" s="25">
        <v>26.4984699963709</v>
      </c>
      <c r="AS122" s="25">
        <v>90</v>
      </c>
      <c r="AT122" s="25">
        <v>90</v>
      </c>
      <c r="AU122" s="25">
        <v>119.999999999433</v>
      </c>
      <c r="AV122" s="25">
        <v>7</v>
      </c>
      <c r="AW122" s="25">
        <v>3</v>
      </c>
      <c r="AX122" s="25">
        <v>12</v>
      </c>
      <c r="AY122" s="25">
        <v>5</v>
      </c>
      <c r="AZ122" s="25">
        <v>1</v>
      </c>
      <c r="BA122" s="25">
        <v>6</v>
      </c>
      <c r="BB122" s="25">
        <v>0</v>
      </c>
      <c r="BC122" s="25">
        <v>1313.9</v>
      </c>
      <c r="BD122" s="25">
        <v>800.6</v>
      </c>
      <c r="BE122" s="25">
        <v>658.8</v>
      </c>
      <c r="BF122" s="25">
        <v>1402.3</v>
      </c>
      <c r="BG122" s="25">
        <v>1.997963574</v>
      </c>
      <c r="BH122" s="25">
        <v>1.997963508</v>
      </c>
      <c r="BI122" s="25">
        <v>1.997963574</v>
      </c>
      <c r="BJ122" s="28">
        <v>0</v>
      </c>
      <c r="BK122" s="28">
        <v>0</v>
      </c>
      <c r="BL122" s="28">
        <v>0</v>
      </c>
      <c r="BM122" s="25">
        <f t="shared" si="7"/>
        <v>1.997963552</v>
      </c>
      <c r="BN122" s="25">
        <v>93.90688106</v>
      </c>
      <c r="BO122" s="25">
        <v>93.90687904</v>
      </c>
      <c r="BP122" s="25">
        <v>93.90687904</v>
      </c>
      <c r="BQ122" s="25">
        <v>0</v>
      </c>
      <c r="BR122" s="25">
        <v>0</v>
      </c>
      <c r="BS122" s="25">
        <v>0</v>
      </c>
      <c r="BT122" s="25">
        <v>1.072052088</v>
      </c>
      <c r="BU122" s="25">
        <v>1882.837429</v>
      </c>
      <c r="BV122" s="25"/>
      <c r="BW122" s="30">
        <v>1.14</v>
      </c>
      <c r="BX122" s="25">
        <v>0.08</v>
      </c>
      <c r="BY122" s="30">
        <v>4.07</v>
      </c>
      <c r="BZ122" s="25">
        <v>1.15</v>
      </c>
      <c r="CA122" s="30">
        <v>1.7</v>
      </c>
    </row>
    <row r="123" s="10" customFormat="1" ht="13.85" spans="1:79">
      <c r="A123" s="26">
        <v>121</v>
      </c>
      <c r="B123" s="26" t="s">
        <v>232</v>
      </c>
      <c r="C123" s="26">
        <v>31</v>
      </c>
      <c r="D123" s="26">
        <v>32</v>
      </c>
      <c r="E123" s="26">
        <v>0</v>
      </c>
      <c r="F123" s="26">
        <v>0</v>
      </c>
      <c r="G123" s="26">
        <v>1</v>
      </c>
      <c r="H123" s="26">
        <f t="shared" ref="H123:H130" si="9">C123+D123+G123+F123+E123</f>
        <v>64</v>
      </c>
      <c r="I123" s="26" t="s">
        <v>105</v>
      </c>
      <c r="J123" s="26" t="s">
        <v>83</v>
      </c>
      <c r="K123" s="26">
        <v>0</v>
      </c>
      <c r="L123" s="26">
        <v>0</v>
      </c>
      <c r="M123" s="26" t="s">
        <v>91</v>
      </c>
      <c r="N123" s="26">
        <v>5</v>
      </c>
      <c r="O123" s="26">
        <v>2</v>
      </c>
      <c r="P123" s="26">
        <v>0</v>
      </c>
      <c r="Q123" s="26">
        <v>0</v>
      </c>
      <c r="R123" s="26">
        <v>4</v>
      </c>
      <c r="S123" s="26">
        <v>42</v>
      </c>
      <c r="T123" s="26">
        <v>5</v>
      </c>
      <c r="U123" s="26">
        <v>0</v>
      </c>
      <c r="V123" s="26">
        <v>0</v>
      </c>
      <c r="W123" s="26">
        <v>27</v>
      </c>
      <c r="X123" s="26">
        <v>95.94</v>
      </c>
      <c r="Y123" s="26">
        <v>10.81</v>
      </c>
      <c r="Z123" s="26">
        <v>0</v>
      </c>
      <c r="AA123" s="26">
        <v>0</v>
      </c>
      <c r="AB123" s="26">
        <v>58.93</v>
      </c>
      <c r="AC123" s="26">
        <v>130</v>
      </c>
      <c r="AD123" s="26">
        <v>82</v>
      </c>
      <c r="AE123" s="26">
        <v>0</v>
      </c>
      <c r="AF123" s="26">
        <v>0</v>
      </c>
      <c r="AG123" s="26">
        <v>116</v>
      </c>
      <c r="AH123" s="26">
        <v>2.16</v>
      </c>
      <c r="AI123" s="26">
        <v>2.04</v>
      </c>
      <c r="AJ123" s="26">
        <v>0</v>
      </c>
      <c r="AK123" s="26">
        <v>0</v>
      </c>
      <c r="AL123" s="26">
        <v>1.91</v>
      </c>
      <c r="AM123" s="26">
        <v>760.4</v>
      </c>
      <c r="AN123" s="26">
        <v>7</v>
      </c>
      <c r="AO123" s="26">
        <v>9</v>
      </c>
      <c r="AP123" s="26">
        <v>12.09816951</v>
      </c>
      <c r="AQ123" s="26">
        <v>12.1466251</v>
      </c>
      <c r="AR123" s="26">
        <v>34.79922668</v>
      </c>
      <c r="AS123" s="26">
        <v>90</v>
      </c>
      <c r="AT123" s="26">
        <v>90</v>
      </c>
      <c r="AU123" s="26">
        <v>90</v>
      </c>
      <c r="AV123" s="26">
        <v>4</v>
      </c>
      <c r="AW123" s="26">
        <v>6</v>
      </c>
      <c r="AX123" s="26">
        <v>20</v>
      </c>
      <c r="AY123" s="26">
        <v>0</v>
      </c>
      <c r="AZ123" s="26">
        <v>10</v>
      </c>
      <c r="BA123" s="26">
        <v>10</v>
      </c>
      <c r="BB123" s="27">
        <v>0</v>
      </c>
      <c r="BC123" s="26">
        <v>0</v>
      </c>
      <c r="BD123" s="27">
        <v>800.6</v>
      </c>
      <c r="BE123" s="27">
        <v>684.3</v>
      </c>
      <c r="BF123" s="26">
        <v>0</v>
      </c>
      <c r="BG123" s="26">
        <v>2.131380151</v>
      </c>
      <c r="BH123" s="26">
        <v>2.131380151</v>
      </c>
      <c r="BI123" s="26">
        <v>2.13138049</v>
      </c>
      <c r="BJ123" s="26">
        <v>2.13138049</v>
      </c>
      <c r="BK123" s="26">
        <v>2.073983511</v>
      </c>
      <c r="BL123" s="26">
        <v>2.073983158</v>
      </c>
      <c r="BM123" s="26">
        <f t="shared" ref="BM123:BM130" si="10">(BG123+BH123+BI123+BJ123+BK123+BL123)/6</f>
        <v>2.11224799183333</v>
      </c>
      <c r="BN123" s="26">
        <v>50.45767981</v>
      </c>
      <c r="BO123" s="26">
        <v>50.45767981</v>
      </c>
      <c r="BP123" s="26">
        <v>88.54620606</v>
      </c>
      <c r="BQ123" s="26">
        <v>50.45767094</v>
      </c>
      <c r="BR123" s="26">
        <v>50.45767094</v>
      </c>
      <c r="BS123" s="26">
        <v>88.54620606</v>
      </c>
      <c r="BT123" s="26">
        <v>0.744404968</v>
      </c>
      <c r="BU123" s="26">
        <v>5113.813503</v>
      </c>
      <c r="BW123" s="26">
        <v>0.98</v>
      </c>
      <c r="BX123" s="26">
        <v>0.16</v>
      </c>
      <c r="BY123" s="26">
        <v>3.11</v>
      </c>
      <c r="BZ123" s="26">
        <v>1.07</v>
      </c>
      <c r="CA123" s="26">
        <v>0.9</v>
      </c>
    </row>
    <row r="124" s="11" customFormat="1" ht="13.85" spans="1:79">
      <c r="A124" s="27">
        <v>122</v>
      </c>
      <c r="B124" s="27" t="s">
        <v>233</v>
      </c>
      <c r="C124" s="27">
        <v>31</v>
      </c>
      <c r="D124" s="27">
        <v>32</v>
      </c>
      <c r="E124" s="27">
        <v>0</v>
      </c>
      <c r="F124" s="27">
        <v>0</v>
      </c>
      <c r="G124" s="27">
        <v>1</v>
      </c>
      <c r="H124" s="27">
        <f t="shared" si="9"/>
        <v>64</v>
      </c>
      <c r="I124" s="27" t="s">
        <v>105</v>
      </c>
      <c r="J124" s="27" t="s">
        <v>83</v>
      </c>
      <c r="K124" s="27">
        <v>0</v>
      </c>
      <c r="L124" s="27">
        <v>0</v>
      </c>
      <c r="M124" s="27" t="s">
        <v>93</v>
      </c>
      <c r="N124" s="27">
        <v>5</v>
      </c>
      <c r="O124" s="27">
        <v>2</v>
      </c>
      <c r="P124" s="27">
        <v>0</v>
      </c>
      <c r="Q124" s="27">
        <v>0</v>
      </c>
      <c r="R124" s="27">
        <v>4</v>
      </c>
      <c r="S124" s="27">
        <v>42</v>
      </c>
      <c r="T124" s="27">
        <v>5</v>
      </c>
      <c r="U124" s="27">
        <v>0</v>
      </c>
      <c r="V124" s="27">
        <v>0</v>
      </c>
      <c r="W124" s="27">
        <v>24</v>
      </c>
      <c r="X124" s="27">
        <v>95.94</v>
      </c>
      <c r="Y124" s="27">
        <v>10.81</v>
      </c>
      <c r="Z124" s="27">
        <v>0</v>
      </c>
      <c r="AA124" s="27">
        <v>0</v>
      </c>
      <c r="AB124" s="27">
        <v>52</v>
      </c>
      <c r="AC124" s="27">
        <v>130</v>
      </c>
      <c r="AD124" s="27">
        <v>82</v>
      </c>
      <c r="AE124" s="27">
        <v>0</v>
      </c>
      <c r="AF124" s="27">
        <v>0</v>
      </c>
      <c r="AG124" s="27">
        <v>118</v>
      </c>
      <c r="AH124" s="27">
        <v>2.16</v>
      </c>
      <c r="AI124" s="27">
        <v>2.04</v>
      </c>
      <c r="AJ124" s="27">
        <v>0</v>
      </c>
      <c r="AK124" s="27">
        <v>0</v>
      </c>
      <c r="AL124" s="27">
        <v>1.66</v>
      </c>
      <c r="AM124" s="27">
        <v>652.9</v>
      </c>
      <c r="AN124" s="27">
        <v>5</v>
      </c>
      <c r="AO124" s="27">
        <v>6</v>
      </c>
      <c r="AP124" s="27">
        <v>12.12100587</v>
      </c>
      <c r="AQ124" s="27">
        <v>12.16649292</v>
      </c>
      <c r="AR124" s="27">
        <v>34.63801718</v>
      </c>
      <c r="AS124" s="27">
        <v>90</v>
      </c>
      <c r="AT124" s="27">
        <v>90</v>
      </c>
      <c r="AU124" s="27">
        <v>90</v>
      </c>
      <c r="AV124" s="27">
        <v>4</v>
      </c>
      <c r="AW124" s="27">
        <v>6</v>
      </c>
      <c r="AX124" s="27">
        <v>20</v>
      </c>
      <c r="AY124" s="27">
        <v>0</v>
      </c>
      <c r="AZ124" s="27">
        <v>10</v>
      </c>
      <c r="BA124" s="27">
        <v>10</v>
      </c>
      <c r="BB124" s="27">
        <v>0</v>
      </c>
      <c r="BC124" s="27">
        <v>0</v>
      </c>
      <c r="BD124" s="27">
        <v>800.6</v>
      </c>
      <c r="BE124" s="27">
        <v>684.3</v>
      </c>
      <c r="BF124" s="27">
        <v>0</v>
      </c>
      <c r="BG124" s="27">
        <v>2.173976483</v>
      </c>
      <c r="BH124" s="27">
        <v>2.173976483</v>
      </c>
      <c r="BI124" s="27">
        <v>2.173976818</v>
      </c>
      <c r="BJ124" s="27">
        <v>2.173976818</v>
      </c>
      <c r="BK124" s="27">
        <v>2.158480218</v>
      </c>
      <c r="BL124" s="27">
        <v>2.158479876</v>
      </c>
      <c r="BM124" s="27">
        <f t="shared" si="10"/>
        <v>2.168811116</v>
      </c>
      <c r="BN124" s="27">
        <v>49.46555043</v>
      </c>
      <c r="BO124" s="27">
        <v>49.46555043</v>
      </c>
      <c r="BP124" s="27">
        <v>87.06080639</v>
      </c>
      <c r="BQ124" s="27">
        <v>49.46554218</v>
      </c>
      <c r="BR124" s="27">
        <v>49.46554218</v>
      </c>
      <c r="BS124" s="27">
        <v>87.06080639</v>
      </c>
      <c r="BT124" s="27">
        <v>0.850847877333333</v>
      </c>
      <c r="BU124" s="27">
        <v>5108.07297</v>
      </c>
      <c r="BW124" s="27">
        <v>-1.34</v>
      </c>
      <c r="BX124" s="27">
        <v>-1.29</v>
      </c>
      <c r="BY124" s="27">
        <v>1.98</v>
      </c>
      <c r="BZ124" s="27">
        <v>2.52</v>
      </c>
      <c r="CA124" s="27">
        <v>2.09</v>
      </c>
    </row>
    <row r="125" s="11" customFormat="1" ht="13.85" spans="1:79">
      <c r="A125" s="27">
        <v>123</v>
      </c>
      <c r="B125" s="27" t="s">
        <v>234</v>
      </c>
      <c r="C125" s="27">
        <v>31</v>
      </c>
      <c r="D125" s="27">
        <v>32</v>
      </c>
      <c r="E125" s="27">
        <v>0</v>
      </c>
      <c r="F125" s="27">
        <v>0</v>
      </c>
      <c r="G125" s="27">
        <v>1</v>
      </c>
      <c r="H125" s="27">
        <f t="shared" si="9"/>
        <v>64</v>
      </c>
      <c r="I125" s="27" t="s">
        <v>105</v>
      </c>
      <c r="J125" s="27" t="s">
        <v>83</v>
      </c>
      <c r="K125" s="27">
        <v>0</v>
      </c>
      <c r="L125" s="27">
        <v>0</v>
      </c>
      <c r="M125" s="27" t="s">
        <v>95</v>
      </c>
      <c r="N125" s="27">
        <v>5</v>
      </c>
      <c r="O125" s="27">
        <v>2</v>
      </c>
      <c r="P125" s="27">
        <v>0</v>
      </c>
      <c r="Q125" s="27">
        <v>0</v>
      </c>
      <c r="R125" s="27">
        <v>4</v>
      </c>
      <c r="S125" s="27">
        <v>42</v>
      </c>
      <c r="T125" s="27">
        <v>5</v>
      </c>
      <c r="U125" s="27">
        <v>0</v>
      </c>
      <c r="V125" s="27">
        <v>0</v>
      </c>
      <c r="W125" s="27">
        <v>29</v>
      </c>
      <c r="X125" s="27">
        <v>95.94</v>
      </c>
      <c r="Y125" s="27">
        <v>10.81</v>
      </c>
      <c r="Z125" s="27">
        <v>0</v>
      </c>
      <c r="AA125" s="27">
        <v>0</v>
      </c>
      <c r="AB125" s="27">
        <v>63.55</v>
      </c>
      <c r="AC125" s="27">
        <v>130</v>
      </c>
      <c r="AD125" s="27">
        <v>82</v>
      </c>
      <c r="AE125" s="27">
        <v>0</v>
      </c>
      <c r="AF125" s="27">
        <v>0</v>
      </c>
      <c r="AG125" s="27">
        <v>117</v>
      </c>
      <c r="AH125" s="27">
        <v>2.16</v>
      </c>
      <c r="AI125" s="27">
        <v>2.04</v>
      </c>
      <c r="AJ125" s="27">
        <v>0</v>
      </c>
      <c r="AK125" s="27">
        <v>0</v>
      </c>
      <c r="AL125" s="27">
        <v>1.9</v>
      </c>
      <c r="AM125" s="27">
        <v>745.5</v>
      </c>
      <c r="AN125" s="27">
        <v>10</v>
      </c>
      <c r="AO125" s="27">
        <v>11</v>
      </c>
      <c r="AP125" s="27">
        <v>12.08018495</v>
      </c>
      <c r="AQ125" s="27">
        <v>12.14498561</v>
      </c>
      <c r="AR125" s="27">
        <v>34.87729792</v>
      </c>
      <c r="AS125" s="27">
        <v>90</v>
      </c>
      <c r="AT125" s="27">
        <v>90</v>
      </c>
      <c r="AU125" s="27">
        <v>90</v>
      </c>
      <c r="AV125" s="27">
        <v>4</v>
      </c>
      <c r="AW125" s="27">
        <v>6</v>
      </c>
      <c r="AX125" s="27">
        <v>20</v>
      </c>
      <c r="AY125" s="27">
        <v>0</v>
      </c>
      <c r="AZ125" s="27">
        <v>10</v>
      </c>
      <c r="BA125" s="27">
        <v>10</v>
      </c>
      <c r="BB125" s="27">
        <v>0</v>
      </c>
      <c r="BC125" s="27">
        <v>0</v>
      </c>
      <c r="BD125" s="27">
        <v>800.6</v>
      </c>
      <c r="BE125" s="27">
        <v>684.3</v>
      </c>
      <c r="BF125" s="27">
        <v>0</v>
      </c>
      <c r="BG125" s="27">
        <v>2.230824842</v>
      </c>
      <c r="BH125" s="27">
        <v>2.230824842</v>
      </c>
      <c r="BI125" s="27">
        <v>2.230825169</v>
      </c>
      <c r="BJ125" s="27">
        <v>2.230825169</v>
      </c>
      <c r="BK125" s="27">
        <v>2.28008851</v>
      </c>
      <c r="BL125" s="27">
        <v>2.280088192</v>
      </c>
      <c r="BM125" s="27">
        <f t="shared" si="10"/>
        <v>2.24724612066667</v>
      </c>
      <c r="BN125" s="27">
        <v>46.15462713</v>
      </c>
      <c r="BO125" s="27">
        <v>46.15462713</v>
      </c>
      <c r="BP125" s="27">
        <v>84.5427992</v>
      </c>
      <c r="BQ125" s="27">
        <v>46.15462015</v>
      </c>
      <c r="BR125" s="27">
        <v>46.15462015</v>
      </c>
      <c r="BS125" s="27">
        <v>84.5427992</v>
      </c>
      <c r="BT125" s="27">
        <v>1.06983345566667</v>
      </c>
      <c r="BU125" s="27">
        <v>5116.976462</v>
      </c>
      <c r="BW125" s="27">
        <v>2.56</v>
      </c>
      <c r="BX125" s="31">
        <v>1.02</v>
      </c>
      <c r="BY125" s="27">
        <v>3.45</v>
      </c>
      <c r="BZ125" s="31">
        <v>0.34</v>
      </c>
      <c r="CA125" s="31">
        <v>0.31</v>
      </c>
    </row>
    <row r="126" s="11" customFormat="1" ht="13.85" spans="1:79">
      <c r="A126" s="27">
        <v>124</v>
      </c>
      <c r="B126" s="27" t="s">
        <v>235</v>
      </c>
      <c r="C126" s="27">
        <v>31</v>
      </c>
      <c r="D126" s="27">
        <v>32</v>
      </c>
      <c r="E126" s="27">
        <v>0</v>
      </c>
      <c r="F126" s="27">
        <v>0</v>
      </c>
      <c r="G126" s="27">
        <v>1</v>
      </c>
      <c r="H126" s="27">
        <f t="shared" si="9"/>
        <v>64</v>
      </c>
      <c r="I126" s="27" t="s">
        <v>105</v>
      </c>
      <c r="J126" s="27" t="s">
        <v>83</v>
      </c>
      <c r="K126" s="27">
        <v>0</v>
      </c>
      <c r="L126" s="27">
        <v>0</v>
      </c>
      <c r="M126" s="27" t="s">
        <v>97</v>
      </c>
      <c r="N126" s="27">
        <v>5</v>
      </c>
      <c r="O126" s="27">
        <v>2</v>
      </c>
      <c r="P126" s="27">
        <v>0</v>
      </c>
      <c r="Q126" s="27">
        <v>0</v>
      </c>
      <c r="R126" s="27">
        <v>4</v>
      </c>
      <c r="S126" s="27">
        <v>42</v>
      </c>
      <c r="T126" s="27">
        <v>5</v>
      </c>
      <c r="U126" s="27">
        <v>0</v>
      </c>
      <c r="V126" s="27">
        <v>0</v>
      </c>
      <c r="W126" s="27">
        <v>26</v>
      </c>
      <c r="X126" s="27">
        <v>95.94</v>
      </c>
      <c r="Y126" s="27">
        <v>10.81</v>
      </c>
      <c r="Z126" s="27">
        <v>0</v>
      </c>
      <c r="AA126" s="27">
        <v>0</v>
      </c>
      <c r="AB126" s="27">
        <v>55.85</v>
      </c>
      <c r="AC126" s="27">
        <v>130</v>
      </c>
      <c r="AD126" s="27">
        <v>82</v>
      </c>
      <c r="AE126" s="27">
        <v>0</v>
      </c>
      <c r="AF126" s="27">
        <v>0</v>
      </c>
      <c r="AG126" s="27">
        <v>117</v>
      </c>
      <c r="AH126" s="27">
        <v>2.16</v>
      </c>
      <c r="AI126" s="27">
        <v>2.04</v>
      </c>
      <c r="AJ126" s="27">
        <v>0</v>
      </c>
      <c r="AK126" s="27">
        <v>0</v>
      </c>
      <c r="AL126" s="27">
        <v>1.83</v>
      </c>
      <c r="AM126" s="27">
        <v>762.5</v>
      </c>
      <c r="AN126" s="27">
        <v>6</v>
      </c>
      <c r="AO126" s="27">
        <v>8</v>
      </c>
      <c r="AP126" s="27">
        <v>12.09867573</v>
      </c>
      <c r="AQ126" s="27">
        <v>12.1438372</v>
      </c>
      <c r="AR126" s="27">
        <v>34.82217872</v>
      </c>
      <c r="AS126" s="27">
        <v>90</v>
      </c>
      <c r="AT126" s="27">
        <v>90</v>
      </c>
      <c r="AU126" s="27">
        <v>90</v>
      </c>
      <c r="AV126" s="27">
        <v>4</v>
      </c>
      <c r="AW126" s="27">
        <v>6</v>
      </c>
      <c r="AX126" s="27">
        <v>20</v>
      </c>
      <c r="AY126" s="27">
        <v>0</v>
      </c>
      <c r="AZ126" s="27">
        <v>10</v>
      </c>
      <c r="BA126" s="27">
        <v>10</v>
      </c>
      <c r="BB126" s="27">
        <v>0</v>
      </c>
      <c r="BC126" s="27">
        <v>0</v>
      </c>
      <c r="BD126" s="27">
        <v>800.6</v>
      </c>
      <c r="BE126" s="27">
        <v>684.3</v>
      </c>
      <c r="BF126" s="27">
        <v>0</v>
      </c>
      <c r="BG126" s="27">
        <v>2.134673209</v>
      </c>
      <c r="BH126" s="27">
        <v>2.134673209</v>
      </c>
      <c r="BI126" s="27">
        <v>2.134673547</v>
      </c>
      <c r="BJ126" s="27">
        <v>2.134673547</v>
      </c>
      <c r="BK126" s="27">
        <v>2.089579927</v>
      </c>
      <c r="BL126" s="27">
        <v>2.089579577</v>
      </c>
      <c r="BM126" s="27">
        <f t="shared" si="10"/>
        <v>2.11964216933333</v>
      </c>
      <c r="BN126" s="27">
        <v>50.4231617</v>
      </c>
      <c r="BO126" s="27">
        <v>50.4231617</v>
      </c>
      <c r="BP126" s="27">
        <v>88.18298426</v>
      </c>
      <c r="BQ126" s="27">
        <v>50.42315293</v>
      </c>
      <c r="BR126" s="27">
        <v>50.42315293</v>
      </c>
      <c r="BS126" s="27">
        <v>88.18298426</v>
      </c>
      <c r="BT126" s="27">
        <v>0.764340523</v>
      </c>
      <c r="BU126" s="27">
        <v>5116.225917</v>
      </c>
      <c r="BW126" s="27">
        <v>0.5</v>
      </c>
      <c r="BX126" s="27">
        <v>-0.45</v>
      </c>
      <c r="BY126" s="27">
        <v>2.76</v>
      </c>
      <c r="BZ126" s="27">
        <v>1.68</v>
      </c>
      <c r="CA126" s="27">
        <v>1.03</v>
      </c>
    </row>
    <row r="127" s="11" customFormat="1" ht="13.85" spans="1:79">
      <c r="A127" s="27">
        <v>125</v>
      </c>
      <c r="B127" s="27" t="s">
        <v>236</v>
      </c>
      <c r="C127" s="27">
        <v>31</v>
      </c>
      <c r="D127" s="27">
        <v>32</v>
      </c>
      <c r="E127" s="27">
        <v>0</v>
      </c>
      <c r="F127" s="27">
        <v>0</v>
      </c>
      <c r="G127" s="27">
        <v>1</v>
      </c>
      <c r="H127" s="27">
        <f t="shared" si="9"/>
        <v>64</v>
      </c>
      <c r="I127" s="27" t="s">
        <v>105</v>
      </c>
      <c r="J127" s="27" t="s">
        <v>83</v>
      </c>
      <c r="K127" s="27">
        <v>0</v>
      </c>
      <c r="L127" s="27">
        <v>0</v>
      </c>
      <c r="M127" s="27" t="s">
        <v>103</v>
      </c>
      <c r="N127" s="27">
        <v>5</v>
      </c>
      <c r="O127" s="27">
        <v>2</v>
      </c>
      <c r="P127" s="27">
        <v>0</v>
      </c>
      <c r="Q127" s="27">
        <v>0</v>
      </c>
      <c r="R127" s="27">
        <v>4</v>
      </c>
      <c r="S127" s="27">
        <v>42</v>
      </c>
      <c r="T127" s="27">
        <v>5</v>
      </c>
      <c r="U127" s="27">
        <v>0</v>
      </c>
      <c r="V127" s="27">
        <v>0</v>
      </c>
      <c r="W127" s="27">
        <v>25</v>
      </c>
      <c r="X127" s="27">
        <v>95.94</v>
      </c>
      <c r="Y127" s="27">
        <v>10.81</v>
      </c>
      <c r="Z127" s="27">
        <v>0</v>
      </c>
      <c r="AA127" s="27">
        <v>0</v>
      </c>
      <c r="AB127" s="27">
        <v>54.94</v>
      </c>
      <c r="AC127" s="27">
        <v>130</v>
      </c>
      <c r="AD127" s="27">
        <v>82</v>
      </c>
      <c r="AE127" s="27">
        <v>0</v>
      </c>
      <c r="AF127" s="27">
        <v>0</v>
      </c>
      <c r="AG127" s="27">
        <v>117</v>
      </c>
      <c r="AH127" s="27">
        <v>2.16</v>
      </c>
      <c r="AI127" s="27">
        <v>2.04</v>
      </c>
      <c r="AJ127" s="27">
        <v>0</v>
      </c>
      <c r="AK127" s="27">
        <v>0</v>
      </c>
      <c r="AL127" s="27">
        <v>1.55</v>
      </c>
      <c r="AM127" s="27">
        <v>717.3</v>
      </c>
      <c r="AN127" s="27">
        <v>5</v>
      </c>
      <c r="AO127" s="27">
        <v>7</v>
      </c>
      <c r="AP127" s="27">
        <v>12.10427924</v>
      </c>
      <c r="AQ127" s="27">
        <v>12.15645278</v>
      </c>
      <c r="AR127" s="27">
        <v>34.70259158</v>
      </c>
      <c r="AS127" s="27">
        <v>90</v>
      </c>
      <c r="AT127" s="27">
        <v>90</v>
      </c>
      <c r="AU127" s="27">
        <v>90</v>
      </c>
      <c r="AV127" s="27">
        <v>4</v>
      </c>
      <c r="AW127" s="27">
        <v>6</v>
      </c>
      <c r="AX127" s="27">
        <v>20</v>
      </c>
      <c r="AY127" s="27">
        <v>0</v>
      </c>
      <c r="AZ127" s="27">
        <v>10</v>
      </c>
      <c r="BA127" s="27">
        <v>10</v>
      </c>
      <c r="BB127" s="27">
        <v>0</v>
      </c>
      <c r="BC127" s="27">
        <v>0</v>
      </c>
      <c r="BD127" s="27">
        <v>800.6</v>
      </c>
      <c r="BE127" s="27">
        <v>684.3</v>
      </c>
      <c r="BF127" s="27">
        <v>0</v>
      </c>
      <c r="BG127" s="27">
        <v>2.167143951</v>
      </c>
      <c r="BH127" s="27">
        <v>2.167143951</v>
      </c>
      <c r="BI127" s="27">
        <v>2.167144287</v>
      </c>
      <c r="BJ127" s="27">
        <v>2.167144287</v>
      </c>
      <c r="BK127" s="27">
        <v>2.164078148</v>
      </c>
      <c r="BL127" s="27">
        <v>2.164077807</v>
      </c>
      <c r="BM127" s="27">
        <f t="shared" si="10"/>
        <v>2.16612207183333</v>
      </c>
      <c r="BN127" s="27">
        <v>49.2288916</v>
      </c>
      <c r="BO127" s="27">
        <v>49.2288916</v>
      </c>
      <c r="BP127" s="27">
        <v>87.43692066</v>
      </c>
      <c r="BQ127" s="27">
        <v>49.22888339</v>
      </c>
      <c r="BR127" s="27">
        <v>49.22888339</v>
      </c>
      <c r="BS127" s="27">
        <v>87.43692066</v>
      </c>
      <c r="BT127" s="27">
        <v>0.85528815</v>
      </c>
      <c r="BU127" s="27">
        <v>5106.316277</v>
      </c>
      <c r="BW127" s="31">
        <v>1.18</v>
      </c>
      <c r="BX127" s="27">
        <v>0.44</v>
      </c>
      <c r="BY127" s="31">
        <v>4.02</v>
      </c>
      <c r="BZ127" s="27">
        <v>0.79</v>
      </c>
      <c r="CA127" s="27">
        <v>1.61</v>
      </c>
    </row>
    <row r="128" s="11" customFormat="1" ht="13.85" spans="1:79">
      <c r="A128" s="27">
        <v>126</v>
      </c>
      <c r="B128" s="27" t="s">
        <v>237</v>
      </c>
      <c r="C128" s="27">
        <v>31</v>
      </c>
      <c r="D128" s="27">
        <v>32</v>
      </c>
      <c r="E128" s="27">
        <v>0</v>
      </c>
      <c r="F128" s="27">
        <v>0</v>
      </c>
      <c r="G128" s="27">
        <v>1</v>
      </c>
      <c r="H128" s="27">
        <f t="shared" si="9"/>
        <v>64</v>
      </c>
      <c r="I128" s="27" t="s">
        <v>105</v>
      </c>
      <c r="J128" s="27" t="s">
        <v>83</v>
      </c>
      <c r="K128" s="27">
        <v>0</v>
      </c>
      <c r="L128" s="27">
        <v>0</v>
      </c>
      <c r="M128" s="27" t="s">
        <v>109</v>
      </c>
      <c r="N128" s="27">
        <v>5</v>
      </c>
      <c r="O128" s="27">
        <v>2</v>
      </c>
      <c r="P128" s="27">
        <v>0</v>
      </c>
      <c r="Q128" s="27">
        <v>0</v>
      </c>
      <c r="R128" s="27">
        <v>4</v>
      </c>
      <c r="S128" s="27">
        <v>42</v>
      </c>
      <c r="T128" s="27">
        <v>5</v>
      </c>
      <c r="U128" s="27">
        <v>0</v>
      </c>
      <c r="V128" s="27">
        <v>0</v>
      </c>
      <c r="W128" s="27">
        <v>28</v>
      </c>
      <c r="X128" s="27">
        <v>95.94</v>
      </c>
      <c r="Y128" s="27">
        <v>10.81</v>
      </c>
      <c r="Z128" s="27">
        <v>0</v>
      </c>
      <c r="AA128" s="27">
        <v>0</v>
      </c>
      <c r="AB128" s="27">
        <v>58.69</v>
      </c>
      <c r="AC128" s="27">
        <v>130</v>
      </c>
      <c r="AD128" s="27">
        <v>82</v>
      </c>
      <c r="AE128" s="27">
        <v>0</v>
      </c>
      <c r="AF128" s="27">
        <v>0</v>
      </c>
      <c r="AG128" s="27">
        <v>115</v>
      </c>
      <c r="AH128" s="27">
        <v>2.16</v>
      </c>
      <c r="AI128" s="27">
        <v>2.04</v>
      </c>
      <c r="AJ128" s="27">
        <v>0</v>
      </c>
      <c r="AK128" s="27">
        <v>0</v>
      </c>
      <c r="AL128" s="27">
        <v>1.88</v>
      </c>
      <c r="AM128" s="27">
        <v>737.1</v>
      </c>
      <c r="AN128" s="27">
        <v>8</v>
      </c>
      <c r="AO128" s="27">
        <v>10</v>
      </c>
      <c r="AP128" s="27">
        <v>12.09095031</v>
      </c>
      <c r="AQ128" s="27">
        <v>12.14794263</v>
      </c>
      <c r="AR128" s="27">
        <v>34.82483972</v>
      </c>
      <c r="AS128" s="27">
        <v>90</v>
      </c>
      <c r="AT128" s="27">
        <v>90</v>
      </c>
      <c r="AU128" s="27">
        <v>90</v>
      </c>
      <c r="AV128" s="27">
        <v>4</v>
      </c>
      <c r="AW128" s="27">
        <v>6</v>
      </c>
      <c r="AX128" s="27">
        <v>20</v>
      </c>
      <c r="AY128" s="27">
        <v>0</v>
      </c>
      <c r="AZ128" s="27">
        <v>10</v>
      </c>
      <c r="BA128" s="27">
        <v>10</v>
      </c>
      <c r="BB128" s="27">
        <v>0</v>
      </c>
      <c r="BC128" s="27">
        <v>0</v>
      </c>
      <c r="BD128" s="27">
        <v>800.6</v>
      </c>
      <c r="BE128" s="27">
        <v>684.3</v>
      </c>
      <c r="BF128" s="27">
        <v>0</v>
      </c>
      <c r="BG128" s="27">
        <v>2.157104939</v>
      </c>
      <c r="BH128" s="27">
        <v>2.157104939</v>
      </c>
      <c r="BI128" s="27">
        <v>2.157105276</v>
      </c>
      <c r="BJ128" s="27">
        <v>2.157105276</v>
      </c>
      <c r="BK128" s="27">
        <v>2.119053106</v>
      </c>
      <c r="BL128" s="27">
        <v>2.119052761</v>
      </c>
      <c r="BM128" s="27">
        <f t="shared" si="10"/>
        <v>2.1444210495</v>
      </c>
      <c r="BN128" s="27">
        <v>49.3720354</v>
      </c>
      <c r="BO128" s="27">
        <v>49.3720354</v>
      </c>
      <c r="BP128" s="27">
        <v>88.0002263</v>
      </c>
      <c r="BQ128" s="27">
        <v>49.37202699</v>
      </c>
      <c r="BR128" s="27">
        <v>49.37202699</v>
      </c>
      <c r="BS128" s="27">
        <v>88.0002263</v>
      </c>
      <c r="BT128" s="27">
        <v>0.818152021333333</v>
      </c>
      <c r="BU128" s="27">
        <v>5115.078402</v>
      </c>
      <c r="BW128" s="27">
        <v>1.8</v>
      </c>
      <c r="BX128" s="27">
        <v>0.63</v>
      </c>
      <c r="BY128" s="27">
        <v>3.55</v>
      </c>
      <c r="BZ128" s="27">
        <v>0.6</v>
      </c>
      <c r="CA128" s="27">
        <v>0.52</v>
      </c>
    </row>
    <row r="129" s="11" customFormat="1" ht="13.85" spans="1:79">
      <c r="A129" s="27">
        <v>127</v>
      </c>
      <c r="B129" s="27" t="s">
        <v>238</v>
      </c>
      <c r="C129" s="27">
        <v>31</v>
      </c>
      <c r="D129" s="27">
        <v>32</v>
      </c>
      <c r="E129" s="27">
        <v>0</v>
      </c>
      <c r="F129" s="27">
        <v>0</v>
      </c>
      <c r="G129" s="27">
        <v>1</v>
      </c>
      <c r="H129" s="27">
        <f t="shared" si="9"/>
        <v>64</v>
      </c>
      <c r="I129" s="27" t="s">
        <v>105</v>
      </c>
      <c r="J129" s="27" t="s">
        <v>83</v>
      </c>
      <c r="K129" s="27">
        <v>0</v>
      </c>
      <c r="L129" s="27">
        <v>0</v>
      </c>
      <c r="M129" s="27" t="s">
        <v>127</v>
      </c>
      <c r="N129" s="27">
        <v>5</v>
      </c>
      <c r="O129" s="27">
        <v>2</v>
      </c>
      <c r="P129" s="27">
        <v>0</v>
      </c>
      <c r="Q129" s="27">
        <v>0</v>
      </c>
      <c r="R129" s="27">
        <v>4</v>
      </c>
      <c r="S129" s="27">
        <v>42</v>
      </c>
      <c r="T129" s="27">
        <v>5</v>
      </c>
      <c r="U129" s="27">
        <v>0</v>
      </c>
      <c r="V129" s="27">
        <v>0</v>
      </c>
      <c r="W129" s="27">
        <v>22</v>
      </c>
      <c r="X129" s="27">
        <v>95.94</v>
      </c>
      <c r="Y129" s="27">
        <v>10.81</v>
      </c>
      <c r="Z129" s="27">
        <v>0</v>
      </c>
      <c r="AA129" s="27">
        <v>0</v>
      </c>
      <c r="AB129" s="27">
        <v>47.87</v>
      </c>
      <c r="AC129" s="27">
        <v>130</v>
      </c>
      <c r="AD129" s="27">
        <v>82</v>
      </c>
      <c r="AE129" s="27">
        <v>0</v>
      </c>
      <c r="AF129" s="27">
        <v>0</v>
      </c>
      <c r="AG129" s="27">
        <v>132</v>
      </c>
      <c r="AH129" s="27">
        <v>2.16</v>
      </c>
      <c r="AI129" s="27">
        <v>2.04</v>
      </c>
      <c r="AJ129" s="27">
        <v>0</v>
      </c>
      <c r="AK129" s="27">
        <v>0</v>
      </c>
      <c r="AL129" s="27">
        <v>1.54</v>
      </c>
      <c r="AM129" s="27">
        <v>658.8</v>
      </c>
      <c r="AN129" s="27">
        <v>2</v>
      </c>
      <c r="AO129" s="27">
        <v>4</v>
      </c>
      <c r="AP129" s="27">
        <v>12.11545746</v>
      </c>
      <c r="AQ129" s="27">
        <v>12.1691563</v>
      </c>
      <c r="AR129" s="27">
        <v>34.852469</v>
      </c>
      <c r="AS129" s="27">
        <v>90</v>
      </c>
      <c r="AT129" s="27">
        <v>90</v>
      </c>
      <c r="AU129" s="27">
        <v>90</v>
      </c>
      <c r="AV129" s="27">
        <v>4</v>
      </c>
      <c r="AW129" s="27">
        <v>6</v>
      </c>
      <c r="AX129" s="27">
        <v>16</v>
      </c>
      <c r="AY129" s="27">
        <v>0</v>
      </c>
      <c r="AZ129" s="27">
        <v>10</v>
      </c>
      <c r="BA129" s="27">
        <v>6</v>
      </c>
      <c r="BB129" s="27">
        <v>0</v>
      </c>
      <c r="BC129" s="27">
        <v>0</v>
      </c>
      <c r="BD129" s="27">
        <v>800.6</v>
      </c>
      <c r="BE129" s="27">
        <v>684.3</v>
      </c>
      <c r="BF129" s="27">
        <v>0</v>
      </c>
      <c r="BG129" s="27">
        <v>2.285215263</v>
      </c>
      <c r="BH129" s="27">
        <v>2.285215263</v>
      </c>
      <c r="BI129" s="27">
        <v>2.285215588</v>
      </c>
      <c r="BJ129" s="27">
        <v>2.285215588</v>
      </c>
      <c r="BK129" s="27">
        <v>2.321203806</v>
      </c>
      <c r="BL129" s="27">
        <v>2.321203488</v>
      </c>
      <c r="BM129" s="27">
        <f t="shared" si="10"/>
        <v>2.29721149933333</v>
      </c>
      <c r="BN129" s="27">
        <v>45.58277602</v>
      </c>
      <c r="BO129" s="27">
        <v>45.58277602</v>
      </c>
      <c r="BP129" s="27">
        <v>83.78020282</v>
      </c>
      <c r="BQ129" s="27">
        <v>45.58276931</v>
      </c>
      <c r="BR129" s="27">
        <v>45.58276931</v>
      </c>
      <c r="BS129" s="27">
        <v>83.78020282</v>
      </c>
      <c r="BT129" s="27">
        <v>1.11709763733333</v>
      </c>
      <c r="BU129" s="27">
        <v>5138.470126</v>
      </c>
      <c r="BW129" s="27">
        <v>-1.57</v>
      </c>
      <c r="BX129" s="27">
        <v>-1.32</v>
      </c>
      <c r="BY129" s="27">
        <v>2.29</v>
      </c>
      <c r="BZ129" s="27">
        <v>2.55</v>
      </c>
      <c r="CA129" s="27">
        <v>2.63</v>
      </c>
    </row>
    <row r="130" s="11" customFormat="1" ht="13.85" spans="1:79">
      <c r="A130" s="27">
        <v>128</v>
      </c>
      <c r="B130" s="27" t="s">
        <v>239</v>
      </c>
      <c r="C130" s="27">
        <v>31</v>
      </c>
      <c r="D130" s="27">
        <v>32</v>
      </c>
      <c r="E130" s="27">
        <v>0</v>
      </c>
      <c r="F130" s="27">
        <v>0</v>
      </c>
      <c r="G130" s="27">
        <v>1</v>
      </c>
      <c r="H130" s="27">
        <f t="shared" si="9"/>
        <v>64</v>
      </c>
      <c r="I130" s="27" t="s">
        <v>105</v>
      </c>
      <c r="J130" s="27" t="s">
        <v>83</v>
      </c>
      <c r="K130" s="27">
        <v>0</v>
      </c>
      <c r="L130" s="27">
        <v>0</v>
      </c>
      <c r="M130" s="27" t="s">
        <v>129</v>
      </c>
      <c r="N130" s="27">
        <v>5</v>
      </c>
      <c r="O130" s="27">
        <v>2</v>
      </c>
      <c r="P130" s="27">
        <v>0</v>
      </c>
      <c r="Q130" s="27">
        <v>0</v>
      </c>
      <c r="R130" s="27">
        <v>4</v>
      </c>
      <c r="S130" s="27">
        <v>42</v>
      </c>
      <c r="T130" s="27">
        <v>5</v>
      </c>
      <c r="U130" s="27">
        <v>0</v>
      </c>
      <c r="V130" s="27">
        <v>0</v>
      </c>
      <c r="W130" s="27">
        <v>23</v>
      </c>
      <c r="X130" s="27">
        <v>95.94</v>
      </c>
      <c r="Y130" s="27">
        <v>10.81</v>
      </c>
      <c r="Z130" s="27">
        <v>0</v>
      </c>
      <c r="AA130" s="27">
        <v>0</v>
      </c>
      <c r="AB130" s="27">
        <v>50.94</v>
      </c>
      <c r="AC130" s="27">
        <v>130</v>
      </c>
      <c r="AD130" s="27">
        <v>82</v>
      </c>
      <c r="AE130" s="27">
        <v>0</v>
      </c>
      <c r="AF130" s="27">
        <v>0</v>
      </c>
      <c r="AG130" s="27">
        <v>122</v>
      </c>
      <c r="AH130" s="27">
        <v>2.16</v>
      </c>
      <c r="AI130" s="27">
        <v>2.04</v>
      </c>
      <c r="AJ130" s="27">
        <v>0</v>
      </c>
      <c r="AK130" s="27">
        <v>0</v>
      </c>
      <c r="AL130" s="27">
        <v>1.63</v>
      </c>
      <c r="AM130" s="27">
        <v>650.9</v>
      </c>
      <c r="AN130" s="27">
        <v>3</v>
      </c>
      <c r="AO130" s="27">
        <v>5</v>
      </c>
      <c r="AP130" s="27">
        <v>12.11429823</v>
      </c>
      <c r="AQ130" s="27">
        <v>12.16153096</v>
      </c>
      <c r="AR130" s="27">
        <v>34.81336909</v>
      </c>
      <c r="AS130" s="27">
        <v>90</v>
      </c>
      <c r="AT130" s="27">
        <v>90</v>
      </c>
      <c r="AU130" s="27">
        <v>90</v>
      </c>
      <c r="AV130" s="27">
        <v>4</v>
      </c>
      <c r="AW130" s="27">
        <v>6</v>
      </c>
      <c r="AX130" s="27">
        <v>20</v>
      </c>
      <c r="AY130" s="27">
        <v>0</v>
      </c>
      <c r="AZ130" s="27">
        <v>10</v>
      </c>
      <c r="BA130" s="27">
        <v>10</v>
      </c>
      <c r="BB130" s="27">
        <v>0</v>
      </c>
      <c r="BC130" s="27">
        <v>0</v>
      </c>
      <c r="BD130" s="27">
        <v>800.6</v>
      </c>
      <c r="BE130" s="27">
        <v>684.3</v>
      </c>
      <c r="BF130" s="27">
        <v>0</v>
      </c>
      <c r="BG130" s="27">
        <v>2.203814013</v>
      </c>
      <c r="BH130" s="27">
        <v>2.203814013</v>
      </c>
      <c r="BI130" s="27">
        <v>2.203814346</v>
      </c>
      <c r="BJ130" s="27">
        <v>2.203814346</v>
      </c>
      <c r="BK130" s="27">
        <v>2.1965892</v>
      </c>
      <c r="BL130" s="27">
        <v>2.196588863</v>
      </c>
      <c r="BM130" s="27">
        <f t="shared" si="10"/>
        <v>2.20140579683333</v>
      </c>
      <c r="BN130" s="27">
        <v>48.35389426</v>
      </c>
      <c r="BO130" s="27">
        <v>48.35389426</v>
      </c>
      <c r="BP130" s="27">
        <v>86.30669118</v>
      </c>
      <c r="BQ130" s="27">
        <v>48.35388644</v>
      </c>
      <c r="BR130" s="27">
        <v>48.35388644</v>
      </c>
      <c r="BS130" s="27">
        <v>86.30669118</v>
      </c>
      <c r="BT130" s="27">
        <v>0.91906644</v>
      </c>
      <c r="BU130" s="27">
        <v>5128.998418</v>
      </c>
      <c r="BW130" s="27">
        <v>-1.22</v>
      </c>
      <c r="BX130" s="31">
        <v>-0.98</v>
      </c>
      <c r="BY130" s="27">
        <v>2.58</v>
      </c>
      <c r="BZ130" s="31">
        <v>2.21</v>
      </c>
      <c r="CA130" s="31">
        <v>2.57</v>
      </c>
    </row>
    <row r="131" s="12" customFormat="1" ht="13.85" spans="1:79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4"/>
      <c r="AY131" s="34"/>
      <c r="AZ131" s="34"/>
      <c r="BA131" s="34"/>
      <c r="BB131" s="32"/>
      <c r="BC131" s="34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W131" s="32"/>
      <c r="BX131" s="32"/>
      <c r="BY131" s="32"/>
      <c r="BZ131" s="32"/>
      <c r="CA131" s="32"/>
    </row>
    <row r="132" ht="13.85" spans="1:79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5"/>
      <c r="AY132" s="35"/>
      <c r="AZ132" s="35"/>
      <c r="BA132" s="35"/>
      <c r="BB132" s="33"/>
      <c r="BC132" s="35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W132" s="33"/>
      <c r="BX132" s="33"/>
      <c r="BY132" s="33"/>
      <c r="BZ132" s="33"/>
      <c r="CA132" s="33"/>
    </row>
    <row r="133" ht="13.85" spans="1:79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5"/>
      <c r="AY133" s="35"/>
      <c r="AZ133" s="35"/>
      <c r="BA133" s="35"/>
      <c r="BB133" s="33"/>
      <c r="BC133" s="35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W133" s="33"/>
      <c r="BX133" s="36"/>
      <c r="BY133" s="33"/>
      <c r="BZ133" s="36"/>
      <c r="CA133" s="36"/>
    </row>
    <row r="134" ht="13.85" spans="1:79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5"/>
      <c r="AY134" s="35"/>
      <c r="AZ134" s="35"/>
      <c r="BA134" s="35"/>
      <c r="BB134" s="33"/>
      <c r="BC134" s="35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W134" s="33"/>
      <c r="BX134" s="33"/>
      <c r="BY134" s="33"/>
      <c r="BZ134" s="33"/>
      <c r="CA134" s="33"/>
    </row>
    <row r="135" ht="13.85" spans="1:79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5"/>
      <c r="AY135" s="35"/>
      <c r="AZ135" s="35"/>
      <c r="BA135" s="35"/>
      <c r="BB135" s="33"/>
      <c r="BC135" s="35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W135" s="36"/>
      <c r="BX135" s="33"/>
      <c r="BY135" s="36"/>
      <c r="BZ135" s="33"/>
      <c r="CA135" s="33"/>
    </row>
    <row r="136" ht="13.85" spans="1:79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5"/>
      <c r="AY136" s="35"/>
      <c r="AZ136" s="35"/>
      <c r="BA136" s="35"/>
      <c r="BB136" s="33"/>
      <c r="BC136" s="35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W136" s="33"/>
      <c r="BX136" s="33"/>
      <c r="BY136" s="33"/>
      <c r="BZ136" s="33"/>
      <c r="CA136" s="33"/>
    </row>
    <row r="137" ht="13.85" spans="1:79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5"/>
      <c r="AY137" s="35"/>
      <c r="AZ137" s="35"/>
      <c r="BA137" s="35"/>
      <c r="BB137" s="33"/>
      <c r="BC137" s="35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W137" s="33"/>
      <c r="BX137" s="33"/>
      <c r="BY137" s="33"/>
      <c r="BZ137" s="33"/>
      <c r="CA137" s="33"/>
    </row>
    <row r="138" ht="13.85" spans="1:79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5"/>
      <c r="AY138" s="35"/>
      <c r="AZ138" s="35"/>
      <c r="BA138" s="35"/>
      <c r="BB138" s="33"/>
      <c r="BC138" s="35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W138" s="33"/>
      <c r="BX138" s="36"/>
      <c r="BY138" s="33"/>
      <c r="BZ138" s="36"/>
      <c r="CA138" s="36"/>
    </row>
    <row r="139" s="12" customFormat="1" ht="13.85" spans="1:79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4"/>
      <c r="AY139" s="34"/>
      <c r="AZ139" s="34"/>
      <c r="BA139" s="34"/>
      <c r="BB139" s="33"/>
      <c r="BC139" s="35"/>
      <c r="BD139" s="33"/>
      <c r="BE139" s="33"/>
      <c r="BF139" s="33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W139" s="32"/>
      <c r="BX139" s="32"/>
      <c r="BY139" s="32"/>
      <c r="BZ139" s="32"/>
      <c r="CA139" s="32"/>
    </row>
    <row r="140" ht="13.85" spans="1:79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5"/>
      <c r="AY140" s="35"/>
      <c r="AZ140" s="35"/>
      <c r="BA140" s="35"/>
      <c r="BB140" s="33"/>
      <c r="BC140" s="35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W140" s="33"/>
      <c r="BX140" s="33"/>
      <c r="BY140" s="33"/>
      <c r="BZ140" s="33"/>
      <c r="CA140" s="33"/>
    </row>
    <row r="141" ht="13.85" spans="1:79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5"/>
      <c r="AY141" s="35"/>
      <c r="AZ141" s="35"/>
      <c r="BA141" s="35"/>
      <c r="BB141" s="33"/>
      <c r="BC141" s="35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W141" s="33"/>
      <c r="BX141" s="36"/>
      <c r="BY141" s="33"/>
      <c r="BZ141" s="36"/>
      <c r="CA141" s="36"/>
    </row>
    <row r="142" ht="13.85" spans="1:79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5"/>
      <c r="AY142" s="35"/>
      <c r="AZ142" s="35"/>
      <c r="BA142" s="35"/>
      <c r="BB142" s="33"/>
      <c r="BC142" s="35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W142" s="33"/>
      <c r="BX142" s="33"/>
      <c r="BY142" s="33"/>
      <c r="BZ142" s="33"/>
      <c r="CA142" s="33"/>
    </row>
    <row r="143" ht="13.85" spans="1:79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5"/>
      <c r="AY143" s="35"/>
      <c r="AZ143" s="35"/>
      <c r="BA143" s="35"/>
      <c r="BB143" s="33"/>
      <c r="BC143" s="35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W143" s="36"/>
      <c r="BX143" s="33"/>
      <c r="BY143" s="36"/>
      <c r="BZ143" s="33"/>
      <c r="CA143" s="33"/>
    </row>
    <row r="144" ht="13.85" spans="1:79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5"/>
      <c r="AY144" s="35"/>
      <c r="AZ144" s="35"/>
      <c r="BA144" s="35"/>
      <c r="BB144" s="33"/>
      <c r="BC144" s="35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W144" s="33"/>
      <c r="BX144" s="33"/>
      <c r="BY144" s="33"/>
      <c r="BZ144" s="33"/>
      <c r="CA144" s="33"/>
    </row>
    <row r="145" ht="13.85" spans="1:79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5"/>
      <c r="AY145" s="35"/>
      <c r="AZ145" s="35"/>
      <c r="BA145" s="35"/>
      <c r="BB145" s="33"/>
      <c r="BC145" s="35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W145" s="33"/>
      <c r="BX145" s="33"/>
      <c r="BY145" s="33"/>
      <c r="BZ145" s="33"/>
      <c r="CA145" s="33"/>
    </row>
    <row r="146" ht="13.85" spans="1:79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5"/>
      <c r="AY146" s="35"/>
      <c r="AZ146" s="35"/>
      <c r="BA146" s="35"/>
      <c r="BB146" s="33"/>
      <c r="BC146" s="35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W146" s="33"/>
      <c r="BX146" s="36"/>
      <c r="BY146" s="33"/>
      <c r="BZ146" s="36"/>
      <c r="CA146" s="36"/>
    </row>
    <row r="147" s="12" customFormat="1" ht="13.85" spans="1:79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4"/>
      <c r="AY147" s="34"/>
      <c r="AZ147" s="34"/>
      <c r="BA147" s="34"/>
      <c r="BB147" s="33"/>
      <c r="BC147" s="35"/>
      <c r="BD147" s="33"/>
      <c r="BE147" s="33"/>
      <c r="BF147" s="33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W147" s="32"/>
      <c r="BX147" s="32"/>
      <c r="BY147" s="32"/>
      <c r="BZ147" s="32"/>
      <c r="CA147" s="32"/>
    </row>
    <row r="148" ht="13.85" spans="1:79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5"/>
      <c r="AY148" s="35"/>
      <c r="AZ148" s="35"/>
      <c r="BA148" s="35"/>
      <c r="BB148" s="33"/>
      <c r="BC148" s="35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W148" s="33"/>
      <c r="BX148" s="33"/>
      <c r="BY148" s="33"/>
      <c r="BZ148" s="33"/>
      <c r="CA148" s="33"/>
    </row>
    <row r="149" ht="13.85" spans="1:79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5"/>
      <c r="AY149" s="35"/>
      <c r="AZ149" s="35"/>
      <c r="BA149" s="35"/>
      <c r="BB149" s="33"/>
      <c r="BC149" s="35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W149" s="33"/>
      <c r="BX149" s="36"/>
      <c r="BY149" s="33"/>
      <c r="BZ149" s="36"/>
      <c r="CA149" s="36"/>
    </row>
    <row r="150" ht="13.85" spans="1:79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5"/>
      <c r="AY150" s="35"/>
      <c r="AZ150" s="35"/>
      <c r="BA150" s="35"/>
      <c r="BB150" s="33"/>
      <c r="BC150" s="35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W150" s="33"/>
      <c r="BX150" s="33"/>
      <c r="BY150" s="33"/>
      <c r="BZ150" s="33"/>
      <c r="CA150" s="33"/>
    </row>
    <row r="151" ht="13.85" spans="1:79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5"/>
      <c r="AY151" s="35"/>
      <c r="AZ151" s="35"/>
      <c r="BA151" s="35"/>
      <c r="BB151" s="33"/>
      <c r="BC151" s="35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W151" s="36"/>
      <c r="BX151" s="33"/>
      <c r="BY151" s="36"/>
      <c r="BZ151" s="33"/>
      <c r="CA151" s="33"/>
    </row>
    <row r="152" ht="13.85" spans="1:79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5"/>
      <c r="AY152" s="35"/>
      <c r="AZ152" s="35"/>
      <c r="BA152" s="35"/>
      <c r="BB152" s="33"/>
      <c r="BC152" s="35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W152" s="33"/>
      <c r="BX152" s="33"/>
      <c r="BY152" s="33"/>
      <c r="BZ152" s="33"/>
      <c r="CA152" s="33"/>
    </row>
    <row r="153" ht="13.85" spans="1:79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5"/>
      <c r="AY153" s="35"/>
      <c r="AZ153" s="35"/>
      <c r="BA153" s="35"/>
      <c r="BB153" s="33"/>
      <c r="BC153" s="35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W153" s="33"/>
      <c r="BX153" s="33"/>
      <c r="BY153" s="33"/>
      <c r="BZ153" s="33"/>
      <c r="CA153" s="33"/>
    </row>
    <row r="154" ht="13.85" spans="1:79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5"/>
      <c r="AY154" s="35"/>
      <c r="AZ154" s="35"/>
      <c r="BA154" s="35"/>
      <c r="BB154" s="33"/>
      <c r="BC154" s="35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W154" s="33"/>
      <c r="BX154" s="36"/>
      <c r="BY154" s="33"/>
      <c r="BZ154" s="36"/>
      <c r="CA154" s="36"/>
    </row>
    <row r="155" s="12" customFormat="1" ht="13.85" spans="1:73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</row>
    <row r="156" ht="13.85" spans="1:73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</row>
    <row r="157" ht="13.85" spans="1:73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</row>
    <row r="158" ht="13.85" spans="1:73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</row>
    <row r="159" ht="13.85" spans="1:73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</row>
    <row r="160" ht="13.85" spans="1:73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</row>
    <row r="161" ht="13.85" spans="1:73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</row>
    <row r="162" ht="13.85" spans="1:73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</row>
    <row r="163" s="12" customFormat="1" ht="13.85" spans="1:73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</row>
    <row r="164" ht="13.85" spans="1:73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</row>
    <row r="165" ht="13.85" spans="1:73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</row>
    <row r="166" ht="13.85" spans="1:73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</row>
    <row r="167" ht="13.85" spans="1:73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</row>
    <row r="168" ht="13.85" spans="1:73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</row>
    <row r="169" ht="13.85" spans="1:73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</row>
    <row r="170" ht="13.85" spans="1:73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</row>
  </sheetData>
  <mergeCells count="3">
    <mergeCell ref="C1:AO1"/>
    <mergeCell ref="AP1:BU1"/>
    <mergeCell ref="BW1:CA1"/>
  </mergeCells>
  <pageMargins left="0.7" right="0.7" top="0.75" bottom="0.75" header="0.3" footer="0.3"/>
  <headerFooter/>
  <ignoredErrors>
    <ignoredError sqref="BM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5"/>
  <sheetViews>
    <sheetView workbookViewId="0">
      <selection activeCell="D6" sqref="D6"/>
    </sheetView>
  </sheetViews>
  <sheetFormatPr defaultColWidth="8.72566371681416" defaultRowHeight="13.5" outlineLevelCol="1"/>
  <cols>
    <col min="1" max="1" width="21.6371681415929" customWidth="1"/>
    <col min="2" max="2" width="42.0884955752212" customWidth="1"/>
  </cols>
  <sheetData>
    <row r="1" spans="1:2">
      <c r="A1" s="1" t="s">
        <v>3</v>
      </c>
      <c r="B1" s="2" t="s">
        <v>240</v>
      </c>
    </row>
    <row r="2" spans="1:2">
      <c r="A2" s="1" t="s">
        <v>4</v>
      </c>
      <c r="B2" s="2" t="s">
        <v>241</v>
      </c>
    </row>
    <row r="3" ht="17.65" spans="1:2">
      <c r="A3" s="1" t="s">
        <v>5</v>
      </c>
      <c r="B3" s="2" t="s">
        <v>242</v>
      </c>
    </row>
    <row r="4" ht="17.65" spans="1:2">
      <c r="A4" s="1" t="s">
        <v>6</v>
      </c>
      <c r="B4" s="2" t="s">
        <v>243</v>
      </c>
    </row>
    <row r="5" ht="17.65" spans="1:2">
      <c r="A5" s="1" t="s">
        <v>7</v>
      </c>
      <c r="B5" s="2" t="s">
        <v>244</v>
      </c>
    </row>
    <row r="6" ht="17.65" spans="1:2">
      <c r="A6" s="1" t="s">
        <v>8</v>
      </c>
      <c r="B6" s="2" t="s">
        <v>245</v>
      </c>
    </row>
    <row r="7" ht="17.65" spans="1:2">
      <c r="A7" s="1" t="s">
        <v>9</v>
      </c>
      <c r="B7" s="2" t="s">
        <v>246</v>
      </c>
    </row>
    <row r="8" ht="17.65" spans="1:2">
      <c r="A8" s="1" t="s">
        <v>10</v>
      </c>
      <c r="B8" s="2" t="s">
        <v>247</v>
      </c>
    </row>
    <row r="9" ht="17.65" spans="1:2">
      <c r="A9" s="1" t="s">
        <v>11</v>
      </c>
      <c r="B9" s="2" t="s">
        <v>248</v>
      </c>
    </row>
    <row r="10" ht="17.65" spans="1:2">
      <c r="A10" s="1" t="s">
        <v>12</v>
      </c>
      <c r="B10" s="2" t="s">
        <v>249</v>
      </c>
    </row>
    <row r="11" ht="17.65" spans="1:2">
      <c r="A11" s="1" t="s">
        <v>13</v>
      </c>
      <c r="B11" s="2" t="s">
        <v>250</v>
      </c>
    </row>
    <row r="12" ht="17.65" spans="1:2">
      <c r="A12" s="1" t="s">
        <v>14</v>
      </c>
      <c r="B12" s="2" t="s">
        <v>251</v>
      </c>
    </row>
    <row r="13" ht="17.65" spans="1:2">
      <c r="A13" s="1" t="s">
        <v>15</v>
      </c>
      <c r="B13" s="2" t="s">
        <v>252</v>
      </c>
    </row>
    <row r="14" ht="17.65" spans="1:2">
      <c r="A14" s="1" t="s">
        <v>253</v>
      </c>
      <c r="B14" s="2" t="s">
        <v>254</v>
      </c>
    </row>
    <row r="15" ht="17.65" spans="1:2">
      <c r="A15" s="1" t="s">
        <v>255</v>
      </c>
      <c r="B15" s="2" t="s">
        <v>256</v>
      </c>
    </row>
    <row r="16" ht="17.65" spans="1:2">
      <c r="A16" s="1" t="s">
        <v>16</v>
      </c>
      <c r="B16" s="2" t="s">
        <v>257</v>
      </c>
    </row>
    <row r="17" ht="17.65" spans="1:2">
      <c r="A17" s="1" t="s">
        <v>17</v>
      </c>
      <c r="B17" s="2" t="s">
        <v>258</v>
      </c>
    </row>
    <row r="18" ht="17.65" spans="1:2">
      <c r="A18" s="1" t="s">
        <v>18</v>
      </c>
      <c r="B18" s="2" t="s">
        <v>259</v>
      </c>
    </row>
    <row r="19" ht="17.65" spans="1:2">
      <c r="A19" s="1" t="s">
        <v>19</v>
      </c>
      <c r="B19" s="2" t="s">
        <v>260</v>
      </c>
    </row>
    <row r="20" ht="17.65" spans="1:2">
      <c r="A20" s="1" t="s">
        <v>20</v>
      </c>
      <c r="B20" s="2" t="s">
        <v>261</v>
      </c>
    </row>
    <row r="21" ht="17.65" spans="1:2">
      <c r="A21" s="1" t="s">
        <v>262</v>
      </c>
      <c r="B21" s="2" t="s">
        <v>263</v>
      </c>
    </row>
    <row r="22" ht="17.65" spans="1:2">
      <c r="A22" s="1" t="s">
        <v>264</v>
      </c>
      <c r="B22" s="2" t="s">
        <v>265</v>
      </c>
    </row>
    <row r="23" ht="17.65" spans="1:2">
      <c r="A23" s="1" t="s">
        <v>21</v>
      </c>
      <c r="B23" s="2" t="s">
        <v>266</v>
      </c>
    </row>
    <row r="24" ht="17.65" spans="1:2">
      <c r="A24" s="1" t="s">
        <v>22</v>
      </c>
      <c r="B24" s="2" t="s">
        <v>267</v>
      </c>
    </row>
    <row r="25" ht="17.65" spans="1:2">
      <c r="A25" s="1" t="s">
        <v>23</v>
      </c>
      <c r="B25" s="2" t="s">
        <v>268</v>
      </c>
    </row>
    <row r="26" ht="17.65" spans="1:2">
      <c r="A26" s="1" t="s">
        <v>24</v>
      </c>
      <c r="B26" s="2" t="s">
        <v>269</v>
      </c>
    </row>
    <row r="27" ht="17.65" spans="1:2">
      <c r="A27" s="1" t="s">
        <v>25</v>
      </c>
      <c r="B27" s="2" t="s">
        <v>270</v>
      </c>
    </row>
    <row r="28" ht="17.65" spans="1:2">
      <c r="A28" s="1" t="s">
        <v>271</v>
      </c>
      <c r="B28" s="2" t="s">
        <v>272</v>
      </c>
    </row>
    <row r="29" ht="17.65" spans="1:2">
      <c r="A29" s="1" t="s">
        <v>273</v>
      </c>
      <c r="B29" s="2" t="s">
        <v>274</v>
      </c>
    </row>
    <row r="30" ht="17.65" spans="1:2">
      <c r="A30" s="1" t="s">
        <v>26</v>
      </c>
      <c r="B30" s="2" t="s">
        <v>275</v>
      </c>
    </row>
    <row r="31" ht="17.65" spans="1:2">
      <c r="A31" s="1" t="s">
        <v>27</v>
      </c>
      <c r="B31" s="2" t="s">
        <v>276</v>
      </c>
    </row>
    <row r="32" ht="17.65" spans="1:2">
      <c r="A32" s="1" t="s">
        <v>28</v>
      </c>
      <c r="B32" s="2" t="s">
        <v>277</v>
      </c>
    </row>
    <row r="33" ht="17.65" spans="1:2">
      <c r="A33" s="1" t="s">
        <v>29</v>
      </c>
      <c r="B33" s="2" t="s">
        <v>278</v>
      </c>
    </row>
    <row r="34" ht="17.65" spans="1:2">
      <c r="A34" s="1" t="s">
        <v>30</v>
      </c>
      <c r="B34" s="2" t="s">
        <v>279</v>
      </c>
    </row>
    <row r="35" ht="17.65" spans="1:2">
      <c r="A35" s="1" t="s">
        <v>280</v>
      </c>
      <c r="B35" s="2" t="s">
        <v>281</v>
      </c>
    </row>
    <row r="36" ht="17.65" spans="1:2">
      <c r="A36" s="1" t="s">
        <v>282</v>
      </c>
      <c r="B36" s="2" t="s">
        <v>283</v>
      </c>
    </row>
    <row r="37" ht="17.65" spans="1:2">
      <c r="A37" s="1" t="s">
        <v>31</v>
      </c>
      <c r="B37" s="2" t="s">
        <v>284</v>
      </c>
    </row>
    <row r="38" ht="17.65" spans="1:2">
      <c r="A38" s="1" t="s">
        <v>32</v>
      </c>
      <c r="B38" s="2" t="s">
        <v>285</v>
      </c>
    </row>
    <row r="39" ht="17.65" spans="1:2">
      <c r="A39" s="1" t="s">
        <v>33</v>
      </c>
      <c r="B39" s="2" t="s">
        <v>286</v>
      </c>
    </row>
    <row r="40" ht="17.65" spans="1:2">
      <c r="A40" s="1" t="s">
        <v>34</v>
      </c>
      <c r="B40" s="2" t="s">
        <v>287</v>
      </c>
    </row>
    <row r="41" ht="17.65" spans="1:2">
      <c r="A41" s="1" t="s">
        <v>35</v>
      </c>
      <c r="B41" s="2" t="s">
        <v>288</v>
      </c>
    </row>
    <row r="42" ht="17.65" spans="1:2">
      <c r="A42" s="1" t="s">
        <v>289</v>
      </c>
      <c r="B42" s="2" t="s">
        <v>290</v>
      </c>
    </row>
    <row r="43" ht="17.65" spans="1:2">
      <c r="A43" s="1" t="s">
        <v>291</v>
      </c>
      <c r="B43" s="2" t="s">
        <v>292</v>
      </c>
    </row>
    <row r="44" ht="17.65" spans="1:2">
      <c r="A44" s="1" t="s">
        <v>36</v>
      </c>
      <c r="B44" s="2" t="s">
        <v>293</v>
      </c>
    </row>
    <row r="45" ht="17.65" spans="1:2">
      <c r="A45" s="1" t="s">
        <v>37</v>
      </c>
      <c r="B45" s="2" t="s">
        <v>294</v>
      </c>
    </row>
    <row r="46" ht="17.65" spans="1:2">
      <c r="A46" s="1" t="s">
        <v>38</v>
      </c>
      <c r="B46" s="2" t="s">
        <v>295</v>
      </c>
    </row>
    <row r="47" ht="17.65" spans="1:2">
      <c r="A47" s="1" t="s">
        <v>39</v>
      </c>
      <c r="B47" s="2" t="s">
        <v>296</v>
      </c>
    </row>
    <row r="48" ht="17.65" spans="1:2">
      <c r="A48" s="1" t="s">
        <v>40</v>
      </c>
      <c r="B48" s="2" t="s">
        <v>297</v>
      </c>
    </row>
    <row r="49" ht="17.65" spans="1:2">
      <c r="A49" s="1" t="s">
        <v>298</v>
      </c>
      <c r="B49" s="2" t="s">
        <v>299</v>
      </c>
    </row>
    <row r="50" ht="17.65" spans="1:2">
      <c r="A50" s="1" t="s">
        <v>300</v>
      </c>
      <c r="B50" s="2" t="s">
        <v>301</v>
      </c>
    </row>
    <row r="51" ht="17.65" spans="1:2">
      <c r="A51" s="1" t="s">
        <v>41</v>
      </c>
      <c r="B51" s="2" t="s">
        <v>302</v>
      </c>
    </row>
    <row r="52" ht="17.65" spans="1:2">
      <c r="A52" s="1" t="s">
        <v>42</v>
      </c>
      <c r="B52" s="2" t="s">
        <v>303</v>
      </c>
    </row>
    <row r="53" ht="17.65" spans="1:2">
      <c r="A53" s="1" t="s">
        <v>43</v>
      </c>
      <c r="B53" s="2" t="s">
        <v>304</v>
      </c>
    </row>
    <row r="54" spans="1:2">
      <c r="A54" s="1" t="s">
        <v>44</v>
      </c>
      <c r="B54" s="2" t="s">
        <v>305</v>
      </c>
    </row>
    <row r="55" spans="1:2">
      <c r="A55" s="1" t="s">
        <v>45</v>
      </c>
      <c r="B55" s="2" t="s">
        <v>306</v>
      </c>
    </row>
    <row r="56" spans="1:2">
      <c r="A56" s="1" t="s">
        <v>46</v>
      </c>
      <c r="B56" s="2" t="s">
        <v>307</v>
      </c>
    </row>
    <row r="57" spans="1:2">
      <c r="A57" s="1" t="s">
        <v>47</v>
      </c>
      <c r="B57" s="2" t="s">
        <v>308</v>
      </c>
    </row>
    <row r="58" spans="1:2">
      <c r="A58" s="1" t="s">
        <v>48</v>
      </c>
      <c r="B58" s="2" t="s">
        <v>309</v>
      </c>
    </row>
    <row r="59" spans="1:2">
      <c r="A59" s="1" t="s">
        <v>49</v>
      </c>
      <c r="B59" s="2" t="s">
        <v>310</v>
      </c>
    </row>
    <row r="60" spans="1:2">
      <c r="A60" s="1" t="s">
        <v>50</v>
      </c>
      <c r="B60" s="2" t="s">
        <v>311</v>
      </c>
    </row>
    <row r="61" ht="15" customHeight="1" spans="1:2">
      <c r="A61" s="1" t="s">
        <v>51</v>
      </c>
      <c r="B61" s="2" t="s">
        <v>312</v>
      </c>
    </row>
    <row r="62" ht="15" spans="1:2">
      <c r="A62" s="1" t="s">
        <v>52</v>
      </c>
      <c r="B62" s="3" t="s">
        <v>313</v>
      </c>
    </row>
    <row r="63" ht="15" spans="1:2">
      <c r="A63" s="4" t="s">
        <v>53</v>
      </c>
      <c r="B63" s="3" t="s">
        <v>314</v>
      </c>
    </row>
    <row r="64" ht="15" spans="1:2">
      <c r="A64" s="4" t="s">
        <v>54</v>
      </c>
      <c r="B64" s="3" t="s">
        <v>315</v>
      </c>
    </row>
    <row r="65" ht="15" spans="1:2">
      <c r="A65" s="4" t="s">
        <v>55</v>
      </c>
      <c r="B65" s="3" t="s">
        <v>316</v>
      </c>
    </row>
    <row r="66" ht="15" spans="1:2">
      <c r="A66" s="4" t="s">
        <v>56</v>
      </c>
      <c r="B66" s="3" t="s">
        <v>317</v>
      </c>
    </row>
    <row r="67" ht="17.65" spans="1:2">
      <c r="A67" s="4" t="s">
        <v>57</v>
      </c>
      <c r="B67" s="3" t="s">
        <v>318</v>
      </c>
    </row>
    <row r="68" ht="17.65" spans="1:2">
      <c r="A68" s="4" t="s">
        <v>58</v>
      </c>
      <c r="B68" s="3" t="s">
        <v>319</v>
      </c>
    </row>
    <row r="69" ht="17.65" spans="1:2">
      <c r="A69" s="4" t="s">
        <v>59</v>
      </c>
      <c r="B69" s="3" t="s">
        <v>320</v>
      </c>
    </row>
    <row r="70" ht="17.65" spans="1:2">
      <c r="A70" s="4" t="s">
        <v>60</v>
      </c>
      <c r="B70" s="3" t="s">
        <v>321</v>
      </c>
    </row>
    <row r="71" ht="17.65" spans="1:2">
      <c r="A71" s="4" t="s">
        <v>61</v>
      </c>
      <c r="B71" s="3" t="s">
        <v>322</v>
      </c>
    </row>
    <row r="72" ht="17.65" spans="1:2">
      <c r="A72" s="4" t="s">
        <v>62</v>
      </c>
      <c r="B72" s="3" t="s">
        <v>323</v>
      </c>
    </row>
    <row r="73" ht="17.65" spans="1:2">
      <c r="A73" s="4" t="s">
        <v>63</v>
      </c>
      <c r="B73" s="3" t="s">
        <v>324</v>
      </c>
    </row>
    <row r="74" ht="17.65" spans="1:2">
      <c r="A74" s="4" t="s">
        <v>64</v>
      </c>
      <c r="B74" s="3" t="s">
        <v>325</v>
      </c>
    </row>
    <row r="75" ht="17.65" spans="1:2">
      <c r="A75" s="4" t="s">
        <v>65</v>
      </c>
      <c r="B75" s="3" t="s">
        <v>326</v>
      </c>
    </row>
    <row r="76" ht="17.65" spans="1:2">
      <c r="A76" s="4" t="s">
        <v>66</v>
      </c>
      <c r="B76" s="3" t="s">
        <v>327</v>
      </c>
    </row>
    <row r="77" ht="15" spans="1:2">
      <c r="A77" s="4" t="s">
        <v>67</v>
      </c>
      <c r="B77" s="3" t="s">
        <v>328</v>
      </c>
    </row>
    <row r="78" ht="17.65" spans="1:2">
      <c r="A78" s="4" t="s">
        <v>68</v>
      </c>
      <c r="B78" s="3" t="s">
        <v>329</v>
      </c>
    </row>
    <row r="79" ht="17.65" spans="1:2">
      <c r="A79" s="4" t="s">
        <v>69</v>
      </c>
      <c r="B79" s="3" t="s">
        <v>330</v>
      </c>
    </row>
    <row r="80" ht="17.65" spans="1:2">
      <c r="A80" s="4" t="s">
        <v>70</v>
      </c>
      <c r="B80" s="3" t="s">
        <v>331</v>
      </c>
    </row>
    <row r="81" ht="17.65" spans="1:2">
      <c r="A81" s="4" t="s">
        <v>71</v>
      </c>
      <c r="B81" s="3" t="s">
        <v>332</v>
      </c>
    </row>
    <row r="82" ht="17.65" spans="1:2">
      <c r="A82" s="4" t="s">
        <v>72</v>
      </c>
      <c r="B82" s="3" t="s">
        <v>333</v>
      </c>
    </row>
    <row r="83" ht="17.65" spans="1:2">
      <c r="A83" s="4" t="s">
        <v>73</v>
      </c>
      <c r="B83" s="3" t="s">
        <v>334</v>
      </c>
    </row>
    <row r="84" ht="17.65" spans="1:2">
      <c r="A84" s="4" t="s">
        <v>74</v>
      </c>
      <c r="B84" s="3" t="s">
        <v>335</v>
      </c>
    </row>
    <row r="85" ht="16.5" spans="1:2">
      <c r="A85" s="4" t="s">
        <v>75</v>
      </c>
      <c r="B85" s="3" t="s">
        <v>336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Original</vt:lpstr>
      <vt:lpstr>描述符含义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交心与你</cp:lastModifiedBy>
  <dcterms:created xsi:type="dcterms:W3CDTF">2022-06-05T05:54:00Z</dcterms:created>
  <dcterms:modified xsi:type="dcterms:W3CDTF">2023-02-10T12:38:12Z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3F7A815C38864D4BBC8801019DAE4522</vt:lpwstr>
  </property>
</Properties>
</file>