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NENOUDJI DJETOYOM\NEFU\Gum Arabic\Datasets\"/>
    </mc:Choice>
  </mc:AlternateContent>
  <xr:revisionPtr revIDLastSave="0" documentId="13_ncr:1_{A81B2A51-D9E4-4D4B-973F-EA9A05C5C2C3}" xr6:coauthVersionLast="36" xr6:coauthVersionMax="36" xr10:uidLastSave="{00000000-0000-0000-0000-000000000000}"/>
  <bookViews>
    <workbookView xWindow="0" yWindow="0" windowWidth="23040" windowHeight="8940" activeTab="1" xr2:uid="{EFB1EA44-329A-42E2-BD19-0C9407A69A59}"/>
  </bookViews>
  <sheets>
    <sheet name="Sheet2" sheetId="2" r:id="rId1"/>
    <sheet name="Sheet1" sheetId="1" r:id="rId2"/>
    <sheet name="Sheet3" sheetId="3" r:id="rId3"/>
    <sheet name="Sheet4" sheetId="4" r:id="rId4"/>
  </sheets>
  <calcPr calcId="181029"/>
  <pivotCaches>
    <pivotCache cacheId="1" r:id="rId5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5" i="1" l="1"/>
  <c r="G434" i="1"/>
  <c r="G433" i="1"/>
  <c r="G431" i="1"/>
  <c r="G432" i="1"/>
  <c r="G430" i="1"/>
  <c r="G428" i="1"/>
  <c r="G429" i="1"/>
  <c r="G427" i="1"/>
  <c r="G426" i="1"/>
  <c r="G425" i="1"/>
  <c r="G424" i="1"/>
  <c r="G423" i="1"/>
  <c r="G422" i="1"/>
  <c r="G421" i="1"/>
  <c r="G420" i="1"/>
  <c r="G419" i="1"/>
  <c r="G418" i="1"/>
  <c r="G416" i="1"/>
  <c r="G417" i="1"/>
  <c r="G415" i="1"/>
  <c r="G414" i="1"/>
  <c r="G413" i="1"/>
  <c r="G412" i="1" l="1"/>
  <c r="G411" i="1"/>
  <c r="G410" i="1"/>
  <c r="G409" i="1"/>
  <c r="G408" i="1"/>
  <c r="G407" i="1"/>
  <c r="G406" i="1"/>
  <c r="G405" i="1"/>
  <c r="G404" i="1"/>
  <c r="G403" i="1"/>
  <c r="G401" i="1"/>
  <c r="G402" i="1"/>
  <c r="G400" i="1"/>
  <c r="G399" i="1"/>
  <c r="G398" i="1"/>
  <c r="G397" i="1"/>
  <c r="G396" i="1"/>
  <c r="G395" i="1"/>
  <c r="G394" i="1"/>
  <c r="G392" i="1"/>
  <c r="G393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63" i="1"/>
  <c r="G361" i="1"/>
  <c r="G362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511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4" i="1"/>
  <c r="G525" i="1"/>
  <c r="G526" i="1"/>
  <c r="G523" i="1"/>
  <c r="G522" i="1"/>
  <c r="G517" i="1"/>
  <c r="G519" i="1"/>
  <c r="G520" i="1"/>
  <c r="G521" i="1"/>
  <c r="G518" i="1"/>
  <c r="G513" i="1"/>
  <c r="G514" i="1"/>
  <c r="G515" i="1"/>
  <c r="G516" i="1"/>
  <c r="G512" i="1"/>
  <c r="G508" i="1"/>
  <c r="G509" i="1"/>
  <c r="G510" i="1"/>
  <c r="G507" i="1"/>
  <c r="G506" i="1"/>
  <c r="G505" i="1"/>
  <c r="G504" i="1"/>
  <c r="G500" i="1"/>
  <c r="G499" i="1"/>
  <c r="G497" i="1"/>
  <c r="G478" i="1"/>
  <c r="G477" i="1"/>
  <c r="G476" i="1"/>
  <c r="G475" i="1"/>
  <c r="G474" i="1"/>
  <c r="G473" i="1"/>
  <c r="G470" i="1"/>
  <c r="G471" i="1"/>
  <c r="G472" i="1"/>
  <c r="G469" i="1"/>
  <c r="G468" i="1"/>
  <c r="G467" i="1"/>
  <c r="G440" i="1"/>
  <c r="G437" i="1"/>
  <c r="G438" i="1"/>
  <c r="G439" i="1"/>
  <c r="G436" i="1"/>
  <c r="G460" i="1"/>
  <c r="G459" i="1"/>
  <c r="G458" i="1"/>
  <c r="G452" i="1"/>
  <c r="G453" i="1"/>
  <c r="G454" i="1"/>
  <c r="G455" i="1"/>
  <c r="G456" i="1"/>
  <c r="G457" i="1"/>
  <c r="G451" i="1"/>
  <c r="G450" i="1"/>
  <c r="G442" i="1"/>
  <c r="G443" i="1"/>
  <c r="G444" i="1"/>
  <c r="G445" i="1"/>
  <c r="G446" i="1"/>
  <c r="G447" i="1"/>
  <c r="G448" i="1"/>
  <c r="G449" i="1"/>
  <c r="G441" i="1"/>
  <c r="G368" i="1"/>
  <c r="G369" i="1"/>
  <c r="G367" i="1"/>
  <c r="G365" i="1"/>
  <c r="G366" i="1"/>
  <c r="G364" i="1"/>
  <c r="G377" i="1"/>
  <c r="G371" i="1"/>
  <c r="G373" i="1"/>
  <c r="G372" i="1"/>
  <c r="G375" i="1"/>
  <c r="G376" i="1"/>
  <c r="G374" i="1"/>
  <c r="G370" i="1"/>
  <c r="G335" i="1"/>
  <c r="G336" i="1"/>
  <c r="G337" i="1"/>
  <c r="G334" i="1"/>
  <c r="G333" i="1"/>
  <c r="G332" i="1"/>
  <c r="G330" i="1"/>
  <c r="G331" i="1"/>
  <c r="G329" i="1"/>
  <c r="G327" i="1"/>
  <c r="G328" i="1"/>
  <c r="G326" i="1"/>
  <c r="G324" i="1"/>
  <c r="G325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8" i="1"/>
  <c r="G279" i="1"/>
  <c r="G277" i="1"/>
  <c r="G276" i="1"/>
  <c r="G275" i="1"/>
  <c r="G274" i="1"/>
  <c r="G273" i="1"/>
  <c r="G272" i="1"/>
  <c r="G271" i="1"/>
  <c r="G270" i="1"/>
  <c r="G269" i="1"/>
  <c r="G268" i="1"/>
  <c r="G267" i="1"/>
  <c r="G265" i="1"/>
  <c r="G266" i="1"/>
  <c r="G264" i="1"/>
  <c r="G263" i="1"/>
  <c r="G262" i="1"/>
  <c r="G261" i="1"/>
  <c r="G260" i="1"/>
  <c r="G259" i="1"/>
  <c r="G258" i="1"/>
  <c r="G255" i="1"/>
  <c r="G257" i="1"/>
  <c r="G256" i="1"/>
  <c r="G254" i="1"/>
  <c r="G253" i="1"/>
  <c r="G252" i="1"/>
  <c r="G251" i="1"/>
  <c r="G249" i="1"/>
  <c r="G250" i="1"/>
  <c r="G248" i="1"/>
  <c r="G247" i="1"/>
  <c r="G246" i="1"/>
  <c r="G245" i="1"/>
  <c r="G244" i="1"/>
  <c r="G243" i="1"/>
  <c r="G242" i="1"/>
  <c r="G241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2" i="1"/>
  <c r="G223" i="1"/>
  <c r="G221" i="1"/>
  <c r="G220" i="1"/>
  <c r="G219" i="1"/>
  <c r="G218" i="1"/>
  <c r="G217" i="1"/>
  <c r="G215" i="1"/>
  <c r="G216" i="1"/>
  <c r="G214" i="1"/>
  <c r="G213" i="1"/>
  <c r="G212" i="1"/>
  <c r="G210" i="1"/>
  <c r="G211" i="1"/>
  <c r="G209" i="1"/>
  <c r="G208" i="1"/>
  <c r="G207" i="1"/>
  <c r="G205" i="1"/>
  <c r="G206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1" i="1"/>
  <c r="G182" i="1"/>
  <c r="G183" i="1"/>
  <c r="G184" i="1"/>
  <c r="G180" i="1"/>
  <c r="G179" i="1" l="1"/>
  <c r="G178" i="1"/>
  <c r="G177" i="1"/>
  <c r="G176" i="1"/>
  <c r="G175" i="1"/>
  <c r="G174" i="1"/>
  <c r="G173" i="1"/>
  <c r="G170" i="1"/>
  <c r="G171" i="1"/>
  <c r="G172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4" i="1"/>
  <c r="G155" i="1"/>
  <c r="G153" i="1"/>
  <c r="G152" i="1"/>
  <c r="G151" i="1"/>
  <c r="G149" i="1"/>
  <c r="G150" i="1"/>
  <c r="G148" i="1"/>
  <c r="G147" i="1"/>
  <c r="G145" i="1"/>
  <c r="G146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29" i="1"/>
  <c r="G130" i="1"/>
  <c r="G128" i="1"/>
  <c r="G125" i="1"/>
  <c r="G126" i="1"/>
  <c r="G127" i="1"/>
  <c r="G124" i="1"/>
  <c r="G123" i="1"/>
  <c r="G122" i="1"/>
  <c r="G120" i="1" l="1"/>
  <c r="G121" i="1"/>
  <c r="G119" i="1"/>
  <c r="G118" i="1"/>
  <c r="G117" i="1"/>
  <c r="G114" i="1"/>
  <c r="G115" i="1"/>
  <c r="G116" i="1"/>
  <c r="G113" i="1"/>
  <c r="G112" i="1"/>
  <c r="G111" i="1"/>
  <c r="G110" i="1"/>
  <c r="G109" i="1"/>
  <c r="G107" i="1"/>
  <c r="G108" i="1"/>
  <c r="G106" i="1"/>
  <c r="G105" i="1"/>
  <c r="G104" i="1"/>
  <c r="G103" i="1"/>
  <c r="G102" i="1"/>
  <c r="G101" i="1"/>
  <c r="G100" i="1"/>
  <c r="G99" i="1"/>
  <c r="G502" i="1"/>
  <c r="G503" i="1"/>
  <c r="G501" i="1"/>
  <c r="G498" i="1"/>
  <c r="G496" i="1"/>
  <c r="G491" i="1"/>
  <c r="G492" i="1"/>
  <c r="G493" i="1"/>
  <c r="G494" i="1"/>
  <c r="G495" i="1"/>
  <c r="G490" i="1"/>
  <c r="G489" i="1"/>
  <c r="G480" i="1"/>
  <c r="G481" i="1"/>
  <c r="G482" i="1"/>
  <c r="G483" i="1"/>
  <c r="G484" i="1"/>
  <c r="G485" i="1"/>
  <c r="G486" i="1"/>
  <c r="G487" i="1"/>
  <c r="G488" i="1"/>
  <c r="G479" i="1"/>
  <c r="G462" i="1"/>
  <c r="G463" i="1"/>
  <c r="G464" i="1"/>
  <c r="G465" i="1"/>
  <c r="G466" i="1"/>
  <c r="G461" i="1"/>
  <c r="G238" i="1"/>
  <c r="G239" i="1"/>
  <c r="G240" i="1"/>
  <c r="G237" i="1"/>
  <c r="G97" i="1"/>
  <c r="G98" i="1"/>
  <c r="G96" i="1"/>
  <c r="G95" i="1"/>
  <c r="G94" i="1"/>
  <c r="G93" i="1"/>
  <c r="G90" i="1"/>
  <c r="G91" i="1"/>
  <c r="G92" i="1"/>
  <c r="G89" i="1"/>
  <c r="G87" i="1"/>
  <c r="G88" i="1"/>
  <c r="G86" i="1"/>
  <c r="G85" i="1"/>
  <c r="G84" i="1"/>
  <c r="G83" i="1"/>
  <c r="G82" i="1"/>
  <c r="G81" i="1"/>
  <c r="G79" i="1"/>
  <c r="G80" i="1"/>
  <c r="G78" i="1"/>
  <c r="G77" i="1"/>
  <c r="G76" i="1"/>
  <c r="G75" i="1"/>
  <c r="G71" i="1"/>
  <c r="G72" i="1"/>
  <c r="G73" i="1"/>
  <c r="G74" i="1"/>
  <c r="G70" i="1"/>
  <c r="G68" i="1"/>
  <c r="G69" i="1"/>
  <c r="G67" i="1"/>
  <c r="G66" i="1"/>
  <c r="G65" i="1"/>
  <c r="G64" i="1"/>
  <c r="G63" i="1"/>
  <c r="G62" i="1"/>
  <c r="G61" i="1"/>
  <c r="G60" i="1"/>
  <c r="G59" i="1"/>
  <c r="G58" i="1"/>
  <c r="G56" i="1"/>
  <c r="G57" i="1"/>
  <c r="G55" i="1"/>
  <c r="G54" i="1"/>
  <c r="G53" i="1"/>
  <c r="G51" i="1"/>
  <c r="G52" i="1"/>
  <c r="G50" i="1"/>
  <c r="G48" i="1"/>
  <c r="G49" i="1"/>
  <c r="G47" i="1"/>
  <c r="G44" i="1"/>
  <c r="G45" i="1"/>
  <c r="G46" i="1"/>
  <c r="G43" i="1"/>
  <c r="G42" i="1"/>
  <c r="G38" i="1"/>
  <c r="G39" i="1"/>
  <c r="G40" i="1"/>
  <c r="G41" i="1"/>
  <c r="G37" i="1"/>
  <c r="G36" i="1"/>
  <c r="G35" i="1"/>
  <c r="G33" i="1"/>
  <c r="G34" i="1"/>
  <c r="G32" i="1"/>
  <c r="G30" i="1"/>
  <c r="G31" i="1"/>
  <c r="G29" i="1"/>
  <c r="G27" i="1"/>
  <c r="G28" i="1"/>
  <c r="G26" i="1"/>
  <c r="G25" i="1"/>
  <c r="G24" i="1"/>
  <c r="G23" i="1"/>
  <c r="G22" i="1"/>
  <c r="G21" i="1"/>
  <c r="G19" i="1"/>
  <c r="G18" i="1"/>
  <c r="G20" i="1"/>
  <c r="G15" i="1"/>
  <c r="G16" i="1"/>
  <c r="G17" i="1"/>
  <c r="G14" i="1"/>
  <c r="G13" i="1"/>
  <c r="G12" i="1"/>
  <c r="G8" i="1"/>
  <c r="G9" i="1"/>
  <c r="G10" i="1"/>
  <c r="G11" i="1"/>
  <c r="G7" i="1"/>
  <c r="G6" i="1"/>
  <c r="G4" i="1"/>
  <c r="G5" i="1"/>
  <c r="G3" i="1"/>
  <c r="R3" i="4" l="1"/>
  <c r="R4" i="4"/>
  <c r="R5" i="4"/>
  <c r="R6" i="4"/>
  <c r="R7" i="4"/>
  <c r="R8" i="4"/>
  <c r="R9" i="4"/>
  <c r="R10" i="4"/>
  <c r="R2" i="4"/>
  <c r="B2" i="4"/>
  <c r="Q2" i="4"/>
  <c r="Q3" i="4"/>
  <c r="Q4" i="4"/>
  <c r="Q5" i="4"/>
  <c r="Q6" i="4"/>
  <c r="Q7" i="4"/>
  <c r="Q8" i="4"/>
  <c r="Q9" i="4"/>
  <c r="Q10" i="4"/>
  <c r="O2" i="4"/>
  <c r="M2" i="4"/>
  <c r="M10" i="4"/>
  <c r="K2" i="4"/>
  <c r="K3" i="4"/>
  <c r="K4" i="4"/>
  <c r="K5" i="4"/>
  <c r="K6" i="4"/>
  <c r="K7" i="4"/>
  <c r="K8" i="4"/>
  <c r="K9" i="4"/>
  <c r="K10" i="4"/>
  <c r="I2" i="4"/>
  <c r="I3" i="4"/>
  <c r="I4" i="4"/>
  <c r="I5" i="4"/>
  <c r="I6" i="4"/>
  <c r="I7" i="4"/>
  <c r="I8" i="4"/>
  <c r="I9" i="4"/>
  <c r="I10" i="4"/>
  <c r="E2" i="4"/>
  <c r="E3" i="4"/>
  <c r="E4" i="4"/>
  <c r="E5" i="4"/>
  <c r="E6" i="4"/>
  <c r="E7" i="4"/>
  <c r="E8" i="4"/>
  <c r="E9" i="4"/>
  <c r="E10" i="4"/>
  <c r="AA3" i="3" l="1"/>
  <c r="AA4" i="3"/>
  <c r="AA5" i="3"/>
  <c r="AA6" i="3"/>
  <c r="AA7" i="3"/>
  <c r="AA8" i="3"/>
  <c r="AA9" i="3"/>
  <c r="AA10" i="3"/>
  <c r="AA2" i="3"/>
</calcChain>
</file>

<file path=xl/sharedStrings.xml><?xml version="1.0" encoding="utf-8"?>
<sst xmlns="http://schemas.openxmlformats.org/spreadsheetml/2006/main" count="1793" uniqueCount="299">
  <si>
    <t>Year</t>
  </si>
  <si>
    <t>Continent</t>
  </si>
  <si>
    <t>Country</t>
  </si>
  <si>
    <t>Trade Value</t>
  </si>
  <si>
    <t>Africa</t>
  </si>
  <si>
    <t>Algeria</t>
  </si>
  <si>
    <t>South Africa</t>
  </si>
  <si>
    <t>Asia</t>
  </si>
  <si>
    <t>Japan</t>
  </si>
  <si>
    <t>Europe</t>
  </si>
  <si>
    <t>Belgium-Luxembourg</t>
  </si>
  <si>
    <t>Germany</t>
  </si>
  <si>
    <t>France</t>
  </si>
  <si>
    <t>United Kingdom</t>
  </si>
  <si>
    <t>Italy</t>
  </si>
  <si>
    <t>North America</t>
  </si>
  <si>
    <t>United States</t>
  </si>
  <si>
    <t>Morocco</t>
  </si>
  <si>
    <t>Tunisia</t>
  </si>
  <si>
    <t>Hungary</t>
  </si>
  <si>
    <t>Poland</t>
  </si>
  <si>
    <t>Russia</t>
  </si>
  <si>
    <t>Oceania</t>
  </si>
  <si>
    <t>Australia</t>
  </si>
  <si>
    <t>South America</t>
  </si>
  <si>
    <t>Argentina</t>
  </si>
  <si>
    <t>Nigeria</t>
  </si>
  <si>
    <t>Belgium</t>
  </si>
  <si>
    <t>Switzerland</t>
  </si>
  <si>
    <t>Romania</t>
  </si>
  <si>
    <t>Cameroon</t>
  </si>
  <si>
    <t>Turkey</t>
  </si>
  <si>
    <t>Bulgaria</t>
  </si>
  <si>
    <t>Czechia</t>
  </si>
  <si>
    <t>Mexico</t>
  </si>
  <si>
    <t>Brazil</t>
  </si>
  <si>
    <t>China</t>
  </si>
  <si>
    <t>Singapore</t>
  </si>
  <si>
    <t>North Macedonia</t>
  </si>
  <si>
    <t>Slovenia</t>
  </si>
  <si>
    <t>Cuba</t>
  </si>
  <si>
    <t>India</t>
  </si>
  <si>
    <t>South Korea</t>
  </si>
  <si>
    <t>Indonesia</t>
  </si>
  <si>
    <t>Chinese Taipei</t>
  </si>
  <si>
    <t>Colombia</t>
  </si>
  <si>
    <t>Lebanon</t>
  </si>
  <si>
    <t>Finland</t>
  </si>
  <si>
    <t>Ukraine</t>
  </si>
  <si>
    <t>Sweden</t>
  </si>
  <si>
    <t>Canada</t>
  </si>
  <si>
    <t>Egypt</t>
  </si>
  <si>
    <t>Kenya</t>
  </si>
  <si>
    <t>Austria</t>
  </si>
  <si>
    <t>Eswatini</t>
  </si>
  <si>
    <t>Thailand</t>
  </si>
  <si>
    <t>Philippines</t>
  </si>
  <si>
    <t>United Arab Emirates</t>
  </si>
  <si>
    <t>Pakistan</t>
  </si>
  <si>
    <t>Sudan</t>
  </si>
  <si>
    <t>Burkina Faso</t>
  </si>
  <si>
    <t>Djibouti</t>
  </si>
  <si>
    <t>Ethiopia</t>
  </si>
  <si>
    <t>Guinea</t>
  </si>
  <si>
    <t>Lesotho</t>
  </si>
  <si>
    <t>Madagascar</t>
  </si>
  <si>
    <t>Mali</t>
  </si>
  <si>
    <t>Mauritania</t>
  </si>
  <si>
    <t>Niger</t>
  </si>
  <si>
    <t>Senegal</t>
  </si>
  <si>
    <t>Somalia</t>
  </si>
  <si>
    <t>South Sudan</t>
  </si>
  <si>
    <t>Tanzania</t>
  </si>
  <si>
    <t>Afghanistan</t>
  </si>
  <si>
    <t>Bangladesh</t>
  </si>
  <si>
    <t>Bahrain</t>
  </si>
  <si>
    <t>Cyprus</t>
  </si>
  <si>
    <t>Georgia</t>
  </si>
  <si>
    <t>Hong Kong</t>
  </si>
  <si>
    <t>Iran</t>
  </si>
  <si>
    <t>Iraq</t>
  </si>
  <si>
    <t>Israel</t>
  </si>
  <si>
    <t>Jordan</t>
  </si>
  <si>
    <t>Kazakhstan</t>
  </si>
  <si>
    <t>Kuwait</t>
  </si>
  <si>
    <t>Laos</t>
  </si>
  <si>
    <t>Sri Lanka</t>
  </si>
  <si>
    <t>Malaysia</t>
  </si>
  <si>
    <t>Oman</t>
  </si>
  <si>
    <t>Qatar</t>
  </si>
  <si>
    <t>Saudi Arabia</t>
  </si>
  <si>
    <t>Syria</t>
  </si>
  <si>
    <t>Vietnam</t>
  </si>
  <si>
    <t>Yemen</t>
  </si>
  <si>
    <t>Bosnia and Herzegovina</t>
  </si>
  <si>
    <t>Belarus</t>
  </si>
  <si>
    <t>Denmark</t>
  </si>
  <si>
    <t>Spain</t>
  </si>
  <si>
    <t>Estonia</t>
  </si>
  <si>
    <t>Greece</t>
  </si>
  <si>
    <t>Croatia</t>
  </si>
  <si>
    <t>Ireland</t>
  </si>
  <si>
    <t>Lithuania</t>
  </si>
  <si>
    <t>Luxembourg</t>
  </si>
  <si>
    <t>Latvia</t>
  </si>
  <si>
    <t>Moldova</t>
  </si>
  <si>
    <t>Netherlands</t>
  </si>
  <si>
    <t>Norway</t>
  </si>
  <si>
    <t>Portugal</t>
  </si>
  <si>
    <t>Serbia</t>
  </si>
  <si>
    <t>Slovakia</t>
  </si>
  <si>
    <t>Guatemala</t>
  </si>
  <si>
    <t>Honduras</t>
  </si>
  <si>
    <t>Nicaragua</t>
  </si>
  <si>
    <t>New Zealand</t>
  </si>
  <si>
    <t>Chile</t>
  </si>
  <si>
    <t>Ecuador</t>
  </si>
  <si>
    <t>Falkland Islands</t>
  </si>
  <si>
    <t>Guyana</t>
  </si>
  <si>
    <t>Peru</t>
  </si>
  <si>
    <t>Sum of Trade Value</t>
  </si>
  <si>
    <t>GDP</t>
  </si>
  <si>
    <t>163M</t>
  </si>
  <si>
    <t>419M</t>
  </si>
  <si>
    <t>4.941M</t>
  </si>
  <si>
    <t>133590.15B</t>
  </si>
  <si>
    <t>4.26T</t>
  </si>
  <si>
    <t>2.958T</t>
  </si>
  <si>
    <t>3.131T</t>
  </si>
  <si>
    <t>2.108T</t>
  </si>
  <si>
    <t>23.32T</t>
  </si>
  <si>
    <t>142.9B</t>
  </si>
  <si>
    <t>46.69B</t>
  </si>
  <si>
    <t>4.941T</t>
  </si>
  <si>
    <t>181.8B</t>
  </si>
  <si>
    <t>679.4B</t>
  </si>
  <si>
    <t>12194.78K</t>
  </si>
  <si>
    <t>1.553T</t>
  </si>
  <si>
    <t>487.2B</t>
  </si>
  <si>
    <t>440.8B</t>
  </si>
  <si>
    <t>594.1B</t>
  </si>
  <si>
    <t>800.6B</t>
  </si>
  <si>
    <t>17.73T</t>
  </si>
  <si>
    <t>284.1B</t>
  </si>
  <si>
    <t>9661.24K</t>
  </si>
  <si>
    <t>84.06B</t>
  </si>
  <si>
    <t>45.34B</t>
  </si>
  <si>
    <t>281.8B</t>
  </si>
  <si>
    <t>10045.68K</t>
  </si>
  <si>
    <t>7507.16K</t>
  </si>
  <si>
    <t>17.73B</t>
  </si>
  <si>
    <t>Distance</t>
  </si>
  <si>
    <t xml:space="preserve">Countries </t>
  </si>
  <si>
    <t>Export (USD)</t>
  </si>
  <si>
    <t>GDP (USD)</t>
  </si>
  <si>
    <t>5.91M</t>
  </si>
  <si>
    <t>5.53M</t>
  </si>
  <si>
    <t>3.36M</t>
  </si>
  <si>
    <t>2.89M</t>
  </si>
  <si>
    <t>1.05M</t>
  </si>
  <si>
    <t>488K</t>
  </si>
  <si>
    <t>148K</t>
  </si>
  <si>
    <t>77.2K</t>
  </si>
  <si>
    <t>21.4K</t>
  </si>
  <si>
    <t>2256.59K</t>
  </si>
  <si>
    <t>1505.01K</t>
  </si>
  <si>
    <t>415M</t>
  </si>
  <si>
    <t>Distance(Km)</t>
  </si>
  <si>
    <t>Uinted States</t>
  </si>
  <si>
    <t xml:space="preserve">Export </t>
  </si>
  <si>
    <t>UAE</t>
  </si>
  <si>
    <t xml:space="preserve">Total </t>
  </si>
  <si>
    <t>Import (USD)</t>
  </si>
  <si>
    <t>Log(GDP)</t>
  </si>
  <si>
    <t>Log(Distance)</t>
  </si>
  <si>
    <t>Importer</t>
  </si>
  <si>
    <t>Exporter</t>
  </si>
  <si>
    <t>Log (Trade value)</t>
  </si>
  <si>
    <t>Language</t>
  </si>
  <si>
    <t>Colony</t>
  </si>
  <si>
    <t>Trade Agreement</t>
  </si>
  <si>
    <t>Log(Language)</t>
  </si>
  <si>
    <t>Log(Colony)</t>
  </si>
  <si>
    <t>Log(Trade Agreement)</t>
  </si>
  <si>
    <t>11.78B</t>
  </si>
  <si>
    <t>∞</t>
  </si>
  <si>
    <t>Log (Trade)</t>
  </si>
  <si>
    <t>Log Exporter</t>
  </si>
  <si>
    <t xml:space="preserve">Langue </t>
  </si>
  <si>
    <t xml:space="preserve">Colony </t>
  </si>
  <si>
    <t xml:space="preserve">Trade Agreement </t>
  </si>
  <si>
    <t>13.83B</t>
  </si>
  <si>
    <t>61.75B</t>
  </si>
  <si>
    <t>107.4B</t>
  </si>
  <si>
    <t>1.273T</t>
  </si>
  <si>
    <t>1.811T</t>
  </si>
  <si>
    <t>1.186T</t>
  </si>
  <si>
    <t>790.7B</t>
  </si>
  <si>
    <t>1.779T</t>
  </si>
  <si>
    <t>314.5B</t>
  </si>
  <si>
    <t>4136.15K</t>
  </si>
  <si>
    <t>53654.75K</t>
  </si>
  <si>
    <t>4835.57K</t>
  </si>
  <si>
    <t>34997.78K</t>
  </si>
  <si>
    <t>61028.74K</t>
  </si>
  <si>
    <t>51987.94K</t>
  </si>
  <si>
    <t>10636.12K</t>
  </si>
  <si>
    <t>3698.83K</t>
  </si>
  <si>
    <t>2081.8K</t>
  </si>
  <si>
    <t>7,055.04K</t>
  </si>
  <si>
    <t>53637.71K</t>
  </si>
  <si>
    <t>3978.4K</t>
  </si>
  <si>
    <t>91991.6K</t>
  </si>
  <si>
    <t>2065.75K</t>
  </si>
  <si>
    <t>3859K</t>
  </si>
  <si>
    <t>7298K</t>
  </si>
  <si>
    <t>1,471.1K</t>
  </si>
  <si>
    <t>49451K</t>
  </si>
  <si>
    <t>58013.27K</t>
  </si>
  <si>
    <t>34.33B</t>
  </si>
  <si>
    <t>19.74B</t>
  </si>
  <si>
    <t>3.483B</t>
  </si>
  <si>
    <t>163B</t>
  </si>
  <si>
    <t>111.3B</t>
  </si>
  <si>
    <t>16.09B</t>
  </si>
  <si>
    <t>110.3B</t>
  </si>
  <si>
    <t>2.496B</t>
  </si>
  <si>
    <t>14.47B</t>
  </si>
  <si>
    <t>19.14B</t>
  </si>
  <si>
    <t>9.996B</t>
  </si>
  <si>
    <t>14.92B</t>
  </si>
  <si>
    <t>27.63B</t>
  </si>
  <si>
    <t>7.628B</t>
  </si>
  <si>
    <t>12B</t>
  </si>
  <si>
    <t>4.743B</t>
  </si>
  <si>
    <t>67.84B</t>
  </si>
  <si>
    <t>14.79B</t>
  </si>
  <si>
    <t>Border</t>
  </si>
  <si>
    <t>Landlock</t>
  </si>
  <si>
    <t>416.3B</t>
  </si>
  <si>
    <t>38.87B</t>
  </si>
  <si>
    <t>8.04B</t>
  </si>
  <si>
    <t>28.41B</t>
  </si>
  <si>
    <t>18.63B</t>
  </si>
  <si>
    <t>369.2B</t>
  </si>
  <si>
    <t>359.7B</t>
  </si>
  <si>
    <t>207.9B</t>
  </si>
  <si>
    <t>488.5B</t>
  </si>
  <si>
    <t>45.74B</t>
  </si>
  <si>
    <t>197.1B</t>
  </si>
  <si>
    <t>106B</t>
  </si>
  <si>
    <t>18.83B</t>
  </si>
  <si>
    <t>88.93B</t>
  </si>
  <si>
    <t>373B</t>
  </si>
  <si>
    <t>88.19B</t>
  </si>
  <si>
    <t>348.3B</t>
  </si>
  <si>
    <t>394.1B</t>
  </si>
  <si>
    <t>179.7B</t>
  </si>
  <si>
    <t>833.5B</t>
  </si>
  <si>
    <t>397B</t>
  </si>
  <si>
    <t>11.08B</t>
  </si>
  <si>
    <t>505.9B</t>
  </si>
  <si>
    <t>366.1B</t>
  </si>
  <si>
    <t>21.61B</t>
  </si>
  <si>
    <t>480.4B</t>
  </si>
  <si>
    <t>7143.31K</t>
  </si>
  <si>
    <t>68.21B</t>
  </si>
  <si>
    <t>68007.76K</t>
  </si>
  <si>
    <t>30103.51K</t>
  </si>
  <si>
    <t>27943.7K</t>
  </si>
  <si>
    <t>297.3B</t>
  </si>
  <si>
    <t>214.9B</t>
  </si>
  <si>
    <t>68.96B</t>
  </si>
  <si>
    <t>504.2B</t>
  </si>
  <si>
    <t>66.45B</t>
  </si>
  <si>
    <t>85.51B</t>
  </si>
  <si>
    <t>39.85B</t>
  </si>
  <si>
    <t>13.68B</t>
  </si>
  <si>
    <t>1.013T</t>
  </si>
  <si>
    <t>482.2B</t>
  </si>
  <si>
    <t>253.7B</t>
  </si>
  <si>
    <t>63.08B</t>
  </si>
  <si>
    <t>116.5B</t>
  </si>
  <si>
    <t>635.7B</t>
  </si>
  <si>
    <t>223.2B</t>
  </si>
  <si>
    <t>206.4M</t>
  </si>
  <si>
    <t>106.2B</t>
  </si>
  <si>
    <t>317.1B</t>
  </si>
  <si>
    <t>1.609T</t>
  </si>
  <si>
    <t>85.99B</t>
  </si>
  <si>
    <t>28.49B</t>
  </si>
  <si>
    <t>14.01B</t>
  </si>
  <si>
    <t>249.9B</t>
  </si>
  <si>
    <t>1,272 </t>
  </si>
  <si>
    <t>10,532 </t>
  </si>
  <si>
    <t>3,144 </t>
  </si>
  <si>
    <t>5,684 </t>
  </si>
  <si>
    <t>6,796 </t>
  </si>
  <si>
    <t>GDP (Mul)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</si>
</sst>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 wrapText="1"/>
    </xf>
    <xf numFmtId="0" fontId="0" fillId="0" borderId="0" xfId="0" applyBorder="1"/>
    <xf numFmtId="0" fontId="1" fillId="0" borderId="0" xfId="0" applyFont="1"/>
    <xf numFmtId="0" fontId="0" fillId="2" borderId="0" xfId="0" applyFill="1"/>
    <xf numFmtId="0" fontId="5" fillId="0" borderId="0" xfId="0" applyFon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17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indexed="64"/>
          <bgColor theme="0" tint="-4.9989318521683403E-2"/>
        </patternFill>
      </fill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[FinalGumArabicDataset3.xlsx]Sheet2!PivotTable37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Year by Continent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Sheet2!$A$2:$A$7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157071342</c:v>
                </c:pt>
                <c:pt idx="1">
                  <c:v>53018320</c:v>
                </c:pt>
                <c:pt idx="2">
                  <c:v>440653785</c:v>
                </c:pt>
                <c:pt idx="3">
                  <c:v>210298021</c:v>
                </c:pt>
                <c:pt idx="4">
                  <c:v>532799</c:v>
                </c:pt>
                <c:pt idx="5">
                  <c:v>929662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D-41F8-88C1-777655DFAB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29457712"/>
        <c:axId val="329459352"/>
      </c:barChart>
      <c:catAx>
        <c:axId val="32945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59352"/>
        <c:crosses val="autoZero"/>
        <c:auto val="1"/>
        <c:lblAlgn val="ctr"/>
        <c:lblOffset val="100"/>
        <c:noMultiLvlLbl val="0"/>
      </c:catAx>
      <c:valAx>
        <c:axId val="329459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94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053781259907892"/>
          <c:y val="0.19061410950338339"/>
          <c:w val="0.75953151404019703"/>
          <c:h val="0.5609302251482600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Sheet2!$A$38</c:f>
              <c:strCache>
                <c:ptCount val="1"/>
                <c:pt idx="0">
                  <c:v>Export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Sheet2!$B$37:$J$37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Uinted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UAE</c:v>
                </c:pt>
              </c:strCache>
            </c:strRef>
          </c:cat>
          <c:val>
            <c:numRef>
              <c:f>Sheet2!$B$38:$J$38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5-47DE-9894-25A615AEA196}"/>
            </c:ext>
          </c:extLst>
        </c:ser>
        <c:ser>
          <c:idx val="1"/>
          <c:order val="1"/>
          <c:tx>
            <c:strRef>
              <c:f>Sheet2!$A$39</c:f>
              <c:strCache>
                <c:ptCount val="1"/>
                <c:pt idx="0">
                  <c:v>GDP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Sheet2!$B$37:$J$37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Uinted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UAE</c:v>
                </c:pt>
              </c:strCache>
            </c:strRef>
          </c:cat>
          <c:val>
            <c:numRef>
              <c:f>Sheet2!$B$39:$J$39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5-47DE-9894-25A615AEA196}"/>
            </c:ext>
          </c:extLst>
        </c:ser>
        <c:ser>
          <c:idx val="2"/>
          <c:order val="2"/>
          <c:tx>
            <c:strRef>
              <c:f>Sheet2!$A$40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Sheet2!$B$37:$J$37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Uinted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UAE</c:v>
                </c:pt>
              </c:strCache>
            </c:strRef>
          </c:cat>
          <c:val>
            <c:numRef>
              <c:f>Sheet2!$B$40:$J$40</c:f>
              <c:numCache>
                <c:formatCode>General</c:formatCode>
                <c:ptCount val="9"/>
                <c:pt idx="0">
                  <c:v>3750</c:v>
                </c:pt>
                <c:pt idx="1">
                  <c:v>8620</c:v>
                </c:pt>
                <c:pt idx="2">
                  <c:v>11015</c:v>
                </c:pt>
                <c:pt idx="3">
                  <c:v>6369</c:v>
                </c:pt>
                <c:pt idx="4">
                  <c:v>4030</c:v>
                </c:pt>
                <c:pt idx="5">
                  <c:v>4820</c:v>
                </c:pt>
                <c:pt idx="6">
                  <c:v>5401</c:v>
                </c:pt>
                <c:pt idx="7" formatCode="#,##0">
                  <c:v>11475</c:v>
                </c:pt>
                <c:pt idx="8" formatCode="#,##0">
                  <c:v>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A5-47DE-9894-25A615AEA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4460776"/>
        <c:axId val="674459136"/>
        <c:axId val="375910144"/>
      </c:bar3DChart>
      <c:catAx>
        <c:axId val="6744607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59136"/>
        <c:crosses val="autoZero"/>
        <c:auto val="1"/>
        <c:lblAlgn val="ctr"/>
        <c:lblOffset val="100"/>
        <c:noMultiLvlLbl val="0"/>
      </c:catAx>
      <c:valAx>
        <c:axId val="67445913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60776"/>
        <c:crosses val="autoZero"/>
        <c:crossBetween val="between"/>
      </c:valAx>
      <c:serAx>
        <c:axId val="3759101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591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Importers</a:t>
            </a:r>
            <a:r>
              <a:rPr lang="en-US" baseline="0"/>
              <a:t> </a:t>
            </a:r>
            <a:r>
              <a:rPr lang="en-US"/>
              <a:t>Trave value per</a:t>
            </a:r>
            <a:r>
              <a:rPr lang="en-US" baseline="0"/>
              <a:t> year (1997-2021)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Sheet3!$B$1:$Z$1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Sheet3!$B$2:$Z$2</c:f>
              <c:numCache>
                <c:formatCode>General</c:formatCode>
                <c:ptCount val="25"/>
                <c:pt idx="0">
                  <c:v>3690916</c:v>
                </c:pt>
                <c:pt idx="1">
                  <c:v>4012322</c:v>
                </c:pt>
                <c:pt idx="2">
                  <c:v>4193978</c:v>
                </c:pt>
                <c:pt idx="3">
                  <c:v>4696884</c:v>
                </c:pt>
                <c:pt idx="4">
                  <c:v>4943419</c:v>
                </c:pt>
                <c:pt idx="5">
                  <c:v>2977482</c:v>
                </c:pt>
                <c:pt idx="6">
                  <c:v>3382473</c:v>
                </c:pt>
                <c:pt idx="7">
                  <c:v>6589707</c:v>
                </c:pt>
                <c:pt idx="8">
                  <c:v>14330810</c:v>
                </c:pt>
                <c:pt idx="9">
                  <c:v>13151949</c:v>
                </c:pt>
                <c:pt idx="10">
                  <c:v>7460257</c:v>
                </c:pt>
                <c:pt idx="11">
                  <c:v>16273945</c:v>
                </c:pt>
                <c:pt idx="12">
                  <c:v>6317719</c:v>
                </c:pt>
                <c:pt idx="13">
                  <c:v>5936665</c:v>
                </c:pt>
                <c:pt idx="14">
                  <c:v>8449614</c:v>
                </c:pt>
                <c:pt idx="15">
                  <c:v>10613185</c:v>
                </c:pt>
                <c:pt idx="16">
                  <c:v>10326817</c:v>
                </c:pt>
                <c:pt idx="17">
                  <c:v>6739409</c:v>
                </c:pt>
                <c:pt idx="18">
                  <c:v>12724276</c:v>
                </c:pt>
                <c:pt idx="19">
                  <c:v>8668243</c:v>
                </c:pt>
                <c:pt idx="20">
                  <c:v>9162914</c:v>
                </c:pt>
                <c:pt idx="21">
                  <c:v>9111975</c:v>
                </c:pt>
                <c:pt idx="22">
                  <c:v>9574788</c:v>
                </c:pt>
                <c:pt idx="23">
                  <c:v>8584042</c:v>
                </c:pt>
                <c:pt idx="24">
                  <c:v>147296876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0-4D52-9ED3-F899172E49E3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Sheet3!$B$1:$Z$1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Sheet3!$B$3:$Z$3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8317</c:v>
                </c:pt>
                <c:pt idx="5">
                  <c:v>12182</c:v>
                </c:pt>
                <c:pt idx="6">
                  <c:v>11118</c:v>
                </c:pt>
                <c:pt idx="7">
                  <c:v>28703</c:v>
                </c:pt>
                <c:pt idx="8">
                  <c:v>72730</c:v>
                </c:pt>
                <c:pt idx="9">
                  <c:v>70036</c:v>
                </c:pt>
                <c:pt idx="10">
                  <c:v>123258</c:v>
                </c:pt>
                <c:pt idx="11">
                  <c:v>3546</c:v>
                </c:pt>
                <c:pt idx="12">
                  <c:v>173974</c:v>
                </c:pt>
                <c:pt idx="13">
                  <c:v>43543</c:v>
                </c:pt>
                <c:pt idx="14">
                  <c:v>68342</c:v>
                </c:pt>
                <c:pt idx="15">
                  <c:v>65282</c:v>
                </c:pt>
                <c:pt idx="16">
                  <c:v>56963</c:v>
                </c:pt>
                <c:pt idx="17">
                  <c:v>95974</c:v>
                </c:pt>
                <c:pt idx="18">
                  <c:v>79839</c:v>
                </c:pt>
                <c:pt idx="19">
                  <c:v>73843</c:v>
                </c:pt>
                <c:pt idx="20">
                  <c:v>1850495</c:v>
                </c:pt>
                <c:pt idx="21">
                  <c:v>2839790</c:v>
                </c:pt>
                <c:pt idx="22">
                  <c:v>1407459</c:v>
                </c:pt>
                <c:pt idx="23">
                  <c:v>1384454</c:v>
                </c:pt>
                <c:pt idx="24">
                  <c:v>1410784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0-4D52-9ED3-F899172E49E3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Sheet3!$B$1:$Z$1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Sheet3!$B$4:$Z$4</c:f>
              <c:numCache>
                <c:formatCode>General</c:formatCode>
                <c:ptCount val="25"/>
                <c:pt idx="0">
                  <c:v>2888140</c:v>
                </c:pt>
                <c:pt idx="1">
                  <c:v>6599006</c:v>
                </c:pt>
                <c:pt idx="2">
                  <c:v>6545712</c:v>
                </c:pt>
                <c:pt idx="3">
                  <c:v>4112737</c:v>
                </c:pt>
                <c:pt idx="4">
                  <c:v>4250859</c:v>
                </c:pt>
                <c:pt idx="5">
                  <c:v>5534078</c:v>
                </c:pt>
                <c:pt idx="6">
                  <c:v>4361523</c:v>
                </c:pt>
                <c:pt idx="7">
                  <c:v>6823665</c:v>
                </c:pt>
                <c:pt idx="8">
                  <c:v>15342378</c:v>
                </c:pt>
                <c:pt idx="9">
                  <c:v>20168379</c:v>
                </c:pt>
                <c:pt idx="10">
                  <c:v>6309428</c:v>
                </c:pt>
                <c:pt idx="11">
                  <c:v>10203874</c:v>
                </c:pt>
                <c:pt idx="12">
                  <c:v>9136427</c:v>
                </c:pt>
                <c:pt idx="13">
                  <c:v>6184832</c:v>
                </c:pt>
                <c:pt idx="14">
                  <c:v>7112864</c:v>
                </c:pt>
                <c:pt idx="15">
                  <c:v>9114022</c:v>
                </c:pt>
                <c:pt idx="16">
                  <c:v>12256847</c:v>
                </c:pt>
                <c:pt idx="17">
                  <c:v>10507082</c:v>
                </c:pt>
                <c:pt idx="18">
                  <c:v>10853290</c:v>
                </c:pt>
                <c:pt idx="19">
                  <c:v>9507780</c:v>
                </c:pt>
                <c:pt idx="20">
                  <c:v>10507856</c:v>
                </c:pt>
                <c:pt idx="21">
                  <c:v>6034808</c:v>
                </c:pt>
                <c:pt idx="22">
                  <c:v>4635349</c:v>
                </c:pt>
                <c:pt idx="23">
                  <c:v>3287381</c:v>
                </c:pt>
                <c:pt idx="24">
                  <c:v>8474045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B0-4D52-9ED3-F899172E49E3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Sheet3!$B$1:$Z$1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Sheet3!$B$5:$Z$5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60757</c:v>
                </c:pt>
                <c:pt idx="6">
                  <c:v>0</c:v>
                </c:pt>
                <c:pt idx="7">
                  <c:v>0</c:v>
                </c:pt>
                <c:pt idx="8">
                  <c:v>26508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3555</c:v>
                </c:pt>
                <c:pt idx="14">
                  <c:v>19704</c:v>
                </c:pt>
                <c:pt idx="15">
                  <c:v>312981</c:v>
                </c:pt>
                <c:pt idx="16">
                  <c:v>736871</c:v>
                </c:pt>
                <c:pt idx="17">
                  <c:v>1717858</c:v>
                </c:pt>
                <c:pt idx="18">
                  <c:v>1618346</c:v>
                </c:pt>
                <c:pt idx="19">
                  <c:v>2815434</c:v>
                </c:pt>
                <c:pt idx="20">
                  <c:v>2905696</c:v>
                </c:pt>
                <c:pt idx="21">
                  <c:v>4352748</c:v>
                </c:pt>
                <c:pt idx="22">
                  <c:v>2710229</c:v>
                </c:pt>
                <c:pt idx="23">
                  <c:v>1263019</c:v>
                </c:pt>
                <c:pt idx="24">
                  <c:v>2456569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B0-4D52-9ED3-F899172E49E3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Sheet3!$B$1:$Z$1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Sheet3!$B$6:$Z$6</c:f>
              <c:numCache>
                <c:formatCode>General</c:formatCode>
                <c:ptCount val="25"/>
                <c:pt idx="0">
                  <c:v>120815</c:v>
                </c:pt>
                <c:pt idx="1">
                  <c:v>212632</c:v>
                </c:pt>
                <c:pt idx="2">
                  <c:v>504939</c:v>
                </c:pt>
                <c:pt idx="3">
                  <c:v>353914</c:v>
                </c:pt>
                <c:pt idx="4">
                  <c:v>1429472</c:v>
                </c:pt>
                <c:pt idx="5">
                  <c:v>80500</c:v>
                </c:pt>
                <c:pt idx="6">
                  <c:v>666456</c:v>
                </c:pt>
                <c:pt idx="7">
                  <c:v>650321</c:v>
                </c:pt>
                <c:pt idx="8">
                  <c:v>1721701</c:v>
                </c:pt>
                <c:pt idx="9">
                  <c:v>2318583</c:v>
                </c:pt>
                <c:pt idx="10">
                  <c:v>2691530</c:v>
                </c:pt>
                <c:pt idx="11">
                  <c:v>2726351</c:v>
                </c:pt>
                <c:pt idx="12">
                  <c:v>1595514</c:v>
                </c:pt>
                <c:pt idx="13">
                  <c:v>315930</c:v>
                </c:pt>
                <c:pt idx="14">
                  <c:v>1309064</c:v>
                </c:pt>
                <c:pt idx="15">
                  <c:v>961452</c:v>
                </c:pt>
                <c:pt idx="16">
                  <c:v>886876</c:v>
                </c:pt>
                <c:pt idx="17">
                  <c:v>1122727</c:v>
                </c:pt>
                <c:pt idx="18">
                  <c:v>2028932</c:v>
                </c:pt>
                <c:pt idx="19">
                  <c:v>970660</c:v>
                </c:pt>
                <c:pt idx="20">
                  <c:v>686360</c:v>
                </c:pt>
                <c:pt idx="21">
                  <c:v>475634</c:v>
                </c:pt>
                <c:pt idx="22">
                  <c:v>761229</c:v>
                </c:pt>
                <c:pt idx="23">
                  <c:v>589195</c:v>
                </c:pt>
                <c:pt idx="24">
                  <c:v>17044350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B0-4D52-9ED3-F899172E49E3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Sheet3!$B$1:$Z$1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Sheet3!$B$7:$Z$7</c:f>
              <c:numCache>
                <c:formatCode>General</c:formatCode>
                <c:ptCount val="25"/>
                <c:pt idx="0">
                  <c:v>690435</c:v>
                </c:pt>
                <c:pt idx="1">
                  <c:v>508850</c:v>
                </c:pt>
                <c:pt idx="2">
                  <c:v>84092</c:v>
                </c:pt>
                <c:pt idx="3">
                  <c:v>14904</c:v>
                </c:pt>
                <c:pt idx="4">
                  <c:v>20967</c:v>
                </c:pt>
                <c:pt idx="5">
                  <c:v>103357</c:v>
                </c:pt>
                <c:pt idx="6">
                  <c:v>0</c:v>
                </c:pt>
                <c:pt idx="7">
                  <c:v>92471</c:v>
                </c:pt>
                <c:pt idx="8">
                  <c:v>55515</c:v>
                </c:pt>
                <c:pt idx="9">
                  <c:v>321855</c:v>
                </c:pt>
                <c:pt idx="10">
                  <c:v>1182061</c:v>
                </c:pt>
                <c:pt idx="11">
                  <c:v>1010944</c:v>
                </c:pt>
                <c:pt idx="12">
                  <c:v>819297</c:v>
                </c:pt>
                <c:pt idx="13">
                  <c:v>1046837</c:v>
                </c:pt>
                <c:pt idx="14">
                  <c:v>601392</c:v>
                </c:pt>
                <c:pt idx="15">
                  <c:v>2046062</c:v>
                </c:pt>
                <c:pt idx="16">
                  <c:v>1404772</c:v>
                </c:pt>
                <c:pt idx="17">
                  <c:v>298998</c:v>
                </c:pt>
                <c:pt idx="18">
                  <c:v>1040279</c:v>
                </c:pt>
                <c:pt idx="19">
                  <c:v>34039</c:v>
                </c:pt>
                <c:pt idx="20">
                  <c:v>782031</c:v>
                </c:pt>
                <c:pt idx="21">
                  <c:v>221713</c:v>
                </c:pt>
                <c:pt idx="22">
                  <c:v>221713</c:v>
                </c:pt>
                <c:pt idx="23">
                  <c:v>771674</c:v>
                </c:pt>
                <c:pt idx="24">
                  <c:v>4921769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B0-4D52-9ED3-F899172E49E3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Sheet3!$B$1:$Z$1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Sheet3!$B$8:$Z$8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5803</c:v>
                </c:pt>
                <c:pt idx="21">
                  <c:v>0</c:v>
                </c:pt>
                <c:pt idx="22">
                  <c:v>0</c:v>
                </c:pt>
                <c:pt idx="23">
                  <c:v>31870</c:v>
                </c:pt>
                <c:pt idx="24">
                  <c:v>217644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B0-4D52-9ED3-F899172E49E3}"/>
            </c:ext>
          </c:extLst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Sheet3!$B$1:$Z$1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Sheet3!$B$9:$Z$9</c:f>
              <c:numCache>
                <c:formatCode>General</c:formatCode>
                <c:ptCount val="25"/>
                <c:pt idx="0">
                  <c:v>0</c:v>
                </c:pt>
                <c:pt idx="1">
                  <c:v>2383</c:v>
                </c:pt>
                <c:pt idx="2">
                  <c:v>0</c:v>
                </c:pt>
                <c:pt idx="3">
                  <c:v>0</c:v>
                </c:pt>
                <c:pt idx="4">
                  <c:v>165217</c:v>
                </c:pt>
                <c:pt idx="5">
                  <c:v>71498</c:v>
                </c:pt>
                <c:pt idx="6">
                  <c:v>23071</c:v>
                </c:pt>
                <c:pt idx="7">
                  <c:v>108604</c:v>
                </c:pt>
                <c:pt idx="8">
                  <c:v>0</c:v>
                </c:pt>
                <c:pt idx="9">
                  <c:v>0</c:v>
                </c:pt>
                <c:pt idx="10">
                  <c:v>36039</c:v>
                </c:pt>
                <c:pt idx="11">
                  <c:v>0</c:v>
                </c:pt>
                <c:pt idx="12">
                  <c:v>45172</c:v>
                </c:pt>
                <c:pt idx="13">
                  <c:v>63023</c:v>
                </c:pt>
                <c:pt idx="14">
                  <c:v>111980</c:v>
                </c:pt>
                <c:pt idx="15">
                  <c:v>88381</c:v>
                </c:pt>
                <c:pt idx="16">
                  <c:v>20606</c:v>
                </c:pt>
                <c:pt idx="17">
                  <c:v>103627</c:v>
                </c:pt>
                <c:pt idx="18">
                  <c:v>91922</c:v>
                </c:pt>
                <c:pt idx="19">
                  <c:v>117264</c:v>
                </c:pt>
                <c:pt idx="20">
                  <c:v>85711</c:v>
                </c:pt>
                <c:pt idx="21">
                  <c:v>172840</c:v>
                </c:pt>
                <c:pt idx="22">
                  <c:v>160580</c:v>
                </c:pt>
                <c:pt idx="23">
                  <c:v>67886</c:v>
                </c:pt>
                <c:pt idx="24">
                  <c:v>217917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B0-4D52-9ED3-F899172E4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153256"/>
        <c:axId val="303154896"/>
      </c:lineChart>
      <c:lineChart>
        <c:grouping val="stacked"/>
        <c:varyColors val="0"/>
        <c:ser>
          <c:idx val="8"/>
          <c:order val="8"/>
          <c:tx>
            <c:strRef>
              <c:f>Sheet3!$A$10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Sheet3!$B$1:$Z$1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Sheet3!$B$10:$Z$10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31663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2868311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B0-4D52-9ED3-F899172E4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919624"/>
        <c:axId val="368920280"/>
      </c:lineChart>
      <c:catAx>
        <c:axId val="3031532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54896"/>
        <c:crosses val="autoZero"/>
        <c:auto val="1"/>
        <c:lblAlgn val="ctr"/>
        <c:lblOffset val="100"/>
        <c:noMultiLvlLbl val="0"/>
      </c:catAx>
      <c:valAx>
        <c:axId val="30315489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53256"/>
        <c:crosses val="autoZero"/>
        <c:crossBetween val="between"/>
      </c:valAx>
      <c:valAx>
        <c:axId val="368920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19624"/>
        <c:crosses val="max"/>
        <c:crossBetween val="between"/>
      </c:valAx>
      <c:catAx>
        <c:axId val="368919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920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1997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0C-4F42-AC5F-201A7BF2B2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0C-4F42-AC5F-201A7BF2B2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C0C-4F42-AC5F-201A7BF2B2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C0C-4F42-AC5F-201A7BF2B24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C0C-4F42-AC5F-201A7BF2B24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C0C-4F42-AC5F-201A7BF2B24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C0C-4F42-AC5F-201A7BF2B24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C0C-4F42-AC5F-201A7BF2B24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C0C-4F42-AC5F-201A7BF2B247}"/>
              </c:ext>
            </c:extLst>
          </c:dPt>
          <c:cat>
            <c:strRef>
              <c:f>Sheet3!$A$2:$A$10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Sheet3!$B$2:$B$10</c:f>
              <c:numCache>
                <c:formatCode>General</c:formatCode>
                <c:ptCount val="9"/>
                <c:pt idx="0">
                  <c:v>3690916</c:v>
                </c:pt>
                <c:pt idx="1">
                  <c:v>0</c:v>
                </c:pt>
                <c:pt idx="2">
                  <c:v>2888140</c:v>
                </c:pt>
                <c:pt idx="3">
                  <c:v>0</c:v>
                </c:pt>
                <c:pt idx="4">
                  <c:v>120815</c:v>
                </c:pt>
                <c:pt idx="5">
                  <c:v>690435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3-4FB9-AF08-31CD3E666B83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1998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C0C-4F42-AC5F-201A7BF2B2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C0C-4F42-AC5F-201A7BF2B2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C0C-4F42-AC5F-201A7BF2B2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C0C-4F42-AC5F-201A7BF2B24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C0C-4F42-AC5F-201A7BF2B24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C0C-4F42-AC5F-201A7BF2B24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C0C-4F42-AC5F-201A7BF2B24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C0C-4F42-AC5F-201A7BF2B24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C0C-4F42-AC5F-201A7BF2B247}"/>
              </c:ext>
            </c:extLst>
          </c:dPt>
          <c:cat>
            <c:strRef>
              <c:f>Sheet3!$A$2:$A$10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Sheet3!$C$2:$C$10</c:f>
              <c:numCache>
                <c:formatCode>General</c:formatCode>
                <c:ptCount val="9"/>
                <c:pt idx="0">
                  <c:v>4012322</c:v>
                </c:pt>
                <c:pt idx="1">
                  <c:v>0</c:v>
                </c:pt>
                <c:pt idx="2">
                  <c:v>6599006</c:v>
                </c:pt>
                <c:pt idx="3">
                  <c:v>0</c:v>
                </c:pt>
                <c:pt idx="4">
                  <c:v>212632</c:v>
                </c:pt>
                <c:pt idx="5">
                  <c:v>508850</c:v>
                </c:pt>
                <c:pt idx="6">
                  <c:v>0</c:v>
                </c:pt>
                <c:pt idx="7">
                  <c:v>2383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3-4FB9-AF08-31CD3E666B83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1999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C0C-4F42-AC5F-201A7BF2B2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C0C-4F42-AC5F-201A7BF2B2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1C0C-4F42-AC5F-201A7BF2B2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C0C-4F42-AC5F-201A7BF2B24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C0C-4F42-AC5F-201A7BF2B24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C0C-4F42-AC5F-201A7BF2B24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1C0C-4F42-AC5F-201A7BF2B24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1C0C-4F42-AC5F-201A7BF2B24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1C0C-4F42-AC5F-201A7BF2B247}"/>
              </c:ext>
            </c:extLst>
          </c:dPt>
          <c:cat>
            <c:strRef>
              <c:f>Sheet3!$A$2:$A$10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Sheet3!$D$2:$D$10</c:f>
              <c:numCache>
                <c:formatCode>General</c:formatCode>
                <c:ptCount val="9"/>
                <c:pt idx="0">
                  <c:v>4193978</c:v>
                </c:pt>
                <c:pt idx="1">
                  <c:v>0</c:v>
                </c:pt>
                <c:pt idx="2">
                  <c:v>6545712</c:v>
                </c:pt>
                <c:pt idx="3">
                  <c:v>0</c:v>
                </c:pt>
                <c:pt idx="4">
                  <c:v>504939</c:v>
                </c:pt>
                <c:pt idx="5">
                  <c:v>84092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F3-4FB9-AF08-31CD3E666B83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2000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1C0C-4F42-AC5F-201A7BF2B2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1C0C-4F42-AC5F-201A7BF2B2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1C0C-4F42-AC5F-201A7BF2B2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1C0C-4F42-AC5F-201A7BF2B24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1C0C-4F42-AC5F-201A7BF2B24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1C0C-4F42-AC5F-201A7BF2B24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1C0C-4F42-AC5F-201A7BF2B24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1C0C-4F42-AC5F-201A7BF2B24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1C0C-4F42-AC5F-201A7BF2B247}"/>
              </c:ext>
            </c:extLst>
          </c:dPt>
          <c:cat>
            <c:strRef>
              <c:f>Sheet3!$A$2:$A$10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Sheet3!$E$2:$E$10</c:f>
              <c:numCache>
                <c:formatCode>General</c:formatCode>
                <c:ptCount val="9"/>
                <c:pt idx="0">
                  <c:v>4696884</c:v>
                </c:pt>
                <c:pt idx="1">
                  <c:v>0</c:v>
                </c:pt>
                <c:pt idx="2">
                  <c:v>4112737</c:v>
                </c:pt>
                <c:pt idx="3">
                  <c:v>0</c:v>
                </c:pt>
                <c:pt idx="4">
                  <c:v>353914</c:v>
                </c:pt>
                <c:pt idx="5">
                  <c:v>14904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F3-4FB9-AF08-31CD3E666B83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2001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1C0C-4F42-AC5F-201A7BF2B2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1C0C-4F42-AC5F-201A7BF2B2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1C0C-4F42-AC5F-201A7BF2B2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1C0C-4F42-AC5F-201A7BF2B24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1C0C-4F42-AC5F-201A7BF2B24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1C0C-4F42-AC5F-201A7BF2B24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1C0C-4F42-AC5F-201A7BF2B24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1C0C-4F42-AC5F-201A7BF2B24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1C0C-4F42-AC5F-201A7BF2B247}"/>
              </c:ext>
            </c:extLst>
          </c:dPt>
          <c:cat>
            <c:strRef>
              <c:f>Sheet3!$A$2:$A$10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Sheet3!$F$2:$F$10</c:f>
              <c:numCache>
                <c:formatCode>General</c:formatCode>
                <c:ptCount val="9"/>
                <c:pt idx="0">
                  <c:v>4943419</c:v>
                </c:pt>
                <c:pt idx="1">
                  <c:v>8317</c:v>
                </c:pt>
                <c:pt idx="2">
                  <c:v>4250859</c:v>
                </c:pt>
                <c:pt idx="3">
                  <c:v>0</c:v>
                </c:pt>
                <c:pt idx="4">
                  <c:v>1429472</c:v>
                </c:pt>
                <c:pt idx="5">
                  <c:v>20967</c:v>
                </c:pt>
                <c:pt idx="6">
                  <c:v>0</c:v>
                </c:pt>
                <c:pt idx="7">
                  <c:v>165217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F3-4FB9-AF08-31CD3E666B83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2002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1C0C-4F42-AC5F-201A7BF2B2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1C0C-4F42-AC5F-201A7BF2B2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1C0C-4F42-AC5F-201A7BF2B2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1C0C-4F42-AC5F-201A7BF2B24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1C0C-4F42-AC5F-201A7BF2B24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1C0C-4F42-AC5F-201A7BF2B24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1C0C-4F42-AC5F-201A7BF2B24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1C0C-4F42-AC5F-201A7BF2B24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1C0C-4F42-AC5F-201A7BF2B247}"/>
              </c:ext>
            </c:extLst>
          </c:dPt>
          <c:cat>
            <c:strRef>
              <c:f>Sheet3!$A$2:$A$10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Sheet3!$G$2:$G$10</c:f>
              <c:numCache>
                <c:formatCode>General</c:formatCode>
                <c:ptCount val="9"/>
                <c:pt idx="0">
                  <c:v>2977482</c:v>
                </c:pt>
                <c:pt idx="1">
                  <c:v>12182</c:v>
                </c:pt>
                <c:pt idx="2">
                  <c:v>5534078</c:v>
                </c:pt>
                <c:pt idx="3">
                  <c:v>60757</c:v>
                </c:pt>
                <c:pt idx="4">
                  <c:v>80500</c:v>
                </c:pt>
                <c:pt idx="5">
                  <c:v>103357</c:v>
                </c:pt>
                <c:pt idx="6">
                  <c:v>0</c:v>
                </c:pt>
                <c:pt idx="7">
                  <c:v>71498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F3-4FB9-AF08-31CD3E666B83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2003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1C0C-4F42-AC5F-201A7BF2B2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1C0C-4F42-AC5F-201A7BF2B2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1C0C-4F42-AC5F-201A7BF2B2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1C0C-4F42-AC5F-201A7BF2B24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1C0C-4F42-AC5F-201A7BF2B24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1C0C-4F42-AC5F-201A7BF2B24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1C0C-4F42-AC5F-201A7BF2B24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1C0C-4F42-AC5F-201A7BF2B24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1C0C-4F42-AC5F-201A7BF2B247}"/>
              </c:ext>
            </c:extLst>
          </c:dPt>
          <c:cat>
            <c:strRef>
              <c:f>Sheet3!$A$2:$A$10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Sheet3!$H$2:$H$10</c:f>
              <c:numCache>
                <c:formatCode>General</c:formatCode>
                <c:ptCount val="9"/>
                <c:pt idx="0">
                  <c:v>3382473</c:v>
                </c:pt>
                <c:pt idx="1">
                  <c:v>11118</c:v>
                </c:pt>
                <c:pt idx="2">
                  <c:v>4361523</c:v>
                </c:pt>
                <c:pt idx="3">
                  <c:v>0</c:v>
                </c:pt>
                <c:pt idx="4">
                  <c:v>666456</c:v>
                </c:pt>
                <c:pt idx="5">
                  <c:v>0</c:v>
                </c:pt>
                <c:pt idx="6">
                  <c:v>0</c:v>
                </c:pt>
                <c:pt idx="7">
                  <c:v>23071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F3-4FB9-AF08-31CD3E666B83}"/>
            </c:ext>
          </c:extLst>
        </c:ser>
        <c:ser>
          <c:idx val="7"/>
          <c:order val="7"/>
          <c:tx>
            <c:strRef>
              <c:f>Sheet3!$I$1</c:f>
              <c:strCache>
                <c:ptCount val="1"/>
                <c:pt idx="0">
                  <c:v>2004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1C0C-4F42-AC5F-201A7BF2B2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1C0C-4F42-AC5F-201A7BF2B2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1C0C-4F42-AC5F-201A7BF2B2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1C0C-4F42-AC5F-201A7BF2B24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1C0C-4F42-AC5F-201A7BF2B24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1C0C-4F42-AC5F-201A7BF2B24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1C0C-4F42-AC5F-201A7BF2B24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1C0C-4F42-AC5F-201A7BF2B24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1C0C-4F42-AC5F-201A7BF2B247}"/>
              </c:ext>
            </c:extLst>
          </c:dPt>
          <c:cat>
            <c:strRef>
              <c:f>Sheet3!$A$2:$A$10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Sheet3!$I$2:$I$10</c:f>
              <c:numCache>
                <c:formatCode>General</c:formatCode>
                <c:ptCount val="9"/>
                <c:pt idx="0">
                  <c:v>6589707</c:v>
                </c:pt>
                <c:pt idx="1">
                  <c:v>28703</c:v>
                </c:pt>
                <c:pt idx="2">
                  <c:v>6823665</c:v>
                </c:pt>
                <c:pt idx="3">
                  <c:v>0</c:v>
                </c:pt>
                <c:pt idx="4">
                  <c:v>650321</c:v>
                </c:pt>
                <c:pt idx="5">
                  <c:v>92471</c:v>
                </c:pt>
                <c:pt idx="6">
                  <c:v>0</c:v>
                </c:pt>
                <c:pt idx="7">
                  <c:v>108604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F3-4FB9-AF08-31CD3E666B83}"/>
            </c:ext>
          </c:extLst>
        </c:ser>
        <c:ser>
          <c:idx val="8"/>
          <c:order val="8"/>
          <c:tx>
            <c:strRef>
              <c:f>Sheet3!$J$1</c:f>
              <c:strCache>
                <c:ptCount val="1"/>
                <c:pt idx="0">
                  <c:v>2005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1C0C-4F42-AC5F-201A7BF2B2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1C0C-4F42-AC5F-201A7BF2B2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1C0C-4F42-AC5F-201A7BF2B2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1C0C-4F42-AC5F-201A7BF2B24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1C0C-4F42-AC5F-201A7BF2B24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1C0C-4F42-AC5F-201A7BF2B24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1C0C-4F42-AC5F-201A7BF2B24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1C0C-4F42-AC5F-201A7BF2B24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1C0C-4F42-AC5F-201A7BF2B247}"/>
              </c:ext>
            </c:extLst>
          </c:dPt>
          <c:cat>
            <c:strRef>
              <c:f>Sheet3!$A$2:$A$10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Sheet3!$J$2:$J$10</c:f>
              <c:numCache>
                <c:formatCode>General</c:formatCode>
                <c:ptCount val="9"/>
                <c:pt idx="0">
                  <c:v>14330810</c:v>
                </c:pt>
                <c:pt idx="1">
                  <c:v>72730</c:v>
                </c:pt>
                <c:pt idx="2">
                  <c:v>15342378</c:v>
                </c:pt>
                <c:pt idx="3">
                  <c:v>26508</c:v>
                </c:pt>
                <c:pt idx="4">
                  <c:v>1721701</c:v>
                </c:pt>
                <c:pt idx="5">
                  <c:v>55515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F3-4FB9-AF08-31CD3E666B83}"/>
            </c:ext>
          </c:extLst>
        </c:ser>
        <c:ser>
          <c:idx val="9"/>
          <c:order val="9"/>
          <c:tx>
            <c:strRef>
              <c:f>Sheet3!$K$1</c:f>
              <c:strCache>
                <c:ptCount val="1"/>
                <c:pt idx="0">
                  <c:v>2006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1C0C-4F42-AC5F-201A7BF2B2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1C0C-4F42-AC5F-201A7BF2B2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1C0C-4F42-AC5F-201A7BF2B2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1C0C-4F42-AC5F-201A7BF2B24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1C0C-4F42-AC5F-201A7BF2B24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1C0C-4F42-AC5F-201A7BF2B24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F-1C0C-4F42-AC5F-201A7BF2B24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1-1C0C-4F42-AC5F-201A7BF2B24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3-1C0C-4F42-AC5F-201A7BF2B247}"/>
              </c:ext>
            </c:extLst>
          </c:dPt>
          <c:cat>
            <c:strRef>
              <c:f>Sheet3!$A$2:$A$10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Sheet3!$K$2:$K$10</c:f>
              <c:numCache>
                <c:formatCode>General</c:formatCode>
                <c:ptCount val="9"/>
                <c:pt idx="0">
                  <c:v>13151949</c:v>
                </c:pt>
                <c:pt idx="1">
                  <c:v>70036</c:v>
                </c:pt>
                <c:pt idx="2">
                  <c:v>20168379</c:v>
                </c:pt>
                <c:pt idx="3">
                  <c:v>0</c:v>
                </c:pt>
                <c:pt idx="4">
                  <c:v>2318583</c:v>
                </c:pt>
                <c:pt idx="5">
                  <c:v>321855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F3-4FB9-AF08-31CD3E666B83}"/>
            </c:ext>
          </c:extLst>
        </c:ser>
        <c:ser>
          <c:idx val="10"/>
          <c:order val="10"/>
          <c:tx>
            <c:strRef>
              <c:f>Sheet3!$L$1</c:f>
              <c:strCache>
                <c:ptCount val="1"/>
                <c:pt idx="0">
                  <c:v>2007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5-1C0C-4F42-AC5F-201A7BF2B2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7-1C0C-4F42-AC5F-201A7BF2B2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9-1C0C-4F42-AC5F-201A7BF2B2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B-1C0C-4F42-AC5F-201A7BF2B24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D-1C0C-4F42-AC5F-201A7BF2B24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F-1C0C-4F42-AC5F-201A7BF2B24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1-1C0C-4F42-AC5F-201A7BF2B24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3-1C0C-4F42-AC5F-201A7BF2B24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5-1C0C-4F42-AC5F-201A7BF2B247}"/>
              </c:ext>
            </c:extLst>
          </c:dPt>
          <c:cat>
            <c:strRef>
              <c:f>Sheet3!$A$2:$A$10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Sheet3!$L$2:$L$10</c:f>
              <c:numCache>
                <c:formatCode>General</c:formatCode>
                <c:ptCount val="9"/>
                <c:pt idx="0">
                  <c:v>7460257</c:v>
                </c:pt>
                <c:pt idx="1">
                  <c:v>123258</c:v>
                </c:pt>
                <c:pt idx="2">
                  <c:v>6309428</c:v>
                </c:pt>
                <c:pt idx="3">
                  <c:v>0</c:v>
                </c:pt>
                <c:pt idx="4">
                  <c:v>2691530</c:v>
                </c:pt>
                <c:pt idx="5">
                  <c:v>1182061</c:v>
                </c:pt>
                <c:pt idx="6">
                  <c:v>0</c:v>
                </c:pt>
                <c:pt idx="7">
                  <c:v>36039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F3-4FB9-AF08-31CD3E666B83}"/>
            </c:ext>
          </c:extLst>
        </c:ser>
        <c:ser>
          <c:idx val="11"/>
          <c:order val="11"/>
          <c:tx>
            <c:strRef>
              <c:f>Sheet3!$M$1</c:f>
              <c:strCache>
                <c:ptCount val="1"/>
                <c:pt idx="0">
                  <c:v>2008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1C0C-4F42-AC5F-201A7BF2B2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1C0C-4F42-AC5F-201A7BF2B2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1C0C-4F42-AC5F-201A7BF2B2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1C0C-4F42-AC5F-201A7BF2B24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1C0C-4F42-AC5F-201A7BF2B24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1C0C-4F42-AC5F-201A7BF2B24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3-1C0C-4F42-AC5F-201A7BF2B24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5-1C0C-4F42-AC5F-201A7BF2B24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7-1C0C-4F42-AC5F-201A7BF2B247}"/>
              </c:ext>
            </c:extLst>
          </c:dPt>
          <c:cat>
            <c:strRef>
              <c:f>Sheet3!$A$2:$A$10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Sheet3!$M$2:$M$10</c:f>
              <c:numCache>
                <c:formatCode>General</c:formatCode>
                <c:ptCount val="9"/>
                <c:pt idx="0">
                  <c:v>16273945</c:v>
                </c:pt>
                <c:pt idx="1">
                  <c:v>3546</c:v>
                </c:pt>
                <c:pt idx="2">
                  <c:v>10203874</c:v>
                </c:pt>
                <c:pt idx="3">
                  <c:v>0</c:v>
                </c:pt>
                <c:pt idx="4">
                  <c:v>2726351</c:v>
                </c:pt>
                <c:pt idx="5">
                  <c:v>1010944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3F3-4FB9-AF08-31CD3E666B83}"/>
            </c:ext>
          </c:extLst>
        </c:ser>
        <c:ser>
          <c:idx val="12"/>
          <c:order val="12"/>
          <c:tx>
            <c:strRef>
              <c:f>Sheet3!$N$1</c:f>
              <c:strCache>
                <c:ptCount val="1"/>
                <c:pt idx="0">
                  <c:v>2009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9-1C0C-4F42-AC5F-201A7BF2B2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B-1C0C-4F42-AC5F-201A7BF2B2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D-1C0C-4F42-AC5F-201A7BF2B2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F-1C0C-4F42-AC5F-201A7BF2B24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1-1C0C-4F42-AC5F-201A7BF2B24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3-1C0C-4F42-AC5F-201A7BF2B24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5-1C0C-4F42-AC5F-201A7BF2B24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7-1C0C-4F42-AC5F-201A7BF2B24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9-1C0C-4F42-AC5F-201A7BF2B247}"/>
              </c:ext>
            </c:extLst>
          </c:dPt>
          <c:cat>
            <c:strRef>
              <c:f>Sheet3!$A$2:$A$10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Sheet3!$N$2:$N$10</c:f>
              <c:numCache>
                <c:formatCode>General</c:formatCode>
                <c:ptCount val="9"/>
                <c:pt idx="0">
                  <c:v>6317719</c:v>
                </c:pt>
                <c:pt idx="1">
                  <c:v>173974</c:v>
                </c:pt>
                <c:pt idx="2">
                  <c:v>9136427</c:v>
                </c:pt>
                <c:pt idx="3">
                  <c:v>0</c:v>
                </c:pt>
                <c:pt idx="4">
                  <c:v>1595514</c:v>
                </c:pt>
                <c:pt idx="5">
                  <c:v>819297</c:v>
                </c:pt>
                <c:pt idx="6">
                  <c:v>0</c:v>
                </c:pt>
                <c:pt idx="7">
                  <c:v>45172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3F3-4FB9-AF08-31CD3E666B83}"/>
            </c:ext>
          </c:extLst>
        </c:ser>
        <c:ser>
          <c:idx val="13"/>
          <c:order val="13"/>
          <c:tx>
            <c:strRef>
              <c:f>Sheet3!$O$1</c:f>
              <c:strCache>
                <c:ptCount val="1"/>
                <c:pt idx="0">
                  <c:v>2010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B-1C0C-4F42-AC5F-201A7BF2B2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D-1C0C-4F42-AC5F-201A7BF2B2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EF-1C0C-4F42-AC5F-201A7BF2B2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1-1C0C-4F42-AC5F-201A7BF2B24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3-1C0C-4F42-AC5F-201A7BF2B24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5-1C0C-4F42-AC5F-201A7BF2B24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7-1C0C-4F42-AC5F-201A7BF2B24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9-1C0C-4F42-AC5F-201A7BF2B24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B-1C0C-4F42-AC5F-201A7BF2B247}"/>
              </c:ext>
            </c:extLst>
          </c:dPt>
          <c:cat>
            <c:strRef>
              <c:f>Sheet3!$A$2:$A$10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Sheet3!$O$2:$O$10</c:f>
              <c:numCache>
                <c:formatCode>General</c:formatCode>
                <c:ptCount val="9"/>
                <c:pt idx="0">
                  <c:v>5936665</c:v>
                </c:pt>
                <c:pt idx="1">
                  <c:v>43543</c:v>
                </c:pt>
                <c:pt idx="2">
                  <c:v>6184832</c:v>
                </c:pt>
                <c:pt idx="3">
                  <c:v>3555</c:v>
                </c:pt>
                <c:pt idx="4">
                  <c:v>315930</c:v>
                </c:pt>
                <c:pt idx="5">
                  <c:v>1046837</c:v>
                </c:pt>
                <c:pt idx="6">
                  <c:v>0</c:v>
                </c:pt>
                <c:pt idx="7">
                  <c:v>63023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3F3-4FB9-AF08-31CD3E666B83}"/>
            </c:ext>
          </c:extLst>
        </c:ser>
        <c:ser>
          <c:idx val="14"/>
          <c:order val="14"/>
          <c:tx>
            <c:strRef>
              <c:f>Sheet3!$P$1</c:f>
              <c:strCache>
                <c:ptCount val="1"/>
                <c:pt idx="0">
                  <c:v>2011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D-1C0C-4F42-AC5F-201A7BF2B2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FF-1C0C-4F42-AC5F-201A7BF2B2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1-1C0C-4F42-AC5F-201A7BF2B2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3-1C0C-4F42-AC5F-201A7BF2B24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5-1C0C-4F42-AC5F-201A7BF2B24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7-1C0C-4F42-AC5F-201A7BF2B24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9-1C0C-4F42-AC5F-201A7BF2B24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B-1C0C-4F42-AC5F-201A7BF2B24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D-1C0C-4F42-AC5F-201A7BF2B247}"/>
              </c:ext>
            </c:extLst>
          </c:dPt>
          <c:cat>
            <c:strRef>
              <c:f>Sheet3!$A$2:$A$10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Sheet3!$P$2:$P$10</c:f>
              <c:numCache>
                <c:formatCode>General</c:formatCode>
                <c:ptCount val="9"/>
                <c:pt idx="0">
                  <c:v>8449614</c:v>
                </c:pt>
                <c:pt idx="1">
                  <c:v>68342</c:v>
                </c:pt>
                <c:pt idx="2">
                  <c:v>7112864</c:v>
                </c:pt>
                <c:pt idx="3">
                  <c:v>19704</c:v>
                </c:pt>
                <c:pt idx="4">
                  <c:v>1309064</c:v>
                </c:pt>
                <c:pt idx="5">
                  <c:v>601392</c:v>
                </c:pt>
                <c:pt idx="6">
                  <c:v>0</c:v>
                </c:pt>
                <c:pt idx="7">
                  <c:v>111980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3F3-4FB9-AF08-31CD3E666B83}"/>
            </c:ext>
          </c:extLst>
        </c:ser>
        <c:ser>
          <c:idx val="15"/>
          <c:order val="15"/>
          <c:tx>
            <c:strRef>
              <c:f>Sheet3!$Q$1</c:f>
              <c:strCache>
                <c:ptCount val="1"/>
                <c:pt idx="0">
                  <c:v>2012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0F-1C0C-4F42-AC5F-201A7BF2B2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1-1C0C-4F42-AC5F-201A7BF2B2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3-1C0C-4F42-AC5F-201A7BF2B2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5-1C0C-4F42-AC5F-201A7BF2B24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7-1C0C-4F42-AC5F-201A7BF2B24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9-1C0C-4F42-AC5F-201A7BF2B24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B-1C0C-4F42-AC5F-201A7BF2B24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D-1C0C-4F42-AC5F-201A7BF2B24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1F-1C0C-4F42-AC5F-201A7BF2B247}"/>
              </c:ext>
            </c:extLst>
          </c:dPt>
          <c:cat>
            <c:strRef>
              <c:f>Sheet3!$A$2:$A$10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Sheet3!$Q$2:$Q$10</c:f>
              <c:numCache>
                <c:formatCode>General</c:formatCode>
                <c:ptCount val="9"/>
                <c:pt idx="0">
                  <c:v>10613185</c:v>
                </c:pt>
                <c:pt idx="1">
                  <c:v>65282</c:v>
                </c:pt>
                <c:pt idx="2">
                  <c:v>9114022</c:v>
                </c:pt>
                <c:pt idx="3">
                  <c:v>312981</c:v>
                </c:pt>
                <c:pt idx="4">
                  <c:v>961452</c:v>
                </c:pt>
                <c:pt idx="5">
                  <c:v>2046062</c:v>
                </c:pt>
                <c:pt idx="6">
                  <c:v>0</c:v>
                </c:pt>
                <c:pt idx="7">
                  <c:v>88381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3F3-4FB9-AF08-31CD3E666B83}"/>
            </c:ext>
          </c:extLst>
        </c:ser>
        <c:ser>
          <c:idx val="16"/>
          <c:order val="16"/>
          <c:tx>
            <c:strRef>
              <c:f>Sheet3!$R$1</c:f>
              <c:strCache>
                <c:ptCount val="1"/>
                <c:pt idx="0">
                  <c:v>2013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1-1C0C-4F42-AC5F-201A7BF2B2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3-1C0C-4F42-AC5F-201A7BF2B2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5-1C0C-4F42-AC5F-201A7BF2B2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7-1C0C-4F42-AC5F-201A7BF2B24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9-1C0C-4F42-AC5F-201A7BF2B24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B-1C0C-4F42-AC5F-201A7BF2B24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D-1C0C-4F42-AC5F-201A7BF2B24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2F-1C0C-4F42-AC5F-201A7BF2B24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1-1C0C-4F42-AC5F-201A7BF2B247}"/>
              </c:ext>
            </c:extLst>
          </c:dPt>
          <c:cat>
            <c:strRef>
              <c:f>Sheet3!$A$2:$A$10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Sheet3!$R$2:$R$10</c:f>
              <c:numCache>
                <c:formatCode>General</c:formatCode>
                <c:ptCount val="9"/>
                <c:pt idx="0">
                  <c:v>10326817</c:v>
                </c:pt>
                <c:pt idx="1">
                  <c:v>56963</c:v>
                </c:pt>
                <c:pt idx="2">
                  <c:v>12256847</c:v>
                </c:pt>
                <c:pt idx="3">
                  <c:v>736871</c:v>
                </c:pt>
                <c:pt idx="4">
                  <c:v>886876</c:v>
                </c:pt>
                <c:pt idx="5">
                  <c:v>1404772</c:v>
                </c:pt>
                <c:pt idx="6">
                  <c:v>0</c:v>
                </c:pt>
                <c:pt idx="7">
                  <c:v>20606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3F3-4FB9-AF08-31CD3E666B83}"/>
            </c:ext>
          </c:extLst>
        </c:ser>
        <c:ser>
          <c:idx val="17"/>
          <c:order val="17"/>
          <c:tx>
            <c:strRef>
              <c:f>Sheet3!$S$1</c:f>
              <c:strCache>
                <c:ptCount val="1"/>
                <c:pt idx="0">
                  <c:v>2014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3-1C0C-4F42-AC5F-201A7BF2B2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5-1C0C-4F42-AC5F-201A7BF2B2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7-1C0C-4F42-AC5F-201A7BF2B2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9-1C0C-4F42-AC5F-201A7BF2B24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B-1C0C-4F42-AC5F-201A7BF2B24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D-1C0C-4F42-AC5F-201A7BF2B24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3F-1C0C-4F42-AC5F-201A7BF2B24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1-1C0C-4F42-AC5F-201A7BF2B24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3-1C0C-4F42-AC5F-201A7BF2B247}"/>
              </c:ext>
            </c:extLst>
          </c:dPt>
          <c:cat>
            <c:strRef>
              <c:f>Sheet3!$A$2:$A$10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Sheet3!$S$2:$S$10</c:f>
              <c:numCache>
                <c:formatCode>General</c:formatCode>
                <c:ptCount val="9"/>
                <c:pt idx="0">
                  <c:v>6739409</c:v>
                </c:pt>
                <c:pt idx="1">
                  <c:v>95974</c:v>
                </c:pt>
                <c:pt idx="2">
                  <c:v>10507082</c:v>
                </c:pt>
                <c:pt idx="3">
                  <c:v>1717858</c:v>
                </c:pt>
                <c:pt idx="4">
                  <c:v>1122727</c:v>
                </c:pt>
                <c:pt idx="5">
                  <c:v>298998</c:v>
                </c:pt>
                <c:pt idx="6">
                  <c:v>0</c:v>
                </c:pt>
                <c:pt idx="7">
                  <c:v>103627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3F3-4FB9-AF08-31CD3E666B83}"/>
            </c:ext>
          </c:extLst>
        </c:ser>
        <c:ser>
          <c:idx val="18"/>
          <c:order val="18"/>
          <c:tx>
            <c:strRef>
              <c:f>Sheet3!$T$1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5-1C0C-4F42-AC5F-201A7BF2B2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7-1C0C-4F42-AC5F-201A7BF2B2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9-1C0C-4F42-AC5F-201A7BF2B2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B-1C0C-4F42-AC5F-201A7BF2B24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D-1C0C-4F42-AC5F-201A7BF2B24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4F-1C0C-4F42-AC5F-201A7BF2B24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1-1C0C-4F42-AC5F-201A7BF2B24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3-1C0C-4F42-AC5F-201A7BF2B24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5-1C0C-4F42-AC5F-201A7BF2B247}"/>
              </c:ext>
            </c:extLst>
          </c:dPt>
          <c:cat>
            <c:strRef>
              <c:f>Sheet3!$A$2:$A$10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Sheet3!$T$2:$T$10</c:f>
              <c:numCache>
                <c:formatCode>General</c:formatCode>
                <c:ptCount val="9"/>
                <c:pt idx="0">
                  <c:v>12724276</c:v>
                </c:pt>
                <c:pt idx="1">
                  <c:v>79839</c:v>
                </c:pt>
                <c:pt idx="2">
                  <c:v>10853290</c:v>
                </c:pt>
                <c:pt idx="3">
                  <c:v>1618346</c:v>
                </c:pt>
                <c:pt idx="4">
                  <c:v>2028932</c:v>
                </c:pt>
                <c:pt idx="5">
                  <c:v>1040279</c:v>
                </c:pt>
                <c:pt idx="6">
                  <c:v>0</c:v>
                </c:pt>
                <c:pt idx="7">
                  <c:v>91922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3F3-4FB9-AF08-31CD3E666B83}"/>
            </c:ext>
          </c:extLst>
        </c:ser>
        <c:ser>
          <c:idx val="19"/>
          <c:order val="19"/>
          <c:tx>
            <c:strRef>
              <c:f>Sheet3!$U$1</c:f>
              <c:strCache>
                <c:ptCount val="1"/>
                <c:pt idx="0">
                  <c:v>2016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7-1C0C-4F42-AC5F-201A7BF2B2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9-1C0C-4F42-AC5F-201A7BF2B2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B-1C0C-4F42-AC5F-201A7BF2B2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D-1C0C-4F42-AC5F-201A7BF2B24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5F-1C0C-4F42-AC5F-201A7BF2B24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1-1C0C-4F42-AC5F-201A7BF2B24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3-1C0C-4F42-AC5F-201A7BF2B24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5-1C0C-4F42-AC5F-201A7BF2B24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7-1C0C-4F42-AC5F-201A7BF2B247}"/>
              </c:ext>
            </c:extLst>
          </c:dPt>
          <c:cat>
            <c:strRef>
              <c:f>Sheet3!$A$2:$A$10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Sheet3!$U$2:$U$10</c:f>
              <c:numCache>
                <c:formatCode>General</c:formatCode>
                <c:ptCount val="9"/>
                <c:pt idx="0">
                  <c:v>8668243</c:v>
                </c:pt>
                <c:pt idx="1">
                  <c:v>73843</c:v>
                </c:pt>
                <c:pt idx="2">
                  <c:v>9507780</c:v>
                </c:pt>
                <c:pt idx="3">
                  <c:v>2815434</c:v>
                </c:pt>
                <c:pt idx="4">
                  <c:v>970660</c:v>
                </c:pt>
                <c:pt idx="5">
                  <c:v>34039</c:v>
                </c:pt>
                <c:pt idx="6">
                  <c:v>0</c:v>
                </c:pt>
                <c:pt idx="7">
                  <c:v>117264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3F3-4FB9-AF08-31CD3E666B83}"/>
            </c:ext>
          </c:extLst>
        </c:ser>
        <c:ser>
          <c:idx val="20"/>
          <c:order val="20"/>
          <c:tx>
            <c:strRef>
              <c:f>Sheet3!$V$1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9-1C0C-4F42-AC5F-201A7BF2B2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B-1C0C-4F42-AC5F-201A7BF2B2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D-1C0C-4F42-AC5F-201A7BF2B2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F-1C0C-4F42-AC5F-201A7BF2B24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1-1C0C-4F42-AC5F-201A7BF2B24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3-1C0C-4F42-AC5F-201A7BF2B24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5-1C0C-4F42-AC5F-201A7BF2B24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7-1C0C-4F42-AC5F-201A7BF2B24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9-1C0C-4F42-AC5F-201A7BF2B247}"/>
              </c:ext>
            </c:extLst>
          </c:dPt>
          <c:cat>
            <c:strRef>
              <c:f>Sheet3!$A$2:$A$10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Sheet3!$V$2:$V$10</c:f>
              <c:numCache>
                <c:formatCode>General</c:formatCode>
                <c:ptCount val="9"/>
                <c:pt idx="0">
                  <c:v>9162914</c:v>
                </c:pt>
                <c:pt idx="1">
                  <c:v>1850495</c:v>
                </c:pt>
                <c:pt idx="2">
                  <c:v>10507856</c:v>
                </c:pt>
                <c:pt idx="3">
                  <c:v>2905696</c:v>
                </c:pt>
                <c:pt idx="4">
                  <c:v>686360</c:v>
                </c:pt>
                <c:pt idx="5">
                  <c:v>782031</c:v>
                </c:pt>
                <c:pt idx="6">
                  <c:v>5803</c:v>
                </c:pt>
                <c:pt idx="7">
                  <c:v>85711</c:v>
                </c:pt>
                <c:pt idx="8">
                  <c:v>31663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3F3-4FB9-AF08-31CD3E666B83}"/>
            </c:ext>
          </c:extLst>
        </c:ser>
        <c:ser>
          <c:idx val="21"/>
          <c:order val="21"/>
          <c:tx>
            <c:strRef>
              <c:f>Sheet3!$W$1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B-1C0C-4F42-AC5F-201A7BF2B2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D-1C0C-4F42-AC5F-201A7BF2B2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F-1C0C-4F42-AC5F-201A7BF2B2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1-1C0C-4F42-AC5F-201A7BF2B24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3-1C0C-4F42-AC5F-201A7BF2B24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5-1C0C-4F42-AC5F-201A7BF2B24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7-1C0C-4F42-AC5F-201A7BF2B24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9-1C0C-4F42-AC5F-201A7BF2B24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B-1C0C-4F42-AC5F-201A7BF2B247}"/>
              </c:ext>
            </c:extLst>
          </c:dPt>
          <c:cat>
            <c:strRef>
              <c:f>Sheet3!$A$2:$A$10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Sheet3!$W$2:$W$10</c:f>
              <c:numCache>
                <c:formatCode>General</c:formatCode>
                <c:ptCount val="9"/>
                <c:pt idx="0">
                  <c:v>9111975</c:v>
                </c:pt>
                <c:pt idx="1">
                  <c:v>2839790</c:v>
                </c:pt>
                <c:pt idx="2">
                  <c:v>6034808</c:v>
                </c:pt>
                <c:pt idx="3">
                  <c:v>4352748</c:v>
                </c:pt>
                <c:pt idx="4">
                  <c:v>475634</c:v>
                </c:pt>
                <c:pt idx="5">
                  <c:v>221713</c:v>
                </c:pt>
                <c:pt idx="6">
                  <c:v>0</c:v>
                </c:pt>
                <c:pt idx="7">
                  <c:v>172840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3F3-4FB9-AF08-31CD3E666B83}"/>
            </c:ext>
          </c:extLst>
        </c:ser>
        <c:ser>
          <c:idx val="22"/>
          <c:order val="22"/>
          <c:tx>
            <c:strRef>
              <c:f>Sheet3!$X$1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D-1C0C-4F42-AC5F-201A7BF2B2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F-1C0C-4F42-AC5F-201A7BF2B2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1-1C0C-4F42-AC5F-201A7BF2B2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3-1C0C-4F42-AC5F-201A7BF2B24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5-1C0C-4F42-AC5F-201A7BF2B24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7-1C0C-4F42-AC5F-201A7BF2B24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9-1C0C-4F42-AC5F-201A7BF2B24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B-1C0C-4F42-AC5F-201A7BF2B24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D-1C0C-4F42-AC5F-201A7BF2B247}"/>
              </c:ext>
            </c:extLst>
          </c:dPt>
          <c:cat>
            <c:strRef>
              <c:f>Sheet3!$A$2:$A$10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Sheet3!$X$2:$X$10</c:f>
              <c:numCache>
                <c:formatCode>General</c:formatCode>
                <c:ptCount val="9"/>
                <c:pt idx="0">
                  <c:v>9574788</c:v>
                </c:pt>
                <c:pt idx="1">
                  <c:v>1407459</c:v>
                </c:pt>
                <c:pt idx="2">
                  <c:v>4635349</c:v>
                </c:pt>
                <c:pt idx="3">
                  <c:v>2710229</c:v>
                </c:pt>
                <c:pt idx="4">
                  <c:v>761229</c:v>
                </c:pt>
                <c:pt idx="5">
                  <c:v>221713</c:v>
                </c:pt>
                <c:pt idx="6">
                  <c:v>0</c:v>
                </c:pt>
                <c:pt idx="7">
                  <c:v>160580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3F3-4FB9-AF08-31CD3E666B83}"/>
            </c:ext>
          </c:extLst>
        </c:ser>
        <c:ser>
          <c:idx val="23"/>
          <c:order val="23"/>
          <c:tx>
            <c:strRef>
              <c:f>Sheet3!$Y$1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F-1C0C-4F42-AC5F-201A7BF2B2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1-1C0C-4F42-AC5F-201A7BF2B2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3-1C0C-4F42-AC5F-201A7BF2B2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5-1C0C-4F42-AC5F-201A7BF2B24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7-1C0C-4F42-AC5F-201A7BF2B24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9-1C0C-4F42-AC5F-201A7BF2B24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B-1C0C-4F42-AC5F-201A7BF2B24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D-1C0C-4F42-AC5F-201A7BF2B24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F-1C0C-4F42-AC5F-201A7BF2B247}"/>
              </c:ext>
            </c:extLst>
          </c:dPt>
          <c:cat>
            <c:strRef>
              <c:f>Sheet3!$A$2:$A$10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Sheet3!$Y$2:$Y$10</c:f>
              <c:numCache>
                <c:formatCode>General</c:formatCode>
                <c:ptCount val="9"/>
                <c:pt idx="0">
                  <c:v>8584042</c:v>
                </c:pt>
                <c:pt idx="1">
                  <c:v>1384454</c:v>
                </c:pt>
                <c:pt idx="2">
                  <c:v>3287381</c:v>
                </c:pt>
                <c:pt idx="3">
                  <c:v>1263019</c:v>
                </c:pt>
                <c:pt idx="4">
                  <c:v>589195</c:v>
                </c:pt>
                <c:pt idx="5">
                  <c:v>771674</c:v>
                </c:pt>
                <c:pt idx="6">
                  <c:v>31870</c:v>
                </c:pt>
                <c:pt idx="7">
                  <c:v>67886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3F3-4FB9-AF08-31CD3E666B83}"/>
            </c:ext>
          </c:extLst>
        </c:ser>
        <c:ser>
          <c:idx val="24"/>
          <c:order val="24"/>
          <c:tx>
            <c:strRef>
              <c:f>Sheet3!$Z$1</c:f>
              <c:strCache>
                <c:ptCount val="1"/>
                <c:pt idx="0">
                  <c:v>2021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1-1C0C-4F42-AC5F-201A7BF2B2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3-1C0C-4F42-AC5F-201A7BF2B2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5-1C0C-4F42-AC5F-201A7BF2B2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7-1C0C-4F42-AC5F-201A7BF2B24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9-1C0C-4F42-AC5F-201A7BF2B24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B-1C0C-4F42-AC5F-201A7BF2B24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D-1C0C-4F42-AC5F-201A7BF2B24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BF-1C0C-4F42-AC5F-201A7BF2B24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C1-1C0C-4F42-AC5F-201A7BF2B247}"/>
              </c:ext>
            </c:extLst>
          </c:dPt>
          <c:cat>
            <c:strRef>
              <c:f>Sheet3!$A$2:$A$10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Sheet3!$Z$2:$Z$10</c:f>
              <c:numCache>
                <c:formatCode>General</c:formatCode>
                <c:ptCount val="9"/>
                <c:pt idx="0">
                  <c:v>147296876</c:v>
                </c:pt>
                <c:pt idx="1">
                  <c:v>1410784</c:v>
                </c:pt>
                <c:pt idx="2">
                  <c:v>8474045</c:v>
                </c:pt>
                <c:pt idx="3">
                  <c:v>2456569</c:v>
                </c:pt>
                <c:pt idx="4">
                  <c:v>17044350</c:v>
                </c:pt>
                <c:pt idx="5">
                  <c:v>4921769</c:v>
                </c:pt>
                <c:pt idx="6">
                  <c:v>217644</c:v>
                </c:pt>
                <c:pt idx="7">
                  <c:v>217917</c:v>
                </c:pt>
                <c:pt idx="8">
                  <c:v>2868311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F3-4FB9-AF08-31CD3E666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importters cumulative Trave Value from 1997-2021 </a:t>
            </a:r>
          </a:p>
        </c:rich>
      </c:tx>
      <c:layout>
        <c:manualLayout>
          <c:xMode val="edge"/>
          <c:yMode val="edge"/>
          <c:x val="0.302527777777777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Sheet3!$B$43</c:f>
              <c:strCache>
                <c:ptCount val="1"/>
                <c:pt idx="0">
                  <c:v>Total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43-481C-9ADF-0FAB821D31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43-481C-9ADF-0FAB821D31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43-481C-9ADF-0FAB821D31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43-481C-9ADF-0FAB821D31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43-481C-9ADF-0FAB821D31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B43-481C-9ADF-0FAB821D31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B43-481C-9ADF-0FAB821D31E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B43-481C-9ADF-0FAB821D31E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B43-481C-9ADF-0FAB821D31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Sheet3!$A$44:$A$52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Sheet3!$B$44:$B$52</c:f>
              <c:numCache>
                <c:formatCode>General</c:formatCode>
                <c:ptCount val="9"/>
                <c:pt idx="0">
                  <c:v>339210665</c:v>
                </c:pt>
                <c:pt idx="1">
                  <c:v>9880632</c:v>
                </c:pt>
                <c:pt idx="2">
                  <c:v>200752362</c:v>
                </c:pt>
                <c:pt idx="3">
                  <c:v>21000275</c:v>
                </c:pt>
                <c:pt idx="4">
                  <c:v>42225137</c:v>
                </c:pt>
                <c:pt idx="5">
                  <c:v>18296027</c:v>
                </c:pt>
                <c:pt idx="6">
                  <c:v>255317</c:v>
                </c:pt>
                <c:pt idx="7">
                  <c:v>1753721</c:v>
                </c:pt>
                <c:pt idx="8">
                  <c:v>2899974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8-4170-AEFB-7B853E1A396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Log (Trade value)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Sheet4!$C$2:$C$27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Sheet4!$E$2:$E$27</c:f>
              <c:numCache>
                <c:formatCode>General</c:formatCode>
                <c:ptCount val="26"/>
                <c:pt idx="0">
                  <c:v>8.5304694982952789</c:v>
                </c:pt>
                <c:pt idx="1">
                  <c:v>6.9947847244797545</c:v>
                </c:pt>
                <c:pt idx="2">
                  <c:v>8.3026606637765301</c:v>
                </c:pt>
                <c:pt idx="3">
                  <c:v>7.3222249818863263</c:v>
                </c:pt>
                <c:pt idx="4">
                  <c:v>7.6255710673193633</c:v>
                </c:pt>
                <c:pt idx="5">
                  <c:v>7.2623567925006576</c:v>
                </c:pt>
                <c:pt idx="6">
                  <c:v>5.4070797327846352</c:v>
                </c:pt>
                <c:pt idx="7">
                  <c:v>6.2439605024859626</c:v>
                </c:pt>
                <c:pt idx="8">
                  <c:v>6.4623941042068358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8-4E1E-AD54-ACE4171E0A5A}"/>
            </c:ext>
          </c:extLst>
        </c:ser>
        <c:ser>
          <c:idx val="1"/>
          <c:order val="1"/>
          <c:tx>
            <c:strRef>
              <c:f>Sheet4!$I$1</c:f>
              <c:strCache>
                <c:ptCount val="1"/>
                <c:pt idx="0">
                  <c:v>Log(GDP)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Sheet4!$C$2:$C$27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Sheet4!$I$2:$I$27</c:f>
              <c:numCache>
                <c:formatCode>General</c:formatCode>
                <c:ptCount val="26"/>
                <c:pt idx="0">
                  <c:v>0.47099816966087366</c:v>
                </c:pt>
                <c:pt idx="1">
                  <c:v>1.2487087356009179</c:v>
                </c:pt>
                <c:pt idx="2">
                  <c:v>1.3677285460869766</c:v>
                </c:pt>
                <c:pt idx="3">
                  <c:v>3.3534526592494345</c:v>
                </c:pt>
                <c:pt idx="4">
                  <c:v>0.62940959910271888</c:v>
                </c:pt>
                <c:pt idx="5">
                  <c:v>0.49568306761691522</c:v>
                </c:pt>
                <c:pt idx="6">
                  <c:v>3.1775393855978957</c:v>
                </c:pt>
                <c:pt idx="7">
                  <c:v>0.69381485388941677</c:v>
                </c:pt>
                <c:pt idx="8" formatCode="#,##0">
                  <c:v>2.6180480967120925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8-4E1E-AD54-ACE4171E0A5A}"/>
            </c:ext>
          </c:extLst>
        </c:ser>
        <c:ser>
          <c:idx val="2"/>
          <c:order val="2"/>
          <c:tx>
            <c:strRef>
              <c:f>Sheet4!$K$1</c:f>
              <c:strCache>
                <c:ptCount val="1"/>
                <c:pt idx="0">
                  <c:v>Log(Distance)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Sheet4!$C$2:$C$27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Sheet4!$K$2:$K$27</c:f>
              <c:numCache>
                <c:formatCode>General</c:formatCode>
                <c:ptCount val="26"/>
                <c:pt idx="0">
                  <c:v>3.5740312677277188</c:v>
                </c:pt>
                <c:pt idx="1">
                  <c:v>3.9355072658247128</c:v>
                </c:pt>
                <c:pt idx="2">
                  <c:v>4.0419845014867866</c:v>
                </c:pt>
                <c:pt idx="3">
                  <c:v>3.8040712488856614</c:v>
                </c:pt>
                <c:pt idx="4">
                  <c:v>3.6053050461411096</c:v>
                </c:pt>
                <c:pt idx="5">
                  <c:v>3.6830470382388496</c:v>
                </c:pt>
                <c:pt idx="6">
                  <c:v>3.7324741772811936</c:v>
                </c:pt>
                <c:pt idx="7" formatCode="#,##0">
                  <c:v>4.0597526942092985</c:v>
                </c:pt>
                <c:pt idx="8">
                  <c:v>3.5776066773625357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B8-4E1E-AD54-ACE4171E0A5A}"/>
            </c:ext>
          </c:extLst>
        </c:ser>
        <c:ser>
          <c:idx val="3"/>
          <c:order val="3"/>
          <c:tx>
            <c:strRef>
              <c:f>Sheet4!$M$1</c:f>
              <c:strCache>
                <c:ptCount val="1"/>
                <c:pt idx="0">
                  <c:v>Log(Language)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Sheet4!$C$2:$C$27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Sheet4!$M$2:$M$27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B8-4E1E-AD54-ACE4171E0A5A}"/>
            </c:ext>
          </c:extLst>
        </c:ser>
        <c:ser>
          <c:idx val="4"/>
          <c:order val="4"/>
          <c:tx>
            <c:strRef>
              <c:f>Sheet4!$O$1</c:f>
              <c:strCache>
                <c:ptCount val="1"/>
                <c:pt idx="0">
                  <c:v>Log(Colony)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Sheet4!$C$2:$C$27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Sheet4!$O$2:$O$27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B8-4E1E-AD54-ACE4171E0A5A}"/>
            </c:ext>
          </c:extLst>
        </c:ser>
        <c:ser>
          <c:idx val="5"/>
          <c:order val="5"/>
          <c:tx>
            <c:strRef>
              <c:f>Sheet4!$Q$1</c:f>
              <c:strCache>
                <c:ptCount val="1"/>
                <c:pt idx="0">
                  <c:v>Log(Trade Agreement)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Sheet4!$C$2:$C$27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Sheet4!$Q$2:$Q$27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B8-4E1E-AD54-ACE4171E0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568384"/>
        <c:axId val="470575600"/>
      </c:lineChart>
      <c:catAx>
        <c:axId val="470568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75600"/>
        <c:crosses val="autoZero"/>
        <c:auto val="1"/>
        <c:lblAlgn val="ctr"/>
        <c:lblOffset val="100"/>
        <c:noMultiLvlLbl val="0"/>
      </c:catAx>
      <c:valAx>
        <c:axId val="47057560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6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Log (Trade value)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Sheet4!$C$2:$C$27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Sheet4!$E$2:$E$27</c:f>
              <c:numCache>
                <c:formatCode>General</c:formatCode>
                <c:ptCount val="26"/>
                <c:pt idx="0">
                  <c:v>8.5304694982952789</c:v>
                </c:pt>
                <c:pt idx="1">
                  <c:v>6.9947847244797545</c:v>
                </c:pt>
                <c:pt idx="2">
                  <c:v>8.3026606637765301</c:v>
                </c:pt>
                <c:pt idx="3">
                  <c:v>7.3222249818863263</c:v>
                </c:pt>
                <c:pt idx="4">
                  <c:v>7.6255710673193633</c:v>
                </c:pt>
                <c:pt idx="5">
                  <c:v>7.2623567925006576</c:v>
                </c:pt>
                <c:pt idx="6">
                  <c:v>5.4070797327846352</c:v>
                </c:pt>
                <c:pt idx="7">
                  <c:v>6.2439605024859626</c:v>
                </c:pt>
                <c:pt idx="8">
                  <c:v>6.4623941042068358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8-4FC2-A39E-9A3B14B0239C}"/>
            </c:ext>
          </c:extLst>
        </c:ser>
        <c:ser>
          <c:idx val="1"/>
          <c:order val="1"/>
          <c:tx>
            <c:strRef>
              <c:f>Sheet4!$I$1</c:f>
              <c:strCache>
                <c:ptCount val="1"/>
                <c:pt idx="0">
                  <c:v>Log(GDP)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Sheet4!$C$2:$C$27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Sheet4!$I$2:$I$27</c:f>
              <c:numCache>
                <c:formatCode>General</c:formatCode>
                <c:ptCount val="26"/>
                <c:pt idx="0">
                  <c:v>0.47099816966087366</c:v>
                </c:pt>
                <c:pt idx="1">
                  <c:v>1.2487087356009179</c:v>
                </c:pt>
                <c:pt idx="2">
                  <c:v>1.3677285460869766</c:v>
                </c:pt>
                <c:pt idx="3">
                  <c:v>3.3534526592494345</c:v>
                </c:pt>
                <c:pt idx="4">
                  <c:v>0.62940959910271888</c:v>
                </c:pt>
                <c:pt idx="5">
                  <c:v>0.49568306761691522</c:v>
                </c:pt>
                <c:pt idx="6">
                  <c:v>3.1775393855978957</c:v>
                </c:pt>
                <c:pt idx="7">
                  <c:v>0.69381485388941677</c:v>
                </c:pt>
                <c:pt idx="8" formatCode="#,##0">
                  <c:v>2.6180480967120925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8-4FC2-A39E-9A3B14B0239C}"/>
            </c:ext>
          </c:extLst>
        </c:ser>
        <c:ser>
          <c:idx val="2"/>
          <c:order val="2"/>
          <c:tx>
            <c:strRef>
              <c:f>Sheet4!$K$1</c:f>
              <c:strCache>
                <c:ptCount val="1"/>
                <c:pt idx="0">
                  <c:v>Log(Distance)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Sheet4!$C$2:$C$27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Sheet4!$K$2:$K$27</c:f>
              <c:numCache>
                <c:formatCode>General</c:formatCode>
                <c:ptCount val="26"/>
                <c:pt idx="0">
                  <c:v>3.5740312677277188</c:v>
                </c:pt>
                <c:pt idx="1">
                  <c:v>3.9355072658247128</c:v>
                </c:pt>
                <c:pt idx="2">
                  <c:v>4.0419845014867866</c:v>
                </c:pt>
                <c:pt idx="3">
                  <c:v>3.8040712488856614</c:v>
                </c:pt>
                <c:pt idx="4">
                  <c:v>3.6053050461411096</c:v>
                </c:pt>
                <c:pt idx="5">
                  <c:v>3.6830470382388496</c:v>
                </c:pt>
                <c:pt idx="6">
                  <c:v>3.7324741772811936</c:v>
                </c:pt>
                <c:pt idx="7" formatCode="#,##0">
                  <c:v>4.0597526942092985</c:v>
                </c:pt>
                <c:pt idx="8">
                  <c:v>3.5776066773625357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8-4FC2-A39E-9A3B14B0239C}"/>
            </c:ext>
          </c:extLst>
        </c:ser>
        <c:ser>
          <c:idx val="3"/>
          <c:order val="3"/>
          <c:tx>
            <c:strRef>
              <c:f>Sheet4!$M$1</c:f>
              <c:strCache>
                <c:ptCount val="1"/>
                <c:pt idx="0">
                  <c:v>Log(Language)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Sheet4!$C$2:$C$27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Sheet4!$M$2:$M$27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8-4FC2-A39E-9A3B14B0239C}"/>
            </c:ext>
          </c:extLst>
        </c:ser>
        <c:ser>
          <c:idx val="4"/>
          <c:order val="4"/>
          <c:tx>
            <c:strRef>
              <c:f>Sheet4!$O$1</c:f>
              <c:strCache>
                <c:ptCount val="1"/>
                <c:pt idx="0">
                  <c:v>Log(Colony)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Sheet4!$C$2:$C$27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Sheet4!$O$2:$O$27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58-4FC2-A39E-9A3B14B0239C}"/>
            </c:ext>
          </c:extLst>
        </c:ser>
        <c:ser>
          <c:idx val="5"/>
          <c:order val="5"/>
          <c:tx>
            <c:strRef>
              <c:f>Sheet4!$Q$1</c:f>
              <c:strCache>
                <c:ptCount val="1"/>
                <c:pt idx="0">
                  <c:v>Log(Trade Agreement)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Sheet4!$C$2:$C$27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Sheet4!$Q$2:$Q$27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58-4FC2-A39E-9A3B14B0239C}"/>
            </c:ext>
          </c:extLst>
        </c:ser>
        <c:ser>
          <c:idx val="6"/>
          <c:order val="6"/>
          <c:tx>
            <c:strRef>
              <c:f>Sheet4!$R$1</c:f>
              <c:strCache>
                <c:ptCount val="1"/>
                <c:pt idx="0">
                  <c:v>Log (Trade)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Sheet4!$C$2:$C$27</c:f>
              <c:strCache>
                <c:ptCount val="9"/>
                <c:pt idx="0">
                  <c:v>France</c:v>
                </c:pt>
                <c:pt idx="1">
                  <c:v>China</c:v>
                </c:pt>
                <c:pt idx="2">
                  <c:v>United States</c:v>
                </c:pt>
                <c:pt idx="3">
                  <c:v>India</c:v>
                </c:pt>
                <c:pt idx="4">
                  <c:v>Germany</c:v>
                </c:pt>
                <c:pt idx="5">
                  <c:v>United Kingdom</c:v>
                </c:pt>
                <c:pt idx="6">
                  <c:v>Pakistan</c:v>
                </c:pt>
                <c:pt idx="7">
                  <c:v>Japan</c:v>
                </c:pt>
                <c:pt idx="8">
                  <c:v>United Arab Emirates</c:v>
                </c:pt>
              </c:strCache>
            </c:strRef>
          </c:cat>
          <c:val>
            <c:numRef>
              <c:f>Sheet4!$R$2:$R$27</c:f>
              <c:numCache>
                <c:formatCode>General</c:formatCode>
                <c:ptCount val="26"/>
                <c:pt idx="0">
                  <c:v>13.646644226134955</c:v>
                </c:pt>
                <c:pt idx="1">
                  <c:v>12.179000725905386</c:v>
                </c:pt>
                <c:pt idx="2">
                  <c:v>13.712373711350292</c:v>
                </c:pt>
                <c:pt idx="3">
                  <c:v>14.479748890021421</c:v>
                </c:pt>
                <c:pt idx="4">
                  <c:v>11.860285712563192</c:v>
                </c:pt>
                <c:pt idx="5">
                  <c:v>11.441086898356422</c:v>
                </c:pt>
                <c:pt idx="6">
                  <c:v>12.317093295663724</c:v>
                </c:pt>
                <c:pt idx="7">
                  <c:v>10.997528050584677</c:v>
                </c:pt>
                <c:pt idx="8">
                  <c:v>12.658048878281463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58-4FC2-A39E-9A3B14B02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580520"/>
        <c:axId val="470581176"/>
      </c:lineChart>
      <c:catAx>
        <c:axId val="4705805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81176"/>
        <c:crosses val="autoZero"/>
        <c:auto val="1"/>
        <c:lblAlgn val="ctr"/>
        <c:lblOffset val="100"/>
        <c:noMultiLvlLbl val="0"/>
      </c:catAx>
      <c:valAx>
        <c:axId val="47058117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8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7620</xdr:rowOff>
    </xdr:from>
    <xdr:to>
      <xdr:col>9</xdr:col>
      <xdr:colOff>304800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2BA04-5D51-48AD-B576-1A00E1A6A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594360</xdr:colOff>
      <xdr:row>36</xdr:row>
      <xdr:rowOff>15240</xdr:rowOff>
    </xdr:from>
    <xdr:to>
      <xdr:col>21</xdr:col>
      <xdr:colOff>7620</xdr:colOff>
      <xdr:row>63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55A2A2-13AC-45CC-AAF8-CC9BC67AE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1280160</xdr:colOff>
      <xdr:row>12</xdr:row>
      <xdr:rowOff>7620</xdr:rowOff>
    </xdr:from>
    <xdr:to>
      <xdr:col>12</xdr:col>
      <xdr:colOff>579120</xdr:colOff>
      <xdr:row>32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F0864-6339-41F6-828E-AF1B64138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586740</xdr:colOff>
      <xdr:row>11</xdr:row>
      <xdr:rowOff>0</xdr:rowOff>
    </xdr:from>
    <xdr:to>
      <xdr:col>24</xdr:col>
      <xdr:colOff>304800</xdr:colOff>
      <xdr:row>30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740221-088A-4686-88CB-3D8B87539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</xdr:colOff>
      <xdr:row>40</xdr:row>
      <xdr:rowOff>0</xdr:rowOff>
    </xdr:from>
    <xdr:to>
      <xdr:col>12</xdr:col>
      <xdr:colOff>601980</xdr:colOff>
      <xdr:row>59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5A2502-BDE0-49BF-B35A-F536C628C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12</xdr:row>
      <xdr:rowOff>7620</xdr:rowOff>
    </xdr:from>
    <xdr:to>
      <xdr:col>12</xdr:col>
      <xdr:colOff>998220</xdr:colOff>
      <xdr:row>30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8BCF2-D7B2-40CC-ACA3-E8D30046F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594360</xdr:colOff>
      <xdr:row>11</xdr:row>
      <xdr:rowOff>160020</xdr:rowOff>
    </xdr:from>
    <xdr:to>
      <xdr:col>20</xdr:col>
      <xdr:colOff>15240</xdr:colOff>
      <xdr:row>29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A10119-249D-4C4E-974D-9725701F1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ADOUMBAYE NGUEILBAYE" refreshedDate="45226.556678356479" createdVersion="6" refreshedVersion="6" minRefreshableVersion="3" recordCount="541" xr:uid="{1A2C6153-EBB3-413A-BCC1-82AE669D976E}">
  <cacheSource type="worksheet">
    <worksheetSource ref="A2:D542" sheet="Sheet1"/>
  </cacheSource>
  <cacheFields count="4">
    <cacheField name="Year" numFmtId="0">
      <sharedItems containsSemiMixedTypes="0" containsString="0" containsNumber="1" containsInteger="1" minValue="1997" maxValue="2021"/>
    </cacheField>
    <cacheField name="Continent" numFmtId="0">
      <sharedItems count="6">
        <s v="Africa"/>
        <s v="Asia"/>
        <s v="Europe"/>
        <s v="North America"/>
        <s v="Oceania"/>
        <s v="South America"/>
      </sharedItems>
    </cacheField>
    <cacheField name="Country" numFmtId="0">
      <sharedItems count="111">
        <s v="Algeria"/>
        <s v="South Africa"/>
        <s v="Japan"/>
        <s v="Belgium-Luxembourg"/>
        <s v="Germany"/>
        <s v="France"/>
        <s v="United Kingdom"/>
        <s v="Italy"/>
        <s v="United States"/>
        <s v="Morocco"/>
        <s v="Tunisia"/>
        <s v="Hungary"/>
        <s v="Poland"/>
        <s v="Russia"/>
        <s v="Australia"/>
        <s v="Argentina"/>
        <s v="Nigeria"/>
        <s v="Belgium"/>
        <s v="Switzerland"/>
        <s v="Romania"/>
        <s v="Cameroon"/>
        <s v="Turkey"/>
        <s v="Bulgaria"/>
        <s v="Czechia"/>
        <s v="Mexico"/>
        <s v="Brazil"/>
        <s v="China"/>
        <s v="Singapore"/>
        <s v="North Macedonia"/>
        <s v="Slovenia"/>
        <s v="Cuba"/>
        <s v="India"/>
        <s v="South Korea"/>
        <s v="Indonesia"/>
        <s v="Chinese Taipei"/>
        <s v="Colombia"/>
        <s v="Lebanon"/>
        <s v="Finland"/>
        <s v="Ukraine"/>
        <s v="Sweden"/>
        <s v="Canada"/>
        <s v="Egypt"/>
        <s v="Kenya"/>
        <s v="Austria"/>
        <s v="Eswatini"/>
        <s v="Thailand"/>
        <s v="Philippines"/>
        <s v="United Arab Emirates"/>
        <s v="Pakistan"/>
        <s v="Sudan"/>
        <s v="Burkina Faso"/>
        <s v="Djibouti"/>
        <s v="Ethiopia"/>
        <s v="Guinea"/>
        <s v="Lesotho"/>
        <s v="Madagascar"/>
        <s v="Mali"/>
        <s v="Mauritania"/>
        <s v="Niger"/>
        <s v="Senegal"/>
        <s v="Somalia"/>
        <s v="South Sudan"/>
        <s v="Chad"/>
        <s v="Tanzania"/>
        <s v="Afghanistan"/>
        <s v="Bangladesh"/>
        <s v="Bahrain"/>
        <s v="Cyprus"/>
        <s v="Georgia"/>
        <s v="Hong Kong"/>
        <s v="Iran"/>
        <s v="Iraq"/>
        <s v="Israel"/>
        <s v="Jordan"/>
        <s v="Kazakhstan"/>
        <s v="Kuwait"/>
        <s v="Laos"/>
        <s v="Sri Lanka"/>
        <s v="Malaysia"/>
        <s v="Oman"/>
        <s v="Qatar"/>
        <s v="Saudi Arabia"/>
        <s v="Syria"/>
        <s v="Vietnam"/>
        <s v="Yemen"/>
        <s v="Bosnia and Herzegovina"/>
        <s v="Belarus"/>
        <s v="Denmark"/>
        <s v="Spain"/>
        <s v="Estonia"/>
        <s v="Greece"/>
        <s v="Croatia"/>
        <s v="Ireland"/>
        <s v="Lithuania"/>
        <s v="Luxembourg"/>
        <s v="Latvia"/>
        <s v="Moldova"/>
        <s v="Netherlands"/>
        <s v="Norway"/>
        <s v="Portugal"/>
        <s v="Serbia"/>
        <s v="Slovakia"/>
        <s v="Guatemala"/>
        <s v="Honduras"/>
        <s v="Nicaragua"/>
        <s v="New Zealand"/>
        <s v="Chile"/>
        <s v="Ecuador"/>
        <s v="Falkland Islands"/>
        <s v="Guyana"/>
        <s v="Peru"/>
      </sharedItems>
    </cacheField>
    <cacheField name="Trade Value" numFmtId="0">
      <sharedItems containsSemiMixedTypes="0" containsString="0" containsNumber="1" containsInteger="1" minValue="1" maxValue="1472968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1">
  <r>
    <n v="1997"/>
    <x v="0"/>
    <x v="0"/>
    <n v="5760"/>
  </r>
  <r>
    <n v="1997"/>
    <x v="0"/>
    <x v="1"/>
    <n v="21768"/>
  </r>
  <r>
    <n v="1997"/>
    <x v="1"/>
    <x v="2"/>
    <n v="39691"/>
  </r>
  <r>
    <n v="1997"/>
    <x v="2"/>
    <x v="3"/>
    <n v="129885"/>
  </r>
  <r>
    <n v="1997"/>
    <x v="2"/>
    <x v="4"/>
    <n v="120815"/>
  </r>
  <r>
    <n v="1997"/>
    <x v="2"/>
    <x v="5"/>
    <n v="3690916"/>
  </r>
  <r>
    <n v="1997"/>
    <x v="2"/>
    <x v="6"/>
    <n v="690435"/>
  </r>
  <r>
    <n v="1997"/>
    <x v="2"/>
    <x v="7"/>
    <n v="56303"/>
  </r>
  <r>
    <n v="1997"/>
    <x v="3"/>
    <x v="8"/>
    <n v="2888140"/>
  </r>
  <r>
    <n v="1998"/>
    <x v="0"/>
    <x v="9"/>
    <n v="2416"/>
  </r>
  <r>
    <n v="1998"/>
    <x v="0"/>
    <x v="10"/>
    <n v="1613"/>
  </r>
  <r>
    <n v="1998"/>
    <x v="1"/>
    <x v="2"/>
    <n v="2383"/>
  </r>
  <r>
    <n v="1998"/>
    <x v="2"/>
    <x v="4"/>
    <n v="212632"/>
  </r>
  <r>
    <n v="1998"/>
    <x v="2"/>
    <x v="5"/>
    <n v="4012322"/>
  </r>
  <r>
    <n v="1998"/>
    <x v="2"/>
    <x v="6"/>
    <n v="508850"/>
  </r>
  <r>
    <n v="1998"/>
    <x v="2"/>
    <x v="11"/>
    <n v="17751"/>
  </r>
  <r>
    <n v="1998"/>
    <x v="2"/>
    <x v="12"/>
    <n v="107260"/>
  </r>
  <r>
    <n v="1998"/>
    <x v="2"/>
    <x v="13"/>
    <n v="10280"/>
  </r>
  <r>
    <n v="1998"/>
    <x v="3"/>
    <x v="8"/>
    <n v="6599006"/>
  </r>
  <r>
    <n v="1998"/>
    <x v="4"/>
    <x v="14"/>
    <n v="2633"/>
  </r>
  <r>
    <n v="1998"/>
    <x v="5"/>
    <x v="15"/>
    <n v="9612"/>
  </r>
  <r>
    <n v="1999"/>
    <x v="0"/>
    <x v="0"/>
    <n v="2333"/>
  </r>
  <r>
    <n v="1999"/>
    <x v="0"/>
    <x v="9"/>
    <n v="4839"/>
  </r>
  <r>
    <n v="1999"/>
    <x v="0"/>
    <x v="16"/>
    <n v="2272"/>
  </r>
  <r>
    <n v="1999"/>
    <x v="2"/>
    <x v="17"/>
    <n v="32835"/>
  </r>
  <r>
    <n v="1999"/>
    <x v="2"/>
    <x v="18"/>
    <n v="50635"/>
  </r>
  <r>
    <n v="1999"/>
    <x v="2"/>
    <x v="4"/>
    <n v="504939"/>
  </r>
  <r>
    <n v="1999"/>
    <x v="2"/>
    <x v="5"/>
    <n v="4193978"/>
  </r>
  <r>
    <n v="1999"/>
    <x v="2"/>
    <x v="6"/>
    <n v="84092"/>
  </r>
  <r>
    <n v="1999"/>
    <x v="2"/>
    <x v="11"/>
    <n v="17718"/>
  </r>
  <r>
    <n v="1999"/>
    <x v="2"/>
    <x v="12"/>
    <n v="299394"/>
  </r>
  <r>
    <n v="1999"/>
    <x v="2"/>
    <x v="19"/>
    <n v="16142"/>
  </r>
  <r>
    <n v="1999"/>
    <x v="2"/>
    <x v="13"/>
    <n v="152797"/>
  </r>
  <r>
    <n v="1999"/>
    <x v="3"/>
    <x v="8"/>
    <n v="6545712"/>
  </r>
  <r>
    <n v="1999"/>
    <x v="5"/>
    <x v="15"/>
    <n v="2378"/>
  </r>
  <r>
    <n v="2000"/>
    <x v="0"/>
    <x v="20"/>
    <n v="1454"/>
  </r>
  <r>
    <n v="2000"/>
    <x v="0"/>
    <x v="9"/>
    <n v="11141"/>
  </r>
  <r>
    <n v="2000"/>
    <x v="0"/>
    <x v="16"/>
    <n v="103291"/>
  </r>
  <r>
    <n v="2000"/>
    <x v="0"/>
    <x v="10"/>
    <n v="2152"/>
  </r>
  <r>
    <n v="2000"/>
    <x v="1"/>
    <x v="21"/>
    <n v="13353"/>
  </r>
  <r>
    <n v="2000"/>
    <x v="2"/>
    <x v="17"/>
    <n v="19997"/>
  </r>
  <r>
    <n v="2000"/>
    <x v="2"/>
    <x v="22"/>
    <n v="1281"/>
  </r>
  <r>
    <n v="2000"/>
    <x v="2"/>
    <x v="18"/>
    <n v="5853"/>
  </r>
  <r>
    <n v="2000"/>
    <x v="2"/>
    <x v="23"/>
    <n v="524"/>
  </r>
  <r>
    <n v="2000"/>
    <x v="2"/>
    <x v="4"/>
    <n v="353914"/>
  </r>
  <r>
    <n v="2000"/>
    <x v="2"/>
    <x v="5"/>
    <n v="4696884"/>
  </r>
  <r>
    <n v="2000"/>
    <x v="2"/>
    <x v="6"/>
    <n v="14904"/>
  </r>
  <r>
    <n v="2000"/>
    <x v="2"/>
    <x v="11"/>
    <n v="16224"/>
  </r>
  <r>
    <n v="2000"/>
    <x v="2"/>
    <x v="12"/>
    <n v="340321"/>
  </r>
  <r>
    <n v="2000"/>
    <x v="2"/>
    <x v="19"/>
    <n v="6802"/>
  </r>
  <r>
    <n v="2000"/>
    <x v="2"/>
    <x v="13"/>
    <n v="27926"/>
  </r>
  <r>
    <n v="2000"/>
    <x v="3"/>
    <x v="24"/>
    <n v="27663"/>
  </r>
  <r>
    <n v="2000"/>
    <x v="3"/>
    <x v="8"/>
    <n v="4112737"/>
  </r>
  <r>
    <n v="2000"/>
    <x v="5"/>
    <x v="15"/>
    <n v="15563"/>
  </r>
  <r>
    <n v="2000"/>
    <x v="5"/>
    <x v="25"/>
    <n v="9400"/>
  </r>
  <r>
    <n v="2001"/>
    <x v="0"/>
    <x v="0"/>
    <n v="2066"/>
  </r>
  <r>
    <n v="2001"/>
    <x v="0"/>
    <x v="9"/>
    <n v="19995"/>
  </r>
  <r>
    <n v="2001"/>
    <x v="0"/>
    <x v="10"/>
    <n v="1242"/>
  </r>
  <r>
    <n v="2001"/>
    <x v="1"/>
    <x v="26"/>
    <n v="8317"/>
  </r>
  <r>
    <n v="2001"/>
    <x v="1"/>
    <x v="2"/>
    <n v="165217"/>
  </r>
  <r>
    <n v="2001"/>
    <x v="1"/>
    <x v="27"/>
    <n v="2963"/>
  </r>
  <r>
    <n v="2001"/>
    <x v="1"/>
    <x v="21"/>
    <n v="16828"/>
  </r>
  <r>
    <n v="2001"/>
    <x v="2"/>
    <x v="22"/>
    <n v="1718"/>
  </r>
  <r>
    <n v="2001"/>
    <x v="2"/>
    <x v="23"/>
    <n v="393"/>
  </r>
  <r>
    <n v="2001"/>
    <x v="2"/>
    <x v="4"/>
    <n v="1429472"/>
  </r>
  <r>
    <n v="2001"/>
    <x v="2"/>
    <x v="5"/>
    <n v="4943419"/>
  </r>
  <r>
    <n v="2001"/>
    <x v="2"/>
    <x v="6"/>
    <n v="20967"/>
  </r>
  <r>
    <n v="2001"/>
    <x v="2"/>
    <x v="11"/>
    <n v="28654"/>
  </r>
  <r>
    <n v="2001"/>
    <x v="2"/>
    <x v="28"/>
    <n v="8204"/>
  </r>
  <r>
    <n v="2001"/>
    <x v="2"/>
    <x v="12"/>
    <n v="469673"/>
  </r>
  <r>
    <n v="2001"/>
    <x v="2"/>
    <x v="29"/>
    <n v="146"/>
  </r>
  <r>
    <n v="2001"/>
    <x v="3"/>
    <x v="30"/>
    <n v="37079"/>
  </r>
  <r>
    <n v="2001"/>
    <x v="3"/>
    <x v="24"/>
    <n v="122551"/>
  </r>
  <r>
    <n v="2001"/>
    <x v="3"/>
    <x v="8"/>
    <n v="4250859"/>
  </r>
  <r>
    <n v="2001"/>
    <x v="5"/>
    <x v="25"/>
    <n v="4617"/>
  </r>
  <r>
    <n v="2002"/>
    <x v="0"/>
    <x v="9"/>
    <n v="35097"/>
  </r>
  <r>
    <n v="2002"/>
    <x v="0"/>
    <x v="10"/>
    <n v="806"/>
  </r>
  <r>
    <n v="2002"/>
    <x v="1"/>
    <x v="26"/>
    <n v="12182"/>
  </r>
  <r>
    <n v="2002"/>
    <x v="1"/>
    <x v="31"/>
    <n v="60757"/>
  </r>
  <r>
    <n v="2002"/>
    <x v="1"/>
    <x v="2"/>
    <n v="71498"/>
  </r>
  <r>
    <n v="2002"/>
    <x v="1"/>
    <x v="32"/>
    <n v="5437"/>
  </r>
  <r>
    <n v="2002"/>
    <x v="1"/>
    <x v="21"/>
    <n v="69586"/>
  </r>
  <r>
    <n v="2002"/>
    <x v="2"/>
    <x v="23"/>
    <n v="2600"/>
  </r>
  <r>
    <n v="2002"/>
    <x v="2"/>
    <x v="4"/>
    <n v="80500"/>
  </r>
  <r>
    <n v="2002"/>
    <x v="2"/>
    <x v="5"/>
    <n v="2977482"/>
  </r>
  <r>
    <n v="2002"/>
    <x v="2"/>
    <x v="6"/>
    <n v="103357"/>
  </r>
  <r>
    <n v="2002"/>
    <x v="2"/>
    <x v="11"/>
    <n v="22910"/>
  </r>
  <r>
    <n v="2002"/>
    <x v="2"/>
    <x v="28"/>
    <n v="3492"/>
  </r>
  <r>
    <n v="2002"/>
    <x v="2"/>
    <x v="12"/>
    <n v="96983"/>
  </r>
  <r>
    <n v="2002"/>
    <x v="2"/>
    <x v="29"/>
    <n v="12026"/>
  </r>
  <r>
    <n v="2002"/>
    <x v="3"/>
    <x v="24"/>
    <n v="41063"/>
  </r>
  <r>
    <n v="2002"/>
    <x v="3"/>
    <x v="8"/>
    <n v="5534078"/>
  </r>
  <r>
    <n v="2003"/>
    <x v="0"/>
    <x v="0"/>
    <n v="1634"/>
  </r>
  <r>
    <n v="2003"/>
    <x v="0"/>
    <x v="9"/>
    <n v="37853"/>
  </r>
  <r>
    <n v="2003"/>
    <x v="0"/>
    <x v="10"/>
    <n v="2847"/>
  </r>
  <r>
    <n v="2003"/>
    <x v="1"/>
    <x v="26"/>
    <n v="11118"/>
  </r>
  <r>
    <n v="2003"/>
    <x v="1"/>
    <x v="33"/>
    <n v="15161"/>
  </r>
  <r>
    <n v="2003"/>
    <x v="1"/>
    <x v="2"/>
    <n v="23071"/>
  </r>
  <r>
    <n v="2003"/>
    <x v="1"/>
    <x v="21"/>
    <n v="91223"/>
  </r>
  <r>
    <n v="2003"/>
    <x v="1"/>
    <x v="34"/>
    <n v="43355"/>
  </r>
  <r>
    <n v="2003"/>
    <x v="2"/>
    <x v="23"/>
    <n v="1249"/>
  </r>
  <r>
    <n v="2003"/>
    <x v="2"/>
    <x v="4"/>
    <n v="666456"/>
  </r>
  <r>
    <n v="2003"/>
    <x v="2"/>
    <x v="5"/>
    <n v="3382473"/>
  </r>
  <r>
    <n v="2003"/>
    <x v="2"/>
    <x v="11"/>
    <n v="26812"/>
  </r>
  <r>
    <n v="2003"/>
    <x v="2"/>
    <x v="28"/>
    <n v="5506"/>
  </r>
  <r>
    <n v="2003"/>
    <x v="2"/>
    <x v="19"/>
    <n v="5542"/>
  </r>
  <r>
    <n v="2003"/>
    <x v="2"/>
    <x v="13"/>
    <n v="35049"/>
  </r>
  <r>
    <n v="2003"/>
    <x v="2"/>
    <x v="29"/>
    <n v="8215"/>
  </r>
  <r>
    <n v="2003"/>
    <x v="3"/>
    <x v="24"/>
    <n v="174104"/>
  </r>
  <r>
    <n v="2003"/>
    <x v="3"/>
    <x v="8"/>
    <n v="4361523"/>
  </r>
  <r>
    <n v="2003"/>
    <x v="5"/>
    <x v="15"/>
    <n v="4850"/>
  </r>
  <r>
    <n v="2004"/>
    <x v="0"/>
    <x v="9"/>
    <n v="35615"/>
  </r>
  <r>
    <n v="2004"/>
    <x v="0"/>
    <x v="10"/>
    <n v="8791"/>
  </r>
  <r>
    <n v="2004"/>
    <x v="1"/>
    <x v="26"/>
    <n v="28703"/>
  </r>
  <r>
    <n v="2004"/>
    <x v="1"/>
    <x v="2"/>
    <n v="108604"/>
  </r>
  <r>
    <n v="2004"/>
    <x v="2"/>
    <x v="22"/>
    <n v="2333"/>
  </r>
  <r>
    <n v="2004"/>
    <x v="2"/>
    <x v="4"/>
    <n v="650321"/>
  </r>
  <r>
    <n v="2004"/>
    <x v="2"/>
    <x v="5"/>
    <n v="6589707"/>
  </r>
  <r>
    <n v="2004"/>
    <x v="2"/>
    <x v="6"/>
    <n v="92471"/>
  </r>
  <r>
    <n v="2004"/>
    <x v="2"/>
    <x v="28"/>
    <n v="13874"/>
  </r>
  <r>
    <n v="2004"/>
    <x v="2"/>
    <x v="12"/>
    <n v="27848"/>
  </r>
  <r>
    <n v="2004"/>
    <x v="2"/>
    <x v="13"/>
    <n v="42032"/>
  </r>
  <r>
    <n v="2004"/>
    <x v="3"/>
    <x v="24"/>
    <n v="88228"/>
  </r>
  <r>
    <n v="2004"/>
    <x v="3"/>
    <x v="8"/>
    <n v="6823665"/>
  </r>
  <r>
    <n v="2004"/>
    <x v="4"/>
    <x v="14"/>
    <n v="10914"/>
  </r>
  <r>
    <n v="2004"/>
    <x v="5"/>
    <x v="35"/>
    <n v="4414"/>
  </r>
  <r>
    <n v="2005"/>
    <x v="0"/>
    <x v="9"/>
    <n v="22839"/>
  </r>
  <r>
    <n v="2005"/>
    <x v="1"/>
    <x v="26"/>
    <n v="72730"/>
  </r>
  <r>
    <n v="2005"/>
    <x v="1"/>
    <x v="31"/>
    <n v="26508"/>
  </r>
  <r>
    <n v="2005"/>
    <x v="1"/>
    <x v="32"/>
    <n v="29376"/>
  </r>
  <r>
    <n v="2005"/>
    <x v="1"/>
    <x v="36"/>
    <n v="5905"/>
  </r>
  <r>
    <n v="2005"/>
    <x v="1"/>
    <x v="21"/>
    <n v="409"/>
  </r>
  <r>
    <n v="2005"/>
    <x v="1"/>
    <x v="34"/>
    <n v="18446"/>
  </r>
  <r>
    <n v="2005"/>
    <x v="2"/>
    <x v="22"/>
    <n v="21780"/>
  </r>
  <r>
    <n v="2005"/>
    <x v="2"/>
    <x v="4"/>
    <n v="1721701"/>
  </r>
  <r>
    <n v="2005"/>
    <x v="2"/>
    <x v="37"/>
    <n v="104"/>
  </r>
  <r>
    <n v="2005"/>
    <x v="2"/>
    <x v="5"/>
    <n v="14330810"/>
  </r>
  <r>
    <n v="2005"/>
    <x v="2"/>
    <x v="6"/>
    <n v="55515"/>
  </r>
  <r>
    <n v="2005"/>
    <x v="2"/>
    <x v="28"/>
    <n v="14254"/>
  </r>
  <r>
    <n v="2005"/>
    <x v="2"/>
    <x v="12"/>
    <n v="40563"/>
  </r>
  <r>
    <n v="2005"/>
    <x v="2"/>
    <x v="38"/>
    <n v="5412"/>
  </r>
  <r>
    <n v="2005"/>
    <x v="3"/>
    <x v="24"/>
    <n v="154979"/>
  </r>
  <r>
    <n v="2005"/>
    <x v="3"/>
    <x v="8"/>
    <n v="15342378"/>
  </r>
  <r>
    <n v="2005"/>
    <x v="4"/>
    <x v="14"/>
    <n v="25338"/>
  </r>
  <r>
    <n v="2005"/>
    <x v="5"/>
    <x v="25"/>
    <n v="6971"/>
  </r>
  <r>
    <n v="2006"/>
    <x v="0"/>
    <x v="9"/>
    <n v="36588"/>
  </r>
  <r>
    <n v="2006"/>
    <x v="0"/>
    <x v="10"/>
    <n v="3740"/>
  </r>
  <r>
    <n v="2006"/>
    <x v="1"/>
    <x v="26"/>
    <n v="70036"/>
  </r>
  <r>
    <n v="2006"/>
    <x v="1"/>
    <x v="32"/>
    <n v="28398"/>
  </r>
  <r>
    <n v="2006"/>
    <x v="1"/>
    <x v="36"/>
    <n v="10134"/>
  </r>
  <r>
    <n v="2006"/>
    <x v="2"/>
    <x v="4"/>
    <n v="2318583"/>
  </r>
  <r>
    <n v="2006"/>
    <x v="2"/>
    <x v="5"/>
    <n v="13151949"/>
  </r>
  <r>
    <n v="2006"/>
    <x v="2"/>
    <x v="6"/>
    <n v="321855"/>
  </r>
  <r>
    <n v="2006"/>
    <x v="2"/>
    <x v="28"/>
    <n v="21932"/>
  </r>
  <r>
    <n v="2006"/>
    <x v="2"/>
    <x v="12"/>
    <n v="34932"/>
  </r>
  <r>
    <n v="2006"/>
    <x v="2"/>
    <x v="13"/>
    <n v="38222"/>
  </r>
  <r>
    <n v="2006"/>
    <x v="2"/>
    <x v="39"/>
    <n v="3022604"/>
  </r>
  <r>
    <n v="2006"/>
    <x v="2"/>
    <x v="38"/>
    <n v="8020"/>
  </r>
  <r>
    <n v="2006"/>
    <x v="3"/>
    <x v="24"/>
    <n v="99981"/>
  </r>
  <r>
    <n v="2006"/>
    <x v="3"/>
    <x v="8"/>
    <n v="20168379"/>
  </r>
  <r>
    <n v="2006"/>
    <x v="5"/>
    <x v="25"/>
    <n v="5771"/>
  </r>
  <r>
    <n v="2007"/>
    <x v="0"/>
    <x v="9"/>
    <n v="15433"/>
  </r>
  <r>
    <n v="2007"/>
    <x v="1"/>
    <x v="26"/>
    <n v="123258"/>
  </r>
  <r>
    <n v="2007"/>
    <x v="1"/>
    <x v="2"/>
    <n v="36039"/>
  </r>
  <r>
    <n v="2007"/>
    <x v="1"/>
    <x v="36"/>
    <n v="5055"/>
  </r>
  <r>
    <n v="2007"/>
    <x v="2"/>
    <x v="22"/>
    <n v="2926"/>
  </r>
  <r>
    <n v="2007"/>
    <x v="2"/>
    <x v="4"/>
    <n v="2691530"/>
  </r>
  <r>
    <n v="2007"/>
    <x v="2"/>
    <x v="5"/>
    <n v="7460257"/>
  </r>
  <r>
    <n v="2007"/>
    <x v="2"/>
    <x v="6"/>
    <n v="1182061"/>
  </r>
  <r>
    <n v="2007"/>
    <x v="2"/>
    <x v="7"/>
    <n v="52450"/>
  </r>
  <r>
    <n v="2007"/>
    <x v="2"/>
    <x v="28"/>
    <n v="15663"/>
  </r>
  <r>
    <n v="2007"/>
    <x v="2"/>
    <x v="12"/>
    <n v="50117"/>
  </r>
  <r>
    <n v="2007"/>
    <x v="2"/>
    <x v="13"/>
    <n v="22134"/>
  </r>
  <r>
    <n v="2007"/>
    <x v="2"/>
    <x v="39"/>
    <n v="1362934"/>
  </r>
  <r>
    <n v="2007"/>
    <x v="3"/>
    <x v="24"/>
    <n v="172254"/>
  </r>
  <r>
    <n v="2007"/>
    <x v="3"/>
    <x v="8"/>
    <n v="6309428"/>
  </r>
  <r>
    <n v="2007"/>
    <x v="5"/>
    <x v="25"/>
    <n v="11034"/>
  </r>
  <r>
    <n v="2007"/>
    <x v="5"/>
    <x v="35"/>
    <n v="9884"/>
  </r>
  <r>
    <n v="2008"/>
    <x v="0"/>
    <x v="9"/>
    <n v="37718"/>
  </r>
  <r>
    <n v="2008"/>
    <x v="0"/>
    <x v="10"/>
    <n v="1648"/>
  </r>
  <r>
    <n v="2008"/>
    <x v="1"/>
    <x v="26"/>
    <n v="3546"/>
  </r>
  <r>
    <n v="2008"/>
    <x v="2"/>
    <x v="22"/>
    <n v="3014"/>
  </r>
  <r>
    <n v="2008"/>
    <x v="2"/>
    <x v="4"/>
    <n v="2726351"/>
  </r>
  <r>
    <n v="2008"/>
    <x v="2"/>
    <x v="5"/>
    <n v="16273945"/>
  </r>
  <r>
    <n v="2008"/>
    <x v="2"/>
    <x v="6"/>
    <n v="1010944"/>
  </r>
  <r>
    <n v="2008"/>
    <x v="2"/>
    <x v="28"/>
    <n v="9476"/>
  </r>
  <r>
    <n v="2008"/>
    <x v="2"/>
    <x v="12"/>
    <n v="33963"/>
  </r>
  <r>
    <n v="2008"/>
    <x v="2"/>
    <x v="13"/>
    <n v="87777"/>
  </r>
  <r>
    <n v="2008"/>
    <x v="3"/>
    <x v="40"/>
    <n v="169923"/>
  </r>
  <r>
    <n v="2008"/>
    <x v="3"/>
    <x v="24"/>
    <n v="67175"/>
  </r>
  <r>
    <n v="2008"/>
    <x v="3"/>
    <x v="8"/>
    <n v="10203874"/>
  </r>
  <r>
    <n v="2008"/>
    <x v="5"/>
    <x v="15"/>
    <n v="44034"/>
  </r>
  <r>
    <n v="2008"/>
    <x v="5"/>
    <x v="35"/>
    <n v="6606"/>
  </r>
  <r>
    <n v="2009"/>
    <x v="0"/>
    <x v="41"/>
    <n v="55389"/>
  </r>
  <r>
    <n v="2009"/>
    <x v="0"/>
    <x v="42"/>
    <n v="4602"/>
  </r>
  <r>
    <n v="2009"/>
    <x v="0"/>
    <x v="9"/>
    <n v="11130"/>
  </r>
  <r>
    <n v="2009"/>
    <x v="0"/>
    <x v="1"/>
    <n v="1001"/>
  </r>
  <r>
    <n v="2009"/>
    <x v="1"/>
    <x v="26"/>
    <n v="173974"/>
  </r>
  <r>
    <n v="2009"/>
    <x v="1"/>
    <x v="2"/>
    <n v="45172"/>
  </r>
  <r>
    <n v="2009"/>
    <x v="1"/>
    <x v="21"/>
    <n v="28425"/>
  </r>
  <r>
    <n v="2009"/>
    <x v="2"/>
    <x v="43"/>
    <n v="927"/>
  </r>
  <r>
    <n v="2009"/>
    <x v="2"/>
    <x v="4"/>
    <n v="1595514"/>
  </r>
  <r>
    <n v="2009"/>
    <x v="2"/>
    <x v="5"/>
    <n v="6317719"/>
  </r>
  <r>
    <n v="2009"/>
    <x v="2"/>
    <x v="6"/>
    <n v="819297"/>
  </r>
  <r>
    <n v="2009"/>
    <x v="2"/>
    <x v="12"/>
    <n v="23535"/>
  </r>
  <r>
    <n v="2009"/>
    <x v="3"/>
    <x v="40"/>
    <n v="69050"/>
  </r>
  <r>
    <n v="2009"/>
    <x v="3"/>
    <x v="24"/>
    <n v="61908"/>
  </r>
  <r>
    <n v="2009"/>
    <x v="3"/>
    <x v="8"/>
    <n v="9136427"/>
  </r>
  <r>
    <n v="2009"/>
    <x v="4"/>
    <x v="14"/>
    <n v="36449"/>
  </r>
  <r>
    <n v="2009"/>
    <x v="5"/>
    <x v="15"/>
    <n v="84249"/>
  </r>
  <r>
    <n v="2009"/>
    <x v="5"/>
    <x v="35"/>
    <n v="16705"/>
  </r>
  <r>
    <n v="2010"/>
    <x v="0"/>
    <x v="41"/>
    <n v="119723"/>
  </r>
  <r>
    <n v="2010"/>
    <x v="0"/>
    <x v="42"/>
    <n v="9251"/>
  </r>
  <r>
    <n v="2010"/>
    <x v="0"/>
    <x v="1"/>
    <n v="16810"/>
  </r>
  <r>
    <n v="2010"/>
    <x v="1"/>
    <x v="26"/>
    <n v="43543"/>
  </r>
  <r>
    <n v="2010"/>
    <x v="1"/>
    <x v="31"/>
    <n v="3555"/>
  </r>
  <r>
    <n v="2010"/>
    <x v="1"/>
    <x v="2"/>
    <n v="63023"/>
  </r>
  <r>
    <n v="2010"/>
    <x v="1"/>
    <x v="21"/>
    <n v="73654"/>
  </r>
  <r>
    <n v="2010"/>
    <x v="2"/>
    <x v="4"/>
    <n v="315930"/>
  </r>
  <r>
    <n v="2010"/>
    <x v="2"/>
    <x v="5"/>
    <n v="5936665"/>
  </r>
  <r>
    <n v="2010"/>
    <x v="2"/>
    <x v="6"/>
    <n v="1046837"/>
  </r>
  <r>
    <n v="2010"/>
    <x v="2"/>
    <x v="28"/>
    <n v="9724"/>
  </r>
  <r>
    <n v="2010"/>
    <x v="2"/>
    <x v="12"/>
    <n v="26101"/>
  </r>
  <r>
    <n v="2010"/>
    <x v="3"/>
    <x v="40"/>
    <n v="179453"/>
  </r>
  <r>
    <n v="2010"/>
    <x v="3"/>
    <x v="24"/>
    <n v="16924"/>
  </r>
  <r>
    <n v="2010"/>
    <x v="3"/>
    <x v="8"/>
    <n v="6184832"/>
  </r>
  <r>
    <n v="2010"/>
    <x v="5"/>
    <x v="15"/>
    <n v="28744"/>
  </r>
  <r>
    <n v="2010"/>
    <x v="5"/>
    <x v="25"/>
    <n v="584"/>
  </r>
  <r>
    <n v="2011"/>
    <x v="0"/>
    <x v="41"/>
    <n v="123267"/>
  </r>
  <r>
    <n v="2011"/>
    <x v="1"/>
    <x v="26"/>
    <n v="68342"/>
  </r>
  <r>
    <n v="2011"/>
    <x v="1"/>
    <x v="31"/>
    <n v="19704"/>
  </r>
  <r>
    <n v="2011"/>
    <x v="1"/>
    <x v="2"/>
    <n v="111980"/>
  </r>
  <r>
    <n v="2011"/>
    <x v="1"/>
    <x v="36"/>
    <n v="1285"/>
  </r>
  <r>
    <n v="2011"/>
    <x v="1"/>
    <x v="21"/>
    <n v="29077"/>
  </r>
  <r>
    <n v="2011"/>
    <x v="2"/>
    <x v="4"/>
    <n v="1309064"/>
  </r>
  <r>
    <n v="2011"/>
    <x v="2"/>
    <x v="5"/>
    <n v="8449614"/>
  </r>
  <r>
    <n v="2011"/>
    <x v="2"/>
    <x v="6"/>
    <n v="601392"/>
  </r>
  <r>
    <n v="2011"/>
    <x v="2"/>
    <x v="7"/>
    <n v="11659"/>
  </r>
  <r>
    <n v="2011"/>
    <x v="2"/>
    <x v="28"/>
    <n v="13200"/>
  </r>
  <r>
    <n v="2011"/>
    <x v="2"/>
    <x v="12"/>
    <n v="13364"/>
  </r>
  <r>
    <n v="2011"/>
    <x v="2"/>
    <x v="13"/>
    <n v="1359"/>
  </r>
  <r>
    <n v="2011"/>
    <x v="3"/>
    <x v="40"/>
    <n v="229504"/>
  </r>
  <r>
    <n v="2011"/>
    <x v="3"/>
    <x v="24"/>
    <n v="10162"/>
  </r>
  <r>
    <n v="2011"/>
    <x v="3"/>
    <x v="8"/>
    <n v="7112864"/>
  </r>
  <r>
    <n v="2011"/>
    <x v="5"/>
    <x v="15"/>
    <n v="100021"/>
  </r>
  <r>
    <n v="2012"/>
    <x v="0"/>
    <x v="41"/>
    <n v="121266"/>
  </r>
  <r>
    <n v="2012"/>
    <x v="0"/>
    <x v="44"/>
    <n v="253224"/>
  </r>
  <r>
    <n v="2012"/>
    <x v="0"/>
    <x v="1"/>
    <n v="2096"/>
  </r>
  <r>
    <n v="2012"/>
    <x v="1"/>
    <x v="26"/>
    <n v="65282"/>
  </r>
  <r>
    <n v="2012"/>
    <x v="1"/>
    <x v="31"/>
    <n v="312981"/>
  </r>
  <r>
    <n v="2012"/>
    <x v="1"/>
    <x v="2"/>
    <n v="88381"/>
  </r>
  <r>
    <n v="2012"/>
    <x v="1"/>
    <x v="36"/>
    <n v="31590"/>
  </r>
  <r>
    <n v="2012"/>
    <x v="1"/>
    <x v="27"/>
    <n v="655419"/>
  </r>
  <r>
    <n v="2012"/>
    <x v="1"/>
    <x v="21"/>
    <n v="98696"/>
  </r>
  <r>
    <n v="2012"/>
    <x v="1"/>
    <x v="34"/>
    <n v="2827"/>
  </r>
  <r>
    <n v="2012"/>
    <x v="2"/>
    <x v="18"/>
    <n v="483234"/>
  </r>
  <r>
    <n v="2012"/>
    <x v="2"/>
    <x v="4"/>
    <n v="961452"/>
  </r>
  <r>
    <n v="2012"/>
    <x v="2"/>
    <x v="37"/>
    <n v="48504"/>
  </r>
  <r>
    <n v="2012"/>
    <x v="2"/>
    <x v="5"/>
    <n v="10613185"/>
  </r>
  <r>
    <n v="2012"/>
    <x v="2"/>
    <x v="6"/>
    <n v="2046062"/>
  </r>
  <r>
    <n v="2012"/>
    <x v="2"/>
    <x v="7"/>
    <n v="68231"/>
  </r>
  <r>
    <n v="2012"/>
    <x v="2"/>
    <x v="28"/>
    <n v="8229"/>
  </r>
  <r>
    <n v="2012"/>
    <x v="2"/>
    <x v="12"/>
    <n v="24199"/>
  </r>
  <r>
    <n v="2012"/>
    <x v="2"/>
    <x v="29"/>
    <n v="728"/>
  </r>
  <r>
    <n v="2012"/>
    <x v="3"/>
    <x v="40"/>
    <n v="148079"/>
  </r>
  <r>
    <n v="2012"/>
    <x v="3"/>
    <x v="24"/>
    <n v="20873"/>
  </r>
  <r>
    <n v="2012"/>
    <x v="3"/>
    <x v="8"/>
    <n v="9114022"/>
  </r>
  <r>
    <n v="2012"/>
    <x v="5"/>
    <x v="15"/>
    <n v="131780"/>
  </r>
  <r>
    <n v="2013"/>
    <x v="0"/>
    <x v="41"/>
    <n v="177899"/>
  </r>
  <r>
    <n v="2013"/>
    <x v="0"/>
    <x v="9"/>
    <n v="12551"/>
  </r>
  <r>
    <n v="2013"/>
    <x v="0"/>
    <x v="1"/>
    <n v="127"/>
  </r>
  <r>
    <n v="2013"/>
    <x v="1"/>
    <x v="26"/>
    <n v="56963"/>
  </r>
  <r>
    <n v="2013"/>
    <x v="1"/>
    <x v="33"/>
    <n v="20546"/>
  </r>
  <r>
    <n v="2013"/>
    <x v="1"/>
    <x v="31"/>
    <n v="736871"/>
  </r>
  <r>
    <n v="2013"/>
    <x v="1"/>
    <x v="2"/>
    <n v="20606"/>
  </r>
  <r>
    <n v="2013"/>
    <x v="1"/>
    <x v="27"/>
    <n v="756187"/>
  </r>
  <r>
    <n v="2013"/>
    <x v="1"/>
    <x v="45"/>
    <n v="6446"/>
  </r>
  <r>
    <n v="2013"/>
    <x v="2"/>
    <x v="18"/>
    <n v="953063"/>
  </r>
  <r>
    <n v="2013"/>
    <x v="2"/>
    <x v="4"/>
    <n v="886876"/>
  </r>
  <r>
    <n v="2013"/>
    <x v="2"/>
    <x v="37"/>
    <n v="40884"/>
  </r>
  <r>
    <n v="2013"/>
    <x v="2"/>
    <x v="5"/>
    <n v="10326817"/>
  </r>
  <r>
    <n v="2013"/>
    <x v="2"/>
    <x v="6"/>
    <n v="1404772"/>
  </r>
  <r>
    <n v="2013"/>
    <x v="2"/>
    <x v="28"/>
    <n v="9655"/>
  </r>
  <r>
    <n v="2013"/>
    <x v="2"/>
    <x v="12"/>
    <n v="30847"/>
  </r>
  <r>
    <n v="2013"/>
    <x v="3"/>
    <x v="40"/>
    <n v="219021"/>
  </r>
  <r>
    <n v="2013"/>
    <x v="3"/>
    <x v="8"/>
    <n v="12256847"/>
  </r>
  <r>
    <n v="2013"/>
    <x v="5"/>
    <x v="15"/>
    <n v="63819"/>
  </r>
  <r>
    <n v="2014"/>
    <x v="0"/>
    <x v="41"/>
    <n v="277423"/>
  </r>
  <r>
    <n v="2014"/>
    <x v="0"/>
    <x v="9"/>
    <n v="25558"/>
  </r>
  <r>
    <n v="2014"/>
    <x v="0"/>
    <x v="16"/>
    <n v="437487"/>
  </r>
  <r>
    <n v="2014"/>
    <x v="0"/>
    <x v="1"/>
    <n v="3799"/>
  </r>
  <r>
    <n v="2014"/>
    <x v="1"/>
    <x v="26"/>
    <n v="95974"/>
  </r>
  <r>
    <n v="2014"/>
    <x v="1"/>
    <x v="33"/>
    <n v="19773"/>
  </r>
  <r>
    <n v="2014"/>
    <x v="1"/>
    <x v="31"/>
    <n v="1717858"/>
  </r>
  <r>
    <n v="2014"/>
    <x v="1"/>
    <x v="2"/>
    <n v="103627"/>
  </r>
  <r>
    <n v="2014"/>
    <x v="1"/>
    <x v="46"/>
    <n v="7131"/>
  </r>
  <r>
    <n v="2014"/>
    <x v="1"/>
    <x v="27"/>
    <n v="72110"/>
  </r>
  <r>
    <n v="2014"/>
    <x v="1"/>
    <x v="45"/>
    <n v="4522"/>
  </r>
  <r>
    <n v="2014"/>
    <x v="1"/>
    <x v="21"/>
    <n v="383808"/>
  </r>
  <r>
    <n v="2014"/>
    <x v="2"/>
    <x v="18"/>
    <n v="1828"/>
  </r>
  <r>
    <n v="2014"/>
    <x v="2"/>
    <x v="4"/>
    <n v="1122727"/>
  </r>
  <r>
    <n v="2014"/>
    <x v="2"/>
    <x v="37"/>
    <n v="39879"/>
  </r>
  <r>
    <n v="2014"/>
    <x v="2"/>
    <x v="5"/>
    <n v="6739409"/>
  </r>
  <r>
    <n v="2014"/>
    <x v="2"/>
    <x v="6"/>
    <n v="298998"/>
  </r>
  <r>
    <n v="2014"/>
    <x v="2"/>
    <x v="28"/>
    <n v="14710"/>
  </r>
  <r>
    <n v="2014"/>
    <x v="2"/>
    <x v="12"/>
    <n v="18898"/>
  </r>
  <r>
    <n v="2014"/>
    <x v="3"/>
    <x v="40"/>
    <n v="162487"/>
  </r>
  <r>
    <n v="2014"/>
    <x v="3"/>
    <x v="8"/>
    <n v="10507082"/>
  </r>
  <r>
    <n v="2014"/>
    <x v="4"/>
    <x v="14"/>
    <n v="10160"/>
  </r>
  <r>
    <n v="2014"/>
    <x v="5"/>
    <x v="15"/>
    <n v="122784"/>
  </r>
  <r>
    <n v="2014"/>
    <x v="5"/>
    <x v="35"/>
    <n v="8561"/>
  </r>
  <r>
    <n v="2015"/>
    <x v="0"/>
    <x v="41"/>
    <n v="221656"/>
  </r>
  <r>
    <n v="2015"/>
    <x v="0"/>
    <x v="9"/>
    <n v="31766"/>
  </r>
  <r>
    <n v="2015"/>
    <x v="0"/>
    <x v="1"/>
    <n v="4584"/>
  </r>
  <r>
    <n v="2015"/>
    <x v="1"/>
    <x v="26"/>
    <n v="79839"/>
  </r>
  <r>
    <n v="2015"/>
    <x v="1"/>
    <x v="33"/>
    <n v="19159"/>
  </r>
  <r>
    <n v="2015"/>
    <x v="1"/>
    <x v="31"/>
    <n v="1618346"/>
  </r>
  <r>
    <n v="2015"/>
    <x v="1"/>
    <x v="2"/>
    <n v="91922"/>
  </r>
  <r>
    <n v="2015"/>
    <x v="1"/>
    <x v="27"/>
    <n v="171402"/>
  </r>
  <r>
    <n v="2015"/>
    <x v="1"/>
    <x v="21"/>
    <n v="100223"/>
  </r>
  <r>
    <n v="2015"/>
    <x v="2"/>
    <x v="18"/>
    <n v="37394"/>
  </r>
  <r>
    <n v="2015"/>
    <x v="2"/>
    <x v="4"/>
    <n v="2028932"/>
  </r>
  <r>
    <n v="2015"/>
    <x v="2"/>
    <x v="37"/>
    <n v="26110"/>
  </r>
  <r>
    <n v="2015"/>
    <x v="2"/>
    <x v="5"/>
    <n v="12724276"/>
  </r>
  <r>
    <n v="2015"/>
    <x v="2"/>
    <x v="6"/>
    <n v="1040279"/>
  </r>
  <r>
    <n v="2015"/>
    <x v="2"/>
    <x v="7"/>
    <n v="109693"/>
  </r>
  <r>
    <n v="2015"/>
    <x v="2"/>
    <x v="28"/>
    <n v="13528"/>
  </r>
  <r>
    <n v="2015"/>
    <x v="2"/>
    <x v="12"/>
    <n v="24271"/>
  </r>
  <r>
    <n v="2015"/>
    <x v="2"/>
    <x v="29"/>
    <n v="66"/>
  </r>
  <r>
    <n v="2015"/>
    <x v="3"/>
    <x v="40"/>
    <n v="91443"/>
  </r>
  <r>
    <n v="2015"/>
    <x v="3"/>
    <x v="8"/>
    <n v="10853290"/>
  </r>
  <r>
    <n v="2015"/>
    <x v="5"/>
    <x v="25"/>
    <n v="7182"/>
  </r>
  <r>
    <n v="2016"/>
    <x v="0"/>
    <x v="41"/>
    <n v="182928"/>
  </r>
  <r>
    <n v="2016"/>
    <x v="0"/>
    <x v="16"/>
    <n v="67870"/>
  </r>
  <r>
    <n v="2016"/>
    <x v="0"/>
    <x v="1"/>
    <n v="3639"/>
  </r>
  <r>
    <n v="2016"/>
    <x v="1"/>
    <x v="26"/>
    <n v="73843"/>
  </r>
  <r>
    <n v="2016"/>
    <x v="1"/>
    <x v="33"/>
    <n v="55118"/>
  </r>
  <r>
    <n v="2016"/>
    <x v="1"/>
    <x v="31"/>
    <n v="2815434"/>
  </r>
  <r>
    <n v="2016"/>
    <x v="1"/>
    <x v="2"/>
    <n v="117264"/>
  </r>
  <r>
    <n v="2016"/>
    <x v="1"/>
    <x v="46"/>
    <n v="18050"/>
  </r>
  <r>
    <n v="2016"/>
    <x v="1"/>
    <x v="27"/>
    <n v="184164"/>
  </r>
  <r>
    <n v="2016"/>
    <x v="1"/>
    <x v="45"/>
    <n v="2476"/>
  </r>
  <r>
    <n v="2016"/>
    <x v="1"/>
    <x v="21"/>
    <n v="127120"/>
  </r>
  <r>
    <n v="2016"/>
    <x v="2"/>
    <x v="4"/>
    <n v="970660"/>
  </r>
  <r>
    <n v="2016"/>
    <x v="2"/>
    <x v="37"/>
    <n v="23697"/>
  </r>
  <r>
    <n v="2016"/>
    <x v="2"/>
    <x v="5"/>
    <n v="8668243"/>
  </r>
  <r>
    <n v="2016"/>
    <x v="2"/>
    <x v="6"/>
    <n v="34039"/>
  </r>
  <r>
    <n v="2016"/>
    <x v="2"/>
    <x v="28"/>
    <n v="1008"/>
  </r>
  <r>
    <n v="2016"/>
    <x v="2"/>
    <x v="12"/>
    <n v="18135"/>
  </r>
  <r>
    <n v="2016"/>
    <x v="3"/>
    <x v="40"/>
    <n v="209879"/>
  </r>
  <r>
    <n v="2016"/>
    <x v="3"/>
    <x v="8"/>
    <n v="9507780"/>
  </r>
  <r>
    <n v="2017"/>
    <x v="0"/>
    <x v="41"/>
    <n v="264378"/>
  </r>
  <r>
    <n v="2017"/>
    <x v="0"/>
    <x v="9"/>
    <n v="18536"/>
  </r>
  <r>
    <n v="2017"/>
    <x v="0"/>
    <x v="16"/>
    <n v="241305"/>
  </r>
  <r>
    <n v="2017"/>
    <x v="1"/>
    <x v="47"/>
    <n v="31663"/>
  </r>
  <r>
    <n v="2017"/>
    <x v="1"/>
    <x v="26"/>
    <n v="1850495"/>
  </r>
  <r>
    <n v="2017"/>
    <x v="1"/>
    <x v="33"/>
    <n v="111049"/>
  </r>
  <r>
    <n v="2017"/>
    <x v="1"/>
    <x v="31"/>
    <n v="2905696"/>
  </r>
  <r>
    <n v="2017"/>
    <x v="1"/>
    <x v="2"/>
    <n v="85711"/>
  </r>
  <r>
    <n v="2017"/>
    <x v="1"/>
    <x v="48"/>
    <n v="5803"/>
  </r>
  <r>
    <n v="2017"/>
    <x v="1"/>
    <x v="27"/>
    <n v="281522"/>
  </r>
  <r>
    <n v="2017"/>
    <x v="1"/>
    <x v="21"/>
    <n v="427823"/>
  </r>
  <r>
    <n v="2017"/>
    <x v="2"/>
    <x v="43"/>
    <n v="35"/>
  </r>
  <r>
    <n v="2017"/>
    <x v="2"/>
    <x v="18"/>
    <n v="38933"/>
  </r>
  <r>
    <n v="2017"/>
    <x v="2"/>
    <x v="4"/>
    <n v="686360"/>
  </r>
  <r>
    <n v="2017"/>
    <x v="2"/>
    <x v="5"/>
    <n v="9162914"/>
  </r>
  <r>
    <n v="2017"/>
    <x v="2"/>
    <x v="6"/>
    <n v="782031"/>
  </r>
  <r>
    <n v="2017"/>
    <x v="3"/>
    <x v="40"/>
    <n v="176736"/>
  </r>
  <r>
    <n v="2017"/>
    <x v="3"/>
    <x v="8"/>
    <n v="10507856"/>
  </r>
  <r>
    <n v="2018"/>
    <x v="0"/>
    <x v="41"/>
    <n v="363639"/>
  </r>
  <r>
    <n v="2018"/>
    <x v="0"/>
    <x v="16"/>
    <n v="117631"/>
  </r>
  <r>
    <n v="2018"/>
    <x v="0"/>
    <x v="49"/>
    <n v="1785"/>
  </r>
  <r>
    <n v="2018"/>
    <x v="0"/>
    <x v="10"/>
    <n v="6401"/>
  </r>
  <r>
    <n v="2018"/>
    <x v="1"/>
    <x v="26"/>
    <n v="2839790"/>
  </r>
  <r>
    <n v="2018"/>
    <x v="1"/>
    <x v="33"/>
    <n v="183933"/>
  </r>
  <r>
    <n v="2018"/>
    <x v="1"/>
    <x v="31"/>
    <n v="4352748"/>
  </r>
  <r>
    <n v="2018"/>
    <x v="1"/>
    <x v="2"/>
    <n v="172840"/>
  </r>
  <r>
    <n v="2018"/>
    <x v="1"/>
    <x v="27"/>
    <n v="313105"/>
  </r>
  <r>
    <n v="2018"/>
    <x v="1"/>
    <x v="21"/>
    <n v="258346"/>
  </r>
  <r>
    <n v="2018"/>
    <x v="2"/>
    <x v="43"/>
    <n v="7"/>
  </r>
  <r>
    <n v="2018"/>
    <x v="2"/>
    <x v="4"/>
    <n v="475634"/>
  </r>
  <r>
    <n v="2018"/>
    <x v="2"/>
    <x v="5"/>
    <n v="9111975"/>
  </r>
  <r>
    <n v="2018"/>
    <x v="2"/>
    <x v="6"/>
    <n v="221713"/>
  </r>
  <r>
    <n v="2018"/>
    <x v="3"/>
    <x v="40"/>
    <n v="231318"/>
  </r>
  <r>
    <n v="2018"/>
    <x v="3"/>
    <x v="8"/>
    <n v="6034808"/>
  </r>
  <r>
    <n v="2018"/>
    <x v="4"/>
    <x v="14"/>
    <n v="45520"/>
  </r>
  <r>
    <n v="2018"/>
    <x v="0"/>
    <x v="41"/>
    <n v="363639"/>
  </r>
  <r>
    <n v="2018"/>
    <x v="0"/>
    <x v="16"/>
    <n v="117631"/>
  </r>
  <r>
    <n v="2018"/>
    <x v="0"/>
    <x v="49"/>
    <n v="1785"/>
  </r>
  <r>
    <n v="2018"/>
    <x v="0"/>
    <x v="10"/>
    <n v="6401"/>
  </r>
  <r>
    <n v="2018"/>
    <x v="1"/>
    <x v="26"/>
    <n v="2839790"/>
  </r>
  <r>
    <n v="2018"/>
    <x v="1"/>
    <x v="33"/>
    <n v="183933"/>
  </r>
  <r>
    <n v="2018"/>
    <x v="1"/>
    <x v="31"/>
    <n v="4352748"/>
  </r>
  <r>
    <n v="2018"/>
    <x v="1"/>
    <x v="2"/>
    <n v="172840"/>
  </r>
  <r>
    <n v="2018"/>
    <x v="1"/>
    <x v="27"/>
    <n v="313105"/>
  </r>
  <r>
    <n v="2018"/>
    <x v="1"/>
    <x v="21"/>
    <n v="258346"/>
  </r>
  <r>
    <n v="2018"/>
    <x v="2"/>
    <x v="43"/>
    <n v="7"/>
  </r>
  <r>
    <n v="2018"/>
    <x v="2"/>
    <x v="4"/>
    <n v="475634"/>
  </r>
  <r>
    <n v="2018"/>
    <x v="2"/>
    <x v="5"/>
    <n v="9111975"/>
  </r>
  <r>
    <n v="2018"/>
    <x v="2"/>
    <x v="6"/>
    <n v="221713"/>
  </r>
  <r>
    <n v="2018"/>
    <x v="3"/>
    <x v="40"/>
    <n v="231318"/>
  </r>
  <r>
    <n v="2018"/>
    <x v="3"/>
    <x v="8"/>
    <n v="6034808"/>
  </r>
  <r>
    <n v="2018"/>
    <x v="4"/>
    <x v="14"/>
    <n v="45520"/>
  </r>
  <r>
    <n v="2019"/>
    <x v="0"/>
    <x v="41"/>
    <n v="231677"/>
  </r>
  <r>
    <n v="2019"/>
    <x v="0"/>
    <x v="9"/>
    <n v="18733"/>
  </r>
  <r>
    <n v="2019"/>
    <x v="1"/>
    <x v="26"/>
    <n v="1407459"/>
  </r>
  <r>
    <n v="2019"/>
    <x v="1"/>
    <x v="33"/>
    <n v="46163"/>
  </r>
  <r>
    <n v="2019"/>
    <x v="1"/>
    <x v="31"/>
    <n v="2710229"/>
  </r>
  <r>
    <n v="2019"/>
    <x v="1"/>
    <x v="2"/>
    <n v="160580"/>
  </r>
  <r>
    <n v="2019"/>
    <x v="1"/>
    <x v="27"/>
    <n v="150004"/>
  </r>
  <r>
    <n v="2019"/>
    <x v="1"/>
    <x v="21"/>
    <n v="85138"/>
  </r>
  <r>
    <n v="2019"/>
    <x v="2"/>
    <x v="43"/>
    <n v="48"/>
  </r>
  <r>
    <n v="2019"/>
    <x v="2"/>
    <x v="4"/>
    <n v="761229"/>
  </r>
  <r>
    <n v="2019"/>
    <x v="2"/>
    <x v="5"/>
    <n v="9574788"/>
  </r>
  <r>
    <n v="2019"/>
    <x v="2"/>
    <x v="6"/>
    <n v="937168"/>
  </r>
  <r>
    <n v="2019"/>
    <x v="2"/>
    <x v="12"/>
    <n v="21165"/>
  </r>
  <r>
    <n v="2019"/>
    <x v="3"/>
    <x v="8"/>
    <n v="4635349"/>
  </r>
  <r>
    <n v="2019"/>
    <x v="4"/>
    <x v="14"/>
    <n v="47978"/>
  </r>
  <r>
    <n v="2020"/>
    <x v="0"/>
    <x v="41"/>
    <n v="49396"/>
  </r>
  <r>
    <n v="2020"/>
    <x v="0"/>
    <x v="9"/>
    <n v="19805"/>
  </r>
  <r>
    <n v="2020"/>
    <x v="0"/>
    <x v="1"/>
    <n v="5476"/>
  </r>
  <r>
    <n v="2020"/>
    <x v="1"/>
    <x v="26"/>
    <n v="1384454"/>
  </r>
  <r>
    <n v="2020"/>
    <x v="1"/>
    <x v="31"/>
    <n v="1263019"/>
  </r>
  <r>
    <n v="2020"/>
    <x v="1"/>
    <x v="2"/>
    <n v="67886"/>
  </r>
  <r>
    <n v="2020"/>
    <x v="1"/>
    <x v="48"/>
    <n v="31870"/>
  </r>
  <r>
    <n v="2020"/>
    <x v="1"/>
    <x v="21"/>
    <n v="156991"/>
  </r>
  <r>
    <n v="2020"/>
    <x v="2"/>
    <x v="43"/>
    <n v="18"/>
  </r>
  <r>
    <n v="2020"/>
    <x v="2"/>
    <x v="4"/>
    <n v="589195"/>
  </r>
  <r>
    <n v="2020"/>
    <x v="2"/>
    <x v="5"/>
    <n v="8584042"/>
  </r>
  <r>
    <n v="2020"/>
    <x v="2"/>
    <x v="6"/>
    <n v="771674"/>
  </r>
  <r>
    <n v="2020"/>
    <x v="3"/>
    <x v="40"/>
    <n v="29826"/>
  </r>
  <r>
    <n v="2020"/>
    <x v="3"/>
    <x v="8"/>
    <n v="3287381"/>
  </r>
  <r>
    <n v="2020"/>
    <x v="4"/>
    <x v="14"/>
    <n v="270415"/>
  </r>
  <r>
    <n v="2021"/>
    <x v="0"/>
    <x v="50"/>
    <n v="15"/>
  </r>
  <r>
    <n v="2021"/>
    <x v="0"/>
    <x v="20"/>
    <n v="1537967"/>
  </r>
  <r>
    <n v="2021"/>
    <x v="0"/>
    <x v="51"/>
    <n v="17650"/>
  </r>
  <r>
    <n v="2021"/>
    <x v="0"/>
    <x v="0"/>
    <n v="44"/>
  </r>
  <r>
    <n v="2021"/>
    <x v="0"/>
    <x v="41"/>
    <n v="4509231"/>
  </r>
  <r>
    <n v="2021"/>
    <x v="0"/>
    <x v="52"/>
    <n v="130555"/>
  </r>
  <r>
    <n v="2021"/>
    <x v="0"/>
    <x v="53"/>
    <n v="15307"/>
  </r>
  <r>
    <n v="2021"/>
    <x v="0"/>
    <x v="42"/>
    <n v="183477"/>
  </r>
  <r>
    <n v="2021"/>
    <x v="0"/>
    <x v="54"/>
    <n v="860"/>
  </r>
  <r>
    <n v="2021"/>
    <x v="0"/>
    <x v="9"/>
    <n v="43489"/>
  </r>
  <r>
    <n v="2021"/>
    <x v="0"/>
    <x v="55"/>
    <n v="118"/>
  </r>
  <r>
    <n v="2021"/>
    <x v="0"/>
    <x v="56"/>
    <n v="9956163"/>
  </r>
  <r>
    <n v="2021"/>
    <x v="0"/>
    <x v="57"/>
    <n v="537757"/>
  </r>
  <r>
    <n v="2021"/>
    <x v="0"/>
    <x v="58"/>
    <n v="166061"/>
  </r>
  <r>
    <n v="2021"/>
    <x v="0"/>
    <x v="16"/>
    <n v="2928929"/>
  </r>
  <r>
    <n v="2021"/>
    <x v="0"/>
    <x v="49"/>
    <n v="110769123"/>
  </r>
  <r>
    <n v="2021"/>
    <x v="0"/>
    <x v="59"/>
    <n v="1607304"/>
  </r>
  <r>
    <n v="2021"/>
    <x v="0"/>
    <x v="60"/>
    <n v="11234"/>
  </r>
  <r>
    <n v="2021"/>
    <x v="0"/>
    <x v="61"/>
    <n v="506346"/>
  </r>
  <r>
    <n v="2021"/>
    <x v="0"/>
    <x v="44"/>
    <n v="291"/>
  </r>
  <r>
    <n v="2021"/>
    <x v="0"/>
    <x v="62"/>
    <n v="19468294"/>
  </r>
  <r>
    <n v="2021"/>
    <x v="0"/>
    <x v="10"/>
    <n v="81"/>
  </r>
  <r>
    <n v="2021"/>
    <x v="0"/>
    <x v="63"/>
    <n v="87633"/>
  </r>
  <r>
    <n v="2021"/>
    <x v="0"/>
    <x v="1"/>
    <n v="177198"/>
  </r>
  <r>
    <n v="2021"/>
    <x v="1"/>
    <x v="64"/>
    <n v="239553"/>
  </r>
  <r>
    <n v="2021"/>
    <x v="1"/>
    <x v="47"/>
    <n v="2868311"/>
  </r>
  <r>
    <n v="2021"/>
    <x v="1"/>
    <x v="65"/>
    <n v="2708"/>
  </r>
  <r>
    <n v="2021"/>
    <x v="1"/>
    <x v="66"/>
    <n v="1593"/>
  </r>
  <r>
    <n v="2021"/>
    <x v="1"/>
    <x v="26"/>
    <n v="1410784"/>
  </r>
  <r>
    <n v="2021"/>
    <x v="1"/>
    <x v="67"/>
    <n v="13"/>
  </r>
  <r>
    <n v="2021"/>
    <x v="1"/>
    <x v="68"/>
    <n v="1397"/>
  </r>
  <r>
    <n v="2021"/>
    <x v="1"/>
    <x v="69"/>
    <n v="40017"/>
  </r>
  <r>
    <n v="2021"/>
    <x v="1"/>
    <x v="33"/>
    <n v="224125"/>
  </r>
  <r>
    <n v="2021"/>
    <x v="1"/>
    <x v="31"/>
    <n v="2456569"/>
  </r>
  <r>
    <n v="2021"/>
    <x v="1"/>
    <x v="70"/>
    <n v="36361"/>
  </r>
  <r>
    <n v="2021"/>
    <x v="1"/>
    <x v="71"/>
    <n v="262919"/>
  </r>
  <r>
    <n v="2021"/>
    <x v="1"/>
    <x v="72"/>
    <n v="41994"/>
  </r>
  <r>
    <n v="2021"/>
    <x v="1"/>
    <x v="73"/>
    <n v="164"/>
  </r>
  <r>
    <n v="2021"/>
    <x v="1"/>
    <x v="2"/>
    <n v="217917"/>
  </r>
  <r>
    <n v="2021"/>
    <x v="1"/>
    <x v="74"/>
    <n v="477"/>
  </r>
  <r>
    <n v="2021"/>
    <x v="1"/>
    <x v="32"/>
    <n v="92946"/>
  </r>
  <r>
    <n v="2021"/>
    <x v="1"/>
    <x v="75"/>
    <n v="1714"/>
  </r>
  <r>
    <n v="2021"/>
    <x v="1"/>
    <x v="76"/>
    <n v="63000"/>
  </r>
  <r>
    <n v="2021"/>
    <x v="1"/>
    <x v="36"/>
    <n v="10494"/>
  </r>
  <r>
    <n v="2021"/>
    <x v="1"/>
    <x v="77"/>
    <n v="7"/>
  </r>
  <r>
    <n v="2021"/>
    <x v="1"/>
    <x v="78"/>
    <n v="37585"/>
  </r>
  <r>
    <n v="2021"/>
    <x v="1"/>
    <x v="79"/>
    <n v="18088"/>
  </r>
  <r>
    <n v="2021"/>
    <x v="1"/>
    <x v="48"/>
    <n v="217644"/>
  </r>
  <r>
    <n v="2021"/>
    <x v="1"/>
    <x v="46"/>
    <n v="2504"/>
  </r>
  <r>
    <n v="2021"/>
    <x v="1"/>
    <x v="80"/>
    <n v="44"/>
  </r>
  <r>
    <n v="2021"/>
    <x v="1"/>
    <x v="81"/>
    <n v="30572"/>
  </r>
  <r>
    <n v="2021"/>
    <x v="1"/>
    <x v="27"/>
    <n v="84961"/>
  </r>
  <r>
    <n v="2021"/>
    <x v="1"/>
    <x v="82"/>
    <n v="116427"/>
  </r>
  <r>
    <n v="2021"/>
    <x v="1"/>
    <x v="45"/>
    <n v="1997048"/>
  </r>
  <r>
    <n v="2021"/>
    <x v="1"/>
    <x v="21"/>
    <n v="418842"/>
  </r>
  <r>
    <n v="2021"/>
    <x v="1"/>
    <x v="83"/>
    <n v="8110"/>
  </r>
  <r>
    <n v="2021"/>
    <x v="1"/>
    <x v="34"/>
    <n v="90630"/>
  </r>
  <r>
    <n v="2021"/>
    <x v="1"/>
    <x v="84"/>
    <n v="4744"/>
  </r>
  <r>
    <n v="2021"/>
    <x v="2"/>
    <x v="43"/>
    <n v="128560"/>
  </r>
  <r>
    <n v="2021"/>
    <x v="2"/>
    <x v="17"/>
    <n v="2572618"/>
  </r>
  <r>
    <n v="2021"/>
    <x v="2"/>
    <x v="22"/>
    <n v="42205"/>
  </r>
  <r>
    <n v="2021"/>
    <x v="2"/>
    <x v="85"/>
    <n v="1163"/>
  </r>
  <r>
    <n v="2021"/>
    <x v="2"/>
    <x v="86"/>
    <n v="200"/>
  </r>
  <r>
    <n v="2021"/>
    <x v="2"/>
    <x v="18"/>
    <n v="195078"/>
  </r>
  <r>
    <n v="2021"/>
    <x v="2"/>
    <x v="23"/>
    <n v="28009"/>
  </r>
  <r>
    <n v="2021"/>
    <x v="2"/>
    <x v="4"/>
    <n v="17044350"/>
  </r>
  <r>
    <n v="2021"/>
    <x v="2"/>
    <x v="87"/>
    <n v="136025"/>
  </r>
  <r>
    <n v="2021"/>
    <x v="2"/>
    <x v="88"/>
    <n v="1575700"/>
  </r>
  <r>
    <n v="2021"/>
    <x v="2"/>
    <x v="89"/>
    <n v="525991"/>
  </r>
  <r>
    <n v="2021"/>
    <x v="2"/>
    <x v="37"/>
    <n v="149"/>
  </r>
  <r>
    <n v="2021"/>
    <x v="2"/>
    <x v="5"/>
    <n v="147296876"/>
  </r>
  <r>
    <n v="2021"/>
    <x v="2"/>
    <x v="6"/>
    <n v="4921769"/>
  </r>
  <r>
    <n v="2021"/>
    <x v="2"/>
    <x v="90"/>
    <n v="878180"/>
  </r>
  <r>
    <n v="2021"/>
    <x v="2"/>
    <x v="91"/>
    <n v="25854"/>
  </r>
  <r>
    <n v="2021"/>
    <x v="2"/>
    <x v="11"/>
    <n v="20327"/>
  </r>
  <r>
    <n v="2021"/>
    <x v="2"/>
    <x v="92"/>
    <n v="1073738"/>
  </r>
  <r>
    <n v="2021"/>
    <x v="2"/>
    <x v="7"/>
    <n v="8741958"/>
  </r>
  <r>
    <n v="2021"/>
    <x v="2"/>
    <x v="93"/>
    <n v="102279"/>
  </r>
  <r>
    <n v="2021"/>
    <x v="2"/>
    <x v="94"/>
    <n v="645"/>
  </r>
  <r>
    <n v="2021"/>
    <x v="2"/>
    <x v="95"/>
    <n v="12774"/>
  </r>
  <r>
    <n v="2021"/>
    <x v="2"/>
    <x v="96"/>
    <n v="3327"/>
  </r>
  <r>
    <n v="2021"/>
    <x v="2"/>
    <x v="28"/>
    <n v="17540"/>
  </r>
  <r>
    <n v="2021"/>
    <x v="2"/>
    <x v="97"/>
    <n v="3533299"/>
  </r>
  <r>
    <n v="2021"/>
    <x v="2"/>
    <x v="98"/>
    <n v="3842"/>
  </r>
  <r>
    <n v="2021"/>
    <x v="2"/>
    <x v="12"/>
    <n v="816093"/>
  </r>
  <r>
    <n v="2021"/>
    <x v="2"/>
    <x v="99"/>
    <n v="31712"/>
  </r>
  <r>
    <n v="2021"/>
    <x v="2"/>
    <x v="19"/>
    <n v="37288"/>
  </r>
  <r>
    <n v="2021"/>
    <x v="2"/>
    <x v="13"/>
    <n v="50297"/>
  </r>
  <r>
    <n v="2021"/>
    <x v="2"/>
    <x v="100"/>
    <n v="30989"/>
  </r>
  <r>
    <n v="2021"/>
    <x v="2"/>
    <x v="101"/>
    <n v="648002"/>
  </r>
  <r>
    <n v="2021"/>
    <x v="2"/>
    <x v="29"/>
    <n v="17047"/>
  </r>
  <r>
    <n v="2021"/>
    <x v="2"/>
    <x v="39"/>
    <n v="15953"/>
  </r>
  <r>
    <n v="2021"/>
    <x v="3"/>
    <x v="40"/>
    <n v="24108"/>
  </r>
  <r>
    <n v="2021"/>
    <x v="3"/>
    <x v="102"/>
    <n v="17774"/>
  </r>
  <r>
    <n v="2021"/>
    <x v="3"/>
    <x v="103"/>
    <n v="1452"/>
  </r>
  <r>
    <n v="2021"/>
    <x v="3"/>
    <x v="24"/>
    <n v="222987"/>
  </r>
  <r>
    <n v="2021"/>
    <x v="3"/>
    <x v="104"/>
    <n v="1549"/>
  </r>
  <r>
    <n v="2021"/>
    <x v="3"/>
    <x v="8"/>
    <n v="8474045"/>
  </r>
  <r>
    <n v="2021"/>
    <x v="4"/>
    <x v="14"/>
    <n v="36035"/>
  </r>
  <r>
    <n v="2021"/>
    <x v="4"/>
    <x v="105"/>
    <n v="1837"/>
  </r>
  <r>
    <n v="2021"/>
    <x v="5"/>
    <x v="15"/>
    <n v="41023"/>
  </r>
  <r>
    <n v="2021"/>
    <x v="5"/>
    <x v="25"/>
    <n v="50388"/>
  </r>
  <r>
    <n v="2021"/>
    <x v="5"/>
    <x v="106"/>
    <n v="98993"/>
  </r>
  <r>
    <n v="2021"/>
    <x v="5"/>
    <x v="35"/>
    <n v="1"/>
  </r>
  <r>
    <n v="2021"/>
    <x v="5"/>
    <x v="107"/>
    <n v="8030"/>
  </r>
  <r>
    <n v="2021"/>
    <x v="5"/>
    <x v="108"/>
    <n v="5244"/>
  </r>
  <r>
    <n v="2021"/>
    <x v="5"/>
    <x v="109"/>
    <n v="2"/>
  </r>
  <r>
    <n v="2021"/>
    <x v="5"/>
    <x v="110"/>
    <n v="264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1541E9-E06B-4976-8E27-F8500D30ADAD}" name="PivotTable37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1:B7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11">
        <item x="64"/>
        <item x="0"/>
        <item x="15"/>
        <item x="14"/>
        <item x="43"/>
        <item x="66"/>
        <item x="65"/>
        <item x="86"/>
        <item x="17"/>
        <item x="3"/>
        <item x="85"/>
        <item x="25"/>
        <item x="22"/>
        <item x="50"/>
        <item x="20"/>
        <item x="40"/>
        <item x="62"/>
        <item x="106"/>
        <item x="26"/>
        <item x="34"/>
        <item x="35"/>
        <item x="91"/>
        <item x="30"/>
        <item x="67"/>
        <item x="23"/>
        <item x="87"/>
        <item x="51"/>
        <item x="107"/>
        <item x="41"/>
        <item x="89"/>
        <item x="44"/>
        <item x="52"/>
        <item x="108"/>
        <item x="37"/>
        <item x="5"/>
        <item x="68"/>
        <item x="4"/>
        <item x="90"/>
        <item x="102"/>
        <item x="53"/>
        <item x="109"/>
        <item x="103"/>
        <item x="69"/>
        <item x="11"/>
        <item x="31"/>
        <item x="33"/>
        <item x="70"/>
        <item x="71"/>
        <item x="92"/>
        <item x="72"/>
        <item x="7"/>
        <item x="2"/>
        <item x="73"/>
        <item x="74"/>
        <item x="42"/>
        <item x="75"/>
        <item x="76"/>
        <item x="95"/>
        <item x="36"/>
        <item x="54"/>
        <item x="93"/>
        <item x="94"/>
        <item x="55"/>
        <item x="78"/>
        <item x="56"/>
        <item x="57"/>
        <item x="24"/>
        <item x="96"/>
        <item x="9"/>
        <item x="97"/>
        <item x="105"/>
        <item x="104"/>
        <item x="58"/>
        <item x="16"/>
        <item x="28"/>
        <item x="98"/>
        <item x="79"/>
        <item x="48"/>
        <item x="110"/>
        <item x="46"/>
        <item x="12"/>
        <item x="99"/>
        <item x="80"/>
        <item x="19"/>
        <item x="13"/>
        <item x="81"/>
        <item x="59"/>
        <item x="100"/>
        <item x="27"/>
        <item x="101"/>
        <item x="29"/>
        <item x="60"/>
        <item x="1"/>
        <item x="32"/>
        <item x="61"/>
        <item x="88"/>
        <item x="77"/>
        <item x="49"/>
        <item x="39"/>
        <item x="18"/>
        <item x="82"/>
        <item x="63"/>
        <item x="45"/>
        <item x="10"/>
        <item x="21"/>
        <item x="38"/>
        <item x="47"/>
        <item x="6"/>
        <item x="8"/>
        <item x="83"/>
        <item x="8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Trade Value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6764A1-BFFD-44A3-AF92-4EA33530E99D}" name="Table1" displayName="Table1" ref="A1:R10" totalsRowShown="0" headerRowDxfId="16" dataDxfId="15">
  <autoFilter ref="A1:R10" xr:uid="{C8B5E36C-AED9-42E5-B3FC-9F086908CFFF}">
    <filterColumn colId="0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8">
    <tableColumn id="1" xr3:uid="{56AC9384-F407-4426-BB7D-B7BA90C96AB9}" name="Exporter"/>
    <tableColumn id="18" xr3:uid="{EC2516E8-D988-4C16-BA2E-9112FB827A46}" name="Log Exporter" dataDxfId="14">
      <calculatedColumnFormula>LOG(A2)</calculatedColumnFormula>
    </tableColumn>
    <tableColumn id="2" xr3:uid="{5B6CD263-D2EA-4E53-9BFD-F4E1E447FD96}" name="Importer"/>
    <tableColumn id="3" xr3:uid="{0BD3A218-2143-47F1-9EF7-EF9878D44D2B}" name="Trade Value" dataDxfId="13" dataCellStyle="Normal"/>
    <tableColumn id="4" xr3:uid="{857F82CD-A103-4BE8-9317-D942ED5E35B3}" name="Log (Trade value)" dataDxfId="12">
      <calculatedColumnFormula>LOG(D2)</calculatedColumnFormula>
    </tableColumn>
    <tableColumn id="5" xr3:uid="{FEDFECF2-E99B-478A-BED8-67E8CBBC8322}" name="Import (USD)" dataDxfId="11"/>
    <tableColumn id="6" xr3:uid="{6F5E170C-8A19-49C0-8857-CBC58B813F03}" name="GDP (USD)" dataDxfId="10"/>
    <tableColumn id="7" xr3:uid="{56175582-8883-45A2-9ABB-B9E280F3B115}" name="GDP" dataDxfId="9"/>
    <tableColumn id="8" xr3:uid="{17B317C8-92F5-4C63-91FD-527AAD7C957D}" name="Log(GDP)" dataDxfId="8">
      <calculatedColumnFormula>LOG(H2)</calculatedColumnFormula>
    </tableColumn>
    <tableColumn id="9" xr3:uid="{2D851A3E-618B-42A9-AAAE-25FFA554556A}" name="Distance(Km)" dataDxfId="7"/>
    <tableColumn id="10" xr3:uid="{8C2A46C8-F067-48C3-B6A4-6296FF8BD028}" name="Log(Distance)" dataDxfId="6">
      <calculatedColumnFormula>LOG(J2)</calculatedColumnFormula>
    </tableColumn>
    <tableColumn id="11" xr3:uid="{A33F57E6-5885-4600-B09E-4A947B28C963}" name="Language"/>
    <tableColumn id="12" xr3:uid="{56742DD4-D944-40A7-A913-6187D7F54C59}" name="Log(Language)" dataDxfId="5">
      <calculatedColumnFormula>LOG(L2)</calculatedColumnFormula>
    </tableColumn>
    <tableColumn id="13" xr3:uid="{FCA44969-F5F3-4B38-9536-3CBF5A896051}" name="Colony" dataDxfId="4"/>
    <tableColumn id="14" xr3:uid="{2983C574-9A96-481E-8476-0B9266001AB8}" name="Log(Colony)" dataDxfId="3">
      <calculatedColumnFormula>LOG(N2)</calculatedColumnFormula>
    </tableColumn>
    <tableColumn id="15" xr3:uid="{A083FC72-B223-4E35-B9BB-A769748C161E}" name="Trade Agreement" dataDxfId="2"/>
    <tableColumn id="16" xr3:uid="{CDE96014-CA14-46A3-8C38-EDDEFBB31C1D}" name="Log(Trade Agreement)" dataDxfId="1">
      <calculatedColumnFormula>LOG(P2)</calculatedColumnFormula>
    </tableColumn>
    <tableColumn id="17" xr3:uid="{A832FA44-C33F-4F11-A320-8D2FACD5BAE0}" name="Log (Trade)" dataDxfId="0">
      <calculatedColumnFormula>SUM(E2,I2,K2,M2,O2,Q2,C12,B2)</calculatedColumnFormula>
    </tableColumn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C50C-C7E8-46AF-BD54-273D5D95C136}">
  <dimension ref="A1:J48"/>
  <sheetViews>
    <sheetView workbookViewId="0">
      <selection activeCell="B34" sqref="B34"/>
    </sheetView>
  </sheetViews>
  <sheetFormatPr defaultRowHeight="14.4" x14ac:dyDescent="0.3"/>
  <cols>
    <col min="1" max="1" width="8.77734375" customWidth="1"/>
    <col min="2" max="2" width="10.109375" customWidth="1"/>
    <col min="3" max="3" width="10.21875" customWidth="1"/>
    <col min="4" max="4" width="13.88671875" customWidth="1"/>
    <col min="6" max="6" width="9.77734375" customWidth="1"/>
    <col min="7" max="7" width="15.33203125" customWidth="1"/>
    <col min="10" max="10" width="9.6640625" customWidth="1"/>
  </cols>
  <sheetData>
    <row r="1" spans="1:2" x14ac:dyDescent="0.3">
      <c r="A1" s="1" t="s">
        <v>1</v>
      </c>
      <c r="B1" t="s">
        <v>120</v>
      </c>
    </row>
    <row r="2" spans="1:2" x14ac:dyDescent="0.3">
      <c r="A2" t="s">
        <v>4</v>
      </c>
      <c r="B2" s="2">
        <v>157071342</v>
      </c>
    </row>
    <row r="3" spans="1:2" x14ac:dyDescent="0.3">
      <c r="A3" t="s">
        <v>7</v>
      </c>
      <c r="B3" s="2">
        <v>53018320</v>
      </c>
    </row>
    <row r="4" spans="1:2" x14ac:dyDescent="0.3">
      <c r="A4" t="s">
        <v>9</v>
      </c>
      <c r="B4" s="2">
        <v>440653785</v>
      </c>
    </row>
    <row r="5" spans="1:2" x14ac:dyDescent="0.3">
      <c r="A5" t="s">
        <v>15</v>
      </c>
      <c r="B5" s="2">
        <v>210298021</v>
      </c>
    </row>
    <row r="6" spans="1:2" x14ac:dyDescent="0.3">
      <c r="A6" t="s">
        <v>22</v>
      </c>
      <c r="B6" s="2">
        <v>532799</v>
      </c>
    </row>
    <row r="7" spans="1:2" x14ac:dyDescent="0.3">
      <c r="A7" t="s">
        <v>24</v>
      </c>
      <c r="B7" s="2">
        <v>929662</v>
      </c>
    </row>
    <row r="25" spans="1:4" x14ac:dyDescent="0.3">
      <c r="A25" s="6" t="s">
        <v>152</v>
      </c>
      <c r="B25" s="6" t="s">
        <v>153</v>
      </c>
      <c r="C25" s="6" t="s">
        <v>154</v>
      </c>
      <c r="D25" s="6" t="s">
        <v>167</v>
      </c>
    </row>
    <row r="26" spans="1:4" x14ac:dyDescent="0.3">
      <c r="A26" t="s">
        <v>12</v>
      </c>
      <c r="B26" s="3" t="s">
        <v>155</v>
      </c>
      <c r="C26" s="3" t="s">
        <v>127</v>
      </c>
      <c r="D26" s="3">
        <v>3750</v>
      </c>
    </row>
    <row r="27" spans="1:4" x14ac:dyDescent="0.3">
      <c r="A27" t="s">
        <v>36</v>
      </c>
      <c r="B27" s="3" t="s">
        <v>156</v>
      </c>
      <c r="C27" s="3" t="s">
        <v>142</v>
      </c>
      <c r="D27" s="3">
        <v>8620</v>
      </c>
    </row>
    <row r="28" spans="1:4" x14ac:dyDescent="0.3">
      <c r="A28" t="s">
        <v>16</v>
      </c>
      <c r="B28" s="3" t="s">
        <v>157</v>
      </c>
      <c r="C28" s="3" t="s">
        <v>130</v>
      </c>
      <c r="D28" s="3">
        <v>11015</v>
      </c>
    </row>
    <row r="29" spans="1:4" x14ac:dyDescent="0.3">
      <c r="A29" t="s">
        <v>41</v>
      </c>
      <c r="B29" s="3" t="s">
        <v>158</v>
      </c>
      <c r="C29" s="3" t="s">
        <v>164</v>
      </c>
      <c r="D29" s="3">
        <v>6369</v>
      </c>
    </row>
    <row r="30" spans="1:4" x14ac:dyDescent="0.3">
      <c r="A30" t="s">
        <v>11</v>
      </c>
      <c r="B30" s="3" t="s">
        <v>159</v>
      </c>
      <c r="C30" s="3" t="s">
        <v>126</v>
      </c>
      <c r="D30" s="3">
        <v>4030</v>
      </c>
    </row>
    <row r="31" spans="1:4" x14ac:dyDescent="0.3">
      <c r="A31" t="s">
        <v>13</v>
      </c>
      <c r="B31" s="3" t="s">
        <v>160</v>
      </c>
      <c r="C31" s="3" t="s">
        <v>128</v>
      </c>
      <c r="D31" s="3">
        <v>4820</v>
      </c>
    </row>
    <row r="32" spans="1:4" x14ac:dyDescent="0.3">
      <c r="A32" s="5" t="s">
        <v>58</v>
      </c>
      <c r="B32" s="3" t="s">
        <v>161</v>
      </c>
      <c r="C32" s="3" t="s">
        <v>165</v>
      </c>
      <c r="D32" s="3">
        <v>5401</v>
      </c>
    </row>
    <row r="33" spans="1:10" x14ac:dyDescent="0.3">
      <c r="A33" t="s">
        <v>8</v>
      </c>
      <c r="B33" s="3" t="s">
        <v>162</v>
      </c>
      <c r="C33" s="3" t="s">
        <v>124</v>
      </c>
      <c r="D33" s="7">
        <v>11475</v>
      </c>
    </row>
    <row r="34" spans="1:10" x14ac:dyDescent="0.3">
      <c r="A34" t="s">
        <v>57</v>
      </c>
      <c r="B34" s="3" t="s">
        <v>163</v>
      </c>
      <c r="C34" s="3" t="s">
        <v>166</v>
      </c>
      <c r="D34" s="7">
        <v>3781</v>
      </c>
    </row>
    <row r="37" spans="1:10" ht="15.6" x14ac:dyDescent="0.3">
      <c r="A37" s="8"/>
      <c r="B37" s="9" t="s">
        <v>12</v>
      </c>
      <c r="C37" s="9" t="s">
        <v>36</v>
      </c>
      <c r="D37" s="9" t="s">
        <v>168</v>
      </c>
      <c r="E37" s="9" t="s">
        <v>41</v>
      </c>
      <c r="F37" s="9" t="s">
        <v>11</v>
      </c>
      <c r="G37" s="9" t="s">
        <v>13</v>
      </c>
      <c r="H37" s="9" t="s">
        <v>58</v>
      </c>
      <c r="I37" s="9" t="s">
        <v>8</v>
      </c>
      <c r="J37" s="9" t="s">
        <v>170</v>
      </c>
    </row>
    <row r="38" spans="1:10" ht="15.6" x14ac:dyDescent="0.3">
      <c r="A38" s="8" t="s">
        <v>169</v>
      </c>
      <c r="B38" s="9" t="s">
        <v>155</v>
      </c>
      <c r="C38" s="9" t="s">
        <v>156</v>
      </c>
      <c r="D38" s="9" t="s">
        <v>157</v>
      </c>
      <c r="E38" s="9" t="s">
        <v>158</v>
      </c>
      <c r="F38" s="9" t="s">
        <v>159</v>
      </c>
      <c r="G38" s="9" t="s">
        <v>160</v>
      </c>
      <c r="H38" s="9" t="s">
        <v>161</v>
      </c>
      <c r="I38" s="9" t="s">
        <v>162</v>
      </c>
      <c r="J38" s="9" t="s">
        <v>163</v>
      </c>
    </row>
    <row r="39" spans="1:10" ht="15.6" x14ac:dyDescent="0.3">
      <c r="A39" s="8" t="s">
        <v>121</v>
      </c>
      <c r="B39" s="9" t="s">
        <v>127</v>
      </c>
      <c r="C39" s="9" t="s">
        <v>142</v>
      </c>
      <c r="D39" s="9" t="s">
        <v>130</v>
      </c>
      <c r="E39" s="9" t="s">
        <v>164</v>
      </c>
      <c r="F39" s="9" t="s">
        <v>126</v>
      </c>
      <c r="G39" s="9" t="s">
        <v>128</v>
      </c>
      <c r="H39" s="9" t="s">
        <v>165</v>
      </c>
      <c r="I39" s="9" t="s">
        <v>124</v>
      </c>
      <c r="J39" s="9" t="s">
        <v>166</v>
      </c>
    </row>
    <row r="40" spans="1:10" ht="15.6" x14ac:dyDescent="0.3">
      <c r="A40" s="8" t="s">
        <v>151</v>
      </c>
      <c r="B40" s="9">
        <v>3750</v>
      </c>
      <c r="C40" s="9">
        <v>8620</v>
      </c>
      <c r="D40" s="9">
        <v>11015</v>
      </c>
      <c r="E40" s="9">
        <v>6369</v>
      </c>
      <c r="F40" s="9">
        <v>4030</v>
      </c>
      <c r="G40" s="9">
        <v>4820</v>
      </c>
      <c r="H40" s="9">
        <v>5401</v>
      </c>
      <c r="I40" s="10">
        <v>11475</v>
      </c>
      <c r="J40" s="10">
        <v>3781</v>
      </c>
    </row>
    <row r="45" spans="1:10" x14ac:dyDescent="0.3">
      <c r="D45" s="3"/>
      <c r="E45" s="3"/>
    </row>
    <row r="46" spans="1:10" x14ac:dyDescent="0.3">
      <c r="D46" s="3"/>
      <c r="E46" s="3"/>
    </row>
    <row r="47" spans="1:10" x14ac:dyDescent="0.3">
      <c r="D47" s="3"/>
      <c r="E47" s="3"/>
    </row>
    <row r="48" spans="1:10" x14ac:dyDescent="0.3">
      <c r="D48" s="3"/>
      <c r="E48" s="3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27FB-E9F3-454F-827B-D951DADB972E}">
  <dimension ref="A2:M542"/>
  <sheetViews>
    <sheetView tabSelected="1" topLeftCell="A515" workbookViewId="0">
      <selection activeCell="G436" sqref="G436"/>
    </sheetView>
  </sheetViews>
  <sheetFormatPr defaultRowHeight="14.4" x14ac:dyDescent="0.3"/>
  <cols>
    <col min="1" max="1" width="7.44140625" customWidth="1"/>
    <col min="2" max="2" width="15.109375" customWidth="1"/>
    <col min="3" max="3" width="19.44140625" customWidth="1"/>
    <col min="4" max="4" width="11.88671875" customWidth="1"/>
    <col min="5" max="7" width="14.6640625" customWidth="1"/>
    <col min="8" max="8" width="11" bestFit="1" customWidth="1"/>
    <col min="11" max="11" width="16.88671875" customWidth="1"/>
  </cols>
  <sheetData>
    <row r="2" spans="1:13" x14ac:dyDescent="0.3">
      <c r="A2" t="s">
        <v>0</v>
      </c>
      <c r="B2" t="s">
        <v>1</v>
      </c>
      <c r="C2" t="s">
        <v>2</v>
      </c>
      <c r="D2" t="s">
        <v>3</v>
      </c>
      <c r="E2" s="3" t="s">
        <v>121</v>
      </c>
      <c r="F2" s="3" t="s">
        <v>121</v>
      </c>
      <c r="G2" s="3" t="s">
        <v>298</v>
      </c>
      <c r="H2" t="s">
        <v>151</v>
      </c>
      <c r="I2" t="s">
        <v>188</v>
      </c>
      <c r="J2" t="s">
        <v>189</v>
      </c>
      <c r="K2" t="s">
        <v>190</v>
      </c>
      <c r="L2" t="s">
        <v>237</v>
      </c>
      <c r="M2" t="s">
        <v>238</v>
      </c>
    </row>
    <row r="3" spans="1:13" x14ac:dyDescent="0.3">
      <c r="A3">
        <v>1997</v>
      </c>
      <c r="B3" t="s">
        <v>4</v>
      </c>
      <c r="C3" t="s">
        <v>5</v>
      </c>
      <c r="D3">
        <v>5760</v>
      </c>
      <c r="E3" s="3" t="s">
        <v>122</v>
      </c>
      <c r="F3" s="3">
        <v>163</v>
      </c>
      <c r="G3" s="3">
        <f>F3*1000000</f>
        <v>163000000</v>
      </c>
      <c r="H3" s="3">
        <v>2244</v>
      </c>
      <c r="I3">
        <v>1</v>
      </c>
      <c r="J3">
        <v>0</v>
      </c>
      <c r="K3">
        <v>1</v>
      </c>
      <c r="L3">
        <v>0</v>
      </c>
      <c r="M3">
        <v>0</v>
      </c>
    </row>
    <row r="4" spans="1:13" x14ac:dyDescent="0.3">
      <c r="A4">
        <v>1997</v>
      </c>
      <c r="B4" t="s">
        <v>4</v>
      </c>
      <c r="C4" t="s">
        <v>6</v>
      </c>
      <c r="D4">
        <v>21768</v>
      </c>
      <c r="E4" s="3" t="s">
        <v>123</v>
      </c>
      <c r="F4" s="3">
        <v>419</v>
      </c>
      <c r="G4" s="3">
        <f>F4*1000000</f>
        <v>419000000</v>
      </c>
      <c r="H4" s="3">
        <v>5111</v>
      </c>
      <c r="I4">
        <v>0</v>
      </c>
      <c r="J4">
        <v>0</v>
      </c>
      <c r="K4">
        <v>1</v>
      </c>
      <c r="L4">
        <v>0</v>
      </c>
      <c r="M4">
        <v>0</v>
      </c>
    </row>
    <row r="5" spans="1:13" x14ac:dyDescent="0.3">
      <c r="A5">
        <v>1997</v>
      </c>
      <c r="B5" t="s">
        <v>7</v>
      </c>
      <c r="C5" t="s">
        <v>8</v>
      </c>
      <c r="D5">
        <v>39691</v>
      </c>
      <c r="E5" s="3" t="s">
        <v>124</v>
      </c>
      <c r="F5" s="3">
        <v>4.9409999999999998</v>
      </c>
      <c r="G5" s="3">
        <f>F5*1000000</f>
        <v>4941000</v>
      </c>
      <c r="H5" s="3">
        <v>11475</v>
      </c>
      <c r="I5">
        <v>0</v>
      </c>
      <c r="J5">
        <v>0</v>
      </c>
      <c r="K5">
        <v>1</v>
      </c>
      <c r="L5">
        <v>0</v>
      </c>
      <c r="M5">
        <v>0</v>
      </c>
    </row>
    <row r="6" spans="1:13" x14ac:dyDescent="0.3">
      <c r="A6">
        <v>1997</v>
      </c>
      <c r="B6" t="s">
        <v>9</v>
      </c>
      <c r="C6" t="s">
        <v>10</v>
      </c>
      <c r="D6">
        <v>129885</v>
      </c>
      <c r="E6" s="3" t="s">
        <v>125</v>
      </c>
      <c r="F6" s="3">
        <v>133590.15</v>
      </c>
      <c r="G6" s="3">
        <f>F6</f>
        <v>133590.15</v>
      </c>
      <c r="H6" s="3">
        <v>3978</v>
      </c>
      <c r="I6">
        <v>1</v>
      </c>
      <c r="J6">
        <v>0</v>
      </c>
      <c r="K6">
        <v>1</v>
      </c>
      <c r="L6">
        <v>0</v>
      </c>
      <c r="M6">
        <v>0</v>
      </c>
    </row>
    <row r="7" spans="1:13" x14ac:dyDescent="0.3">
      <c r="A7">
        <v>1997</v>
      </c>
      <c r="B7" t="s">
        <v>9</v>
      </c>
      <c r="C7" t="s">
        <v>11</v>
      </c>
      <c r="D7">
        <v>120815</v>
      </c>
      <c r="E7" s="3" t="s">
        <v>126</v>
      </c>
      <c r="F7" s="3">
        <v>4.26</v>
      </c>
      <c r="G7" s="3">
        <f>F7*1000000000000</f>
        <v>4260000000000</v>
      </c>
      <c r="H7" s="3">
        <v>4030</v>
      </c>
      <c r="I7">
        <v>0</v>
      </c>
      <c r="J7">
        <v>0</v>
      </c>
      <c r="K7">
        <v>1</v>
      </c>
      <c r="L7">
        <v>0</v>
      </c>
      <c r="M7">
        <v>0</v>
      </c>
    </row>
    <row r="8" spans="1:13" x14ac:dyDescent="0.3">
      <c r="A8">
        <v>1997</v>
      </c>
      <c r="B8" t="s">
        <v>9</v>
      </c>
      <c r="C8" t="s">
        <v>12</v>
      </c>
      <c r="D8">
        <v>3690916</v>
      </c>
      <c r="E8" s="3" t="s">
        <v>127</v>
      </c>
      <c r="F8" s="3">
        <v>2.9580000000000002</v>
      </c>
      <c r="G8" s="3">
        <f>F8*1000000000000</f>
        <v>2958000000000</v>
      </c>
      <c r="H8" s="3">
        <v>3750</v>
      </c>
      <c r="I8">
        <v>1</v>
      </c>
      <c r="J8">
        <v>1</v>
      </c>
      <c r="K8">
        <v>1</v>
      </c>
      <c r="L8">
        <v>0</v>
      </c>
      <c r="M8">
        <v>0</v>
      </c>
    </row>
    <row r="9" spans="1:13" x14ac:dyDescent="0.3">
      <c r="A9">
        <v>1997</v>
      </c>
      <c r="B9" t="s">
        <v>9</v>
      </c>
      <c r="C9" t="s">
        <v>13</v>
      </c>
      <c r="D9">
        <v>690435</v>
      </c>
      <c r="E9" s="3" t="s">
        <v>128</v>
      </c>
      <c r="F9" s="3">
        <v>3.1309999999999998</v>
      </c>
      <c r="G9" s="3">
        <f>F9*1000000000000</f>
        <v>3131000000000</v>
      </c>
      <c r="H9" s="3">
        <v>4820</v>
      </c>
      <c r="I9">
        <v>0</v>
      </c>
      <c r="J9">
        <v>0</v>
      </c>
      <c r="K9">
        <v>1</v>
      </c>
      <c r="L9">
        <v>0</v>
      </c>
      <c r="M9">
        <v>0</v>
      </c>
    </row>
    <row r="10" spans="1:13" x14ac:dyDescent="0.3">
      <c r="A10">
        <v>1997</v>
      </c>
      <c r="B10" t="s">
        <v>9</v>
      </c>
      <c r="C10" t="s">
        <v>14</v>
      </c>
      <c r="D10">
        <v>56303</v>
      </c>
      <c r="E10" s="3" t="s">
        <v>129</v>
      </c>
      <c r="F10" s="3">
        <v>2.1080000000000001</v>
      </c>
      <c r="G10" s="3">
        <f>F10*1000000000000</f>
        <v>2108000000000</v>
      </c>
      <c r="H10" s="3">
        <v>2987</v>
      </c>
      <c r="I10">
        <v>0</v>
      </c>
      <c r="J10">
        <v>0</v>
      </c>
      <c r="K10">
        <v>1</v>
      </c>
      <c r="L10">
        <v>0</v>
      </c>
      <c r="M10">
        <v>0</v>
      </c>
    </row>
    <row r="11" spans="1:13" x14ac:dyDescent="0.3">
      <c r="A11">
        <v>1997</v>
      </c>
      <c r="B11" t="s">
        <v>15</v>
      </c>
      <c r="C11" t="s">
        <v>16</v>
      </c>
      <c r="D11">
        <v>2888140</v>
      </c>
      <c r="E11" s="3" t="s">
        <v>130</v>
      </c>
      <c r="F11" s="3">
        <v>23.32</v>
      </c>
      <c r="G11" s="3">
        <f>F11*1000000000000</f>
        <v>23320000000000</v>
      </c>
      <c r="H11" s="3">
        <v>11015</v>
      </c>
      <c r="I11">
        <v>0</v>
      </c>
      <c r="J11">
        <v>0</v>
      </c>
      <c r="K11">
        <v>1</v>
      </c>
      <c r="L11">
        <v>0</v>
      </c>
      <c r="M11">
        <v>0</v>
      </c>
    </row>
    <row r="12" spans="1:13" x14ac:dyDescent="0.3">
      <c r="A12">
        <v>1998</v>
      </c>
      <c r="B12" t="s">
        <v>4</v>
      </c>
      <c r="C12" t="s">
        <v>17</v>
      </c>
      <c r="D12">
        <v>2416</v>
      </c>
      <c r="E12" s="3" t="s">
        <v>131</v>
      </c>
      <c r="F12" s="3">
        <v>142.9</v>
      </c>
      <c r="G12" s="3">
        <f>F12*1000000000</f>
        <v>142900000000</v>
      </c>
      <c r="H12" s="3">
        <v>3182</v>
      </c>
      <c r="I12">
        <v>1</v>
      </c>
      <c r="J12">
        <v>0</v>
      </c>
      <c r="K12">
        <v>1</v>
      </c>
      <c r="L12">
        <v>0</v>
      </c>
      <c r="M12">
        <v>0</v>
      </c>
    </row>
    <row r="13" spans="1:13" x14ac:dyDescent="0.3">
      <c r="A13">
        <v>1998</v>
      </c>
      <c r="B13" t="s">
        <v>4</v>
      </c>
      <c r="C13" t="s">
        <v>18</v>
      </c>
      <c r="D13">
        <v>1613</v>
      </c>
      <c r="E13" s="3" t="s">
        <v>132</v>
      </c>
      <c r="F13" s="3">
        <v>46.69</v>
      </c>
      <c r="G13" s="3">
        <f>F13*1000000000</f>
        <v>46690000000</v>
      </c>
      <c r="H13" s="3">
        <v>2241</v>
      </c>
      <c r="I13">
        <v>1</v>
      </c>
      <c r="J13">
        <v>0</v>
      </c>
      <c r="K13">
        <v>1</v>
      </c>
      <c r="L13">
        <v>0</v>
      </c>
      <c r="M13">
        <v>0</v>
      </c>
    </row>
    <row r="14" spans="1:13" x14ac:dyDescent="0.3">
      <c r="A14">
        <v>1998</v>
      </c>
      <c r="B14" t="s">
        <v>7</v>
      </c>
      <c r="C14" t="s">
        <v>8</v>
      </c>
      <c r="D14">
        <v>2383</v>
      </c>
      <c r="E14" s="3" t="s">
        <v>133</v>
      </c>
      <c r="F14" s="3">
        <v>4.9409999999999998</v>
      </c>
      <c r="G14" s="3">
        <f>F14*1000000000000</f>
        <v>4941000000000</v>
      </c>
      <c r="H14" s="3">
        <v>11475</v>
      </c>
      <c r="I14">
        <v>0</v>
      </c>
      <c r="J14">
        <v>0</v>
      </c>
      <c r="K14">
        <v>1</v>
      </c>
      <c r="L14">
        <v>0</v>
      </c>
      <c r="M14">
        <v>0</v>
      </c>
    </row>
    <row r="15" spans="1:13" x14ac:dyDescent="0.3">
      <c r="A15">
        <v>1998</v>
      </c>
      <c r="B15" t="s">
        <v>9</v>
      </c>
      <c r="C15" t="s">
        <v>11</v>
      </c>
      <c r="D15">
        <v>212632</v>
      </c>
      <c r="E15" s="3" t="s">
        <v>126</v>
      </c>
      <c r="F15" s="3">
        <v>4.26</v>
      </c>
      <c r="G15" s="3">
        <f>F15*1000000000000</f>
        <v>4260000000000</v>
      </c>
      <c r="H15" s="3">
        <v>4030</v>
      </c>
      <c r="I15">
        <v>0</v>
      </c>
      <c r="J15">
        <v>0</v>
      </c>
      <c r="K15">
        <v>1</v>
      </c>
      <c r="L15">
        <v>0</v>
      </c>
      <c r="M15">
        <v>0</v>
      </c>
    </row>
    <row r="16" spans="1:13" x14ac:dyDescent="0.3">
      <c r="A16">
        <v>1998</v>
      </c>
      <c r="B16" t="s">
        <v>9</v>
      </c>
      <c r="C16" t="s">
        <v>12</v>
      </c>
      <c r="D16">
        <v>4012322</v>
      </c>
      <c r="E16" s="3" t="s">
        <v>127</v>
      </c>
      <c r="F16" s="3">
        <v>2.9580000000000002</v>
      </c>
      <c r="G16" s="3">
        <f>F16*1000000000000</f>
        <v>2958000000000</v>
      </c>
      <c r="H16" s="3">
        <v>3750</v>
      </c>
      <c r="I16">
        <v>1</v>
      </c>
      <c r="J16">
        <v>1</v>
      </c>
      <c r="K16">
        <v>1</v>
      </c>
      <c r="L16">
        <v>0</v>
      </c>
      <c r="M16">
        <v>0</v>
      </c>
    </row>
    <row r="17" spans="1:13" x14ac:dyDescent="0.3">
      <c r="A17">
        <v>1998</v>
      </c>
      <c r="B17" t="s">
        <v>9</v>
      </c>
      <c r="C17" t="s">
        <v>13</v>
      </c>
      <c r="D17">
        <v>508850</v>
      </c>
      <c r="E17" s="3" t="s">
        <v>128</v>
      </c>
      <c r="F17" s="3">
        <v>3.1309999999999998</v>
      </c>
      <c r="G17" s="3">
        <f>F17*1000000000000</f>
        <v>3131000000000</v>
      </c>
      <c r="H17" s="3">
        <v>4820</v>
      </c>
      <c r="I17">
        <v>0</v>
      </c>
      <c r="J17">
        <v>0</v>
      </c>
      <c r="K17">
        <v>1</v>
      </c>
      <c r="L17">
        <v>0</v>
      </c>
      <c r="M17">
        <v>0</v>
      </c>
    </row>
    <row r="18" spans="1:13" x14ac:dyDescent="0.3">
      <c r="A18">
        <v>1998</v>
      </c>
      <c r="B18" t="s">
        <v>9</v>
      </c>
      <c r="C18" t="s">
        <v>19</v>
      </c>
      <c r="D18">
        <v>17751</v>
      </c>
      <c r="E18" s="3" t="s">
        <v>134</v>
      </c>
      <c r="F18" s="3">
        <v>181.8</v>
      </c>
      <c r="G18" s="3">
        <f>F18*1000000000</f>
        <v>181800000000</v>
      </c>
      <c r="H18" s="3">
        <v>3517</v>
      </c>
      <c r="I18">
        <v>0</v>
      </c>
      <c r="J18">
        <v>0</v>
      </c>
      <c r="K18">
        <v>1</v>
      </c>
      <c r="L18">
        <v>0</v>
      </c>
      <c r="M18">
        <v>0</v>
      </c>
    </row>
    <row r="19" spans="1:13" x14ac:dyDescent="0.3">
      <c r="A19">
        <v>1998</v>
      </c>
      <c r="B19" t="s">
        <v>9</v>
      </c>
      <c r="C19" t="s">
        <v>20</v>
      </c>
      <c r="D19">
        <v>107260</v>
      </c>
      <c r="E19" s="3" t="s">
        <v>135</v>
      </c>
      <c r="F19" s="3">
        <v>679.4</v>
      </c>
      <c r="G19" s="3">
        <f>F19*1000000000</f>
        <v>679400000000</v>
      </c>
      <c r="H19" s="3">
        <v>4045</v>
      </c>
      <c r="I19">
        <v>0</v>
      </c>
      <c r="J19">
        <v>0</v>
      </c>
      <c r="K19">
        <v>1</v>
      </c>
      <c r="L19">
        <v>0</v>
      </c>
      <c r="M19">
        <v>0</v>
      </c>
    </row>
    <row r="20" spans="1:13" x14ac:dyDescent="0.3">
      <c r="A20">
        <v>1998</v>
      </c>
      <c r="B20" t="s">
        <v>9</v>
      </c>
      <c r="C20" t="s">
        <v>21</v>
      </c>
      <c r="D20">
        <v>10280</v>
      </c>
      <c r="E20" s="3" t="s">
        <v>136</v>
      </c>
      <c r="F20" s="3">
        <v>12194.78</v>
      </c>
      <c r="G20" s="3">
        <f>F20</f>
        <v>12194.78</v>
      </c>
      <c r="H20" s="3">
        <v>8328</v>
      </c>
      <c r="I20">
        <v>0</v>
      </c>
      <c r="J20">
        <v>0</v>
      </c>
      <c r="K20">
        <v>1</v>
      </c>
      <c r="L20">
        <v>0</v>
      </c>
      <c r="M20">
        <v>0</v>
      </c>
    </row>
    <row r="21" spans="1:13" x14ac:dyDescent="0.3">
      <c r="A21">
        <v>1998</v>
      </c>
      <c r="B21" t="s">
        <v>15</v>
      </c>
      <c r="C21" t="s">
        <v>16</v>
      </c>
      <c r="D21">
        <v>6599006</v>
      </c>
      <c r="E21" s="3" t="s">
        <v>130</v>
      </c>
      <c r="F21" s="3">
        <v>23.32</v>
      </c>
      <c r="G21" s="3">
        <f>F21*1000000000000</f>
        <v>23320000000000</v>
      </c>
      <c r="H21" s="3">
        <v>11015</v>
      </c>
      <c r="I21">
        <v>0</v>
      </c>
      <c r="J21">
        <v>0</v>
      </c>
      <c r="K21">
        <v>1</v>
      </c>
      <c r="L21">
        <v>0</v>
      </c>
      <c r="M21">
        <v>0</v>
      </c>
    </row>
    <row r="22" spans="1:13" x14ac:dyDescent="0.3">
      <c r="A22">
        <v>1998</v>
      </c>
      <c r="B22" t="s">
        <v>22</v>
      </c>
      <c r="C22" t="s">
        <v>23</v>
      </c>
      <c r="D22">
        <v>2633</v>
      </c>
      <c r="E22" s="3" t="s">
        <v>137</v>
      </c>
      <c r="F22" s="3">
        <v>1.5529999999999999</v>
      </c>
      <c r="G22" s="3">
        <f>F22*1000000000000</f>
        <v>1553000000000</v>
      </c>
      <c r="H22" s="3">
        <v>14739</v>
      </c>
      <c r="I22">
        <v>0</v>
      </c>
      <c r="J22">
        <v>0</v>
      </c>
      <c r="K22">
        <v>1</v>
      </c>
      <c r="L22">
        <v>0</v>
      </c>
      <c r="M22">
        <v>0</v>
      </c>
    </row>
    <row r="23" spans="1:13" x14ac:dyDescent="0.3">
      <c r="A23">
        <v>1998</v>
      </c>
      <c r="B23" t="s">
        <v>24</v>
      </c>
      <c r="C23" t="s">
        <v>25</v>
      </c>
      <c r="D23">
        <v>9612</v>
      </c>
      <c r="E23" s="3" t="s">
        <v>138</v>
      </c>
      <c r="F23" s="3">
        <v>487.2</v>
      </c>
      <c r="G23" s="3">
        <f>F23*1000000000</f>
        <v>487200000000</v>
      </c>
      <c r="H23" s="3">
        <v>9304</v>
      </c>
      <c r="I23">
        <v>0</v>
      </c>
      <c r="J23">
        <v>0</v>
      </c>
      <c r="K23">
        <v>1</v>
      </c>
      <c r="L23">
        <v>0</v>
      </c>
      <c r="M23">
        <v>0</v>
      </c>
    </row>
    <row r="24" spans="1:13" x14ac:dyDescent="0.3">
      <c r="A24">
        <v>1999</v>
      </c>
      <c r="B24" t="s">
        <v>4</v>
      </c>
      <c r="C24" t="s">
        <v>5</v>
      </c>
      <c r="D24">
        <v>2333</v>
      </c>
      <c r="E24" s="3" t="s">
        <v>122</v>
      </c>
      <c r="F24" s="3">
        <v>163</v>
      </c>
      <c r="G24" s="3">
        <f>F24*1000000</f>
        <v>163000000</v>
      </c>
      <c r="H24" s="3">
        <v>2244</v>
      </c>
      <c r="I24">
        <v>1</v>
      </c>
      <c r="J24">
        <v>0</v>
      </c>
      <c r="K24">
        <v>1</v>
      </c>
      <c r="L24">
        <v>0</v>
      </c>
      <c r="M24">
        <v>0</v>
      </c>
    </row>
    <row r="25" spans="1:13" x14ac:dyDescent="0.3">
      <c r="A25">
        <v>1999</v>
      </c>
      <c r="B25" t="s">
        <v>4</v>
      </c>
      <c r="C25" t="s">
        <v>17</v>
      </c>
      <c r="D25">
        <v>4839</v>
      </c>
      <c r="E25" s="3" t="s">
        <v>131</v>
      </c>
      <c r="F25" s="3">
        <v>142.9</v>
      </c>
      <c r="G25" s="3">
        <f>F25*1000000000</f>
        <v>142900000000</v>
      </c>
      <c r="H25" s="3">
        <v>3182</v>
      </c>
      <c r="I25">
        <v>1</v>
      </c>
      <c r="J25">
        <v>0</v>
      </c>
      <c r="K25">
        <v>1</v>
      </c>
      <c r="L25">
        <v>0</v>
      </c>
      <c r="M25">
        <v>0</v>
      </c>
    </row>
    <row r="26" spans="1:13" x14ac:dyDescent="0.3">
      <c r="A26">
        <v>1999</v>
      </c>
      <c r="B26" t="s">
        <v>4</v>
      </c>
      <c r="C26" t="s">
        <v>26</v>
      </c>
      <c r="D26">
        <v>2272</v>
      </c>
      <c r="E26" s="3" t="s">
        <v>139</v>
      </c>
      <c r="F26" s="3">
        <v>440.8</v>
      </c>
      <c r="G26" s="3">
        <f>F26*1000000000</f>
        <v>440800000000</v>
      </c>
      <c r="H26" s="3">
        <v>893</v>
      </c>
      <c r="I26">
        <v>0</v>
      </c>
      <c r="J26">
        <v>0</v>
      </c>
      <c r="K26">
        <v>1</v>
      </c>
      <c r="L26">
        <v>1</v>
      </c>
      <c r="M26">
        <v>0</v>
      </c>
    </row>
    <row r="27" spans="1:13" x14ac:dyDescent="0.3">
      <c r="A27">
        <v>1999</v>
      </c>
      <c r="B27" t="s">
        <v>9</v>
      </c>
      <c r="C27" t="s">
        <v>27</v>
      </c>
      <c r="D27">
        <v>32835</v>
      </c>
      <c r="E27" s="3" t="s">
        <v>140</v>
      </c>
      <c r="F27" s="3">
        <v>594.1</v>
      </c>
      <c r="G27" s="3">
        <f>F27*1000000000</f>
        <v>594100000000</v>
      </c>
      <c r="H27" s="3">
        <v>4415</v>
      </c>
      <c r="I27">
        <v>1</v>
      </c>
      <c r="J27">
        <v>0</v>
      </c>
      <c r="K27">
        <v>1</v>
      </c>
      <c r="L27">
        <v>0</v>
      </c>
      <c r="M27">
        <v>0</v>
      </c>
    </row>
    <row r="28" spans="1:13" x14ac:dyDescent="0.3">
      <c r="A28">
        <v>1999</v>
      </c>
      <c r="B28" t="s">
        <v>9</v>
      </c>
      <c r="C28" t="s">
        <v>28</v>
      </c>
      <c r="D28">
        <v>50635</v>
      </c>
      <c r="E28" s="3" t="s">
        <v>141</v>
      </c>
      <c r="F28" s="3">
        <v>800.6</v>
      </c>
      <c r="G28" s="3">
        <f>F28*1000000000</f>
        <v>800600000000</v>
      </c>
      <c r="H28" s="3">
        <v>3938</v>
      </c>
      <c r="I28">
        <v>1</v>
      </c>
      <c r="J28">
        <v>0</v>
      </c>
      <c r="K28">
        <v>1</v>
      </c>
      <c r="L28">
        <v>0</v>
      </c>
      <c r="M28">
        <v>0</v>
      </c>
    </row>
    <row r="29" spans="1:13" x14ac:dyDescent="0.3">
      <c r="A29">
        <v>1999</v>
      </c>
      <c r="B29" t="s">
        <v>9</v>
      </c>
      <c r="C29" t="s">
        <v>11</v>
      </c>
      <c r="D29">
        <v>504939</v>
      </c>
      <c r="E29" s="3" t="s">
        <v>126</v>
      </c>
      <c r="F29" s="3">
        <v>4.26</v>
      </c>
      <c r="G29" s="3">
        <f>F29*1000000000000</f>
        <v>4260000000000</v>
      </c>
      <c r="H29" s="3">
        <v>4030</v>
      </c>
      <c r="I29">
        <v>0</v>
      </c>
      <c r="J29">
        <v>0</v>
      </c>
      <c r="K29">
        <v>1</v>
      </c>
      <c r="L29">
        <v>0</v>
      </c>
      <c r="M29">
        <v>0</v>
      </c>
    </row>
    <row r="30" spans="1:13" x14ac:dyDescent="0.3">
      <c r="A30">
        <v>1999</v>
      </c>
      <c r="B30" t="s">
        <v>9</v>
      </c>
      <c r="C30" t="s">
        <v>12</v>
      </c>
      <c r="D30">
        <v>4193978</v>
      </c>
      <c r="E30" s="3" t="s">
        <v>127</v>
      </c>
      <c r="F30" s="3">
        <v>2.9580000000000002</v>
      </c>
      <c r="G30" s="3">
        <f>F30*1000000000000</f>
        <v>2958000000000</v>
      </c>
      <c r="H30" s="3">
        <v>3750</v>
      </c>
      <c r="I30">
        <v>1</v>
      </c>
      <c r="J30">
        <v>1</v>
      </c>
      <c r="K30">
        <v>1</v>
      </c>
      <c r="L30">
        <v>0</v>
      </c>
      <c r="M30">
        <v>0</v>
      </c>
    </row>
    <row r="31" spans="1:13" x14ac:dyDescent="0.3">
      <c r="A31">
        <v>1999</v>
      </c>
      <c r="B31" t="s">
        <v>9</v>
      </c>
      <c r="C31" t="s">
        <v>13</v>
      </c>
      <c r="D31">
        <v>84092</v>
      </c>
      <c r="E31" s="3" t="s">
        <v>128</v>
      </c>
      <c r="F31" s="3">
        <v>3.1309999999999998</v>
      </c>
      <c r="G31" s="3">
        <f>F31*1000000000000</f>
        <v>3131000000000</v>
      </c>
      <c r="H31" s="3">
        <v>4820</v>
      </c>
      <c r="I31">
        <v>0</v>
      </c>
      <c r="J31">
        <v>0</v>
      </c>
      <c r="K31">
        <v>1</v>
      </c>
      <c r="L31">
        <v>0</v>
      </c>
      <c r="M31">
        <v>0</v>
      </c>
    </row>
    <row r="32" spans="1:13" x14ac:dyDescent="0.3">
      <c r="A32">
        <v>1999</v>
      </c>
      <c r="B32" t="s">
        <v>9</v>
      </c>
      <c r="C32" t="s">
        <v>19</v>
      </c>
      <c r="D32">
        <v>17718</v>
      </c>
      <c r="E32" s="3" t="s">
        <v>134</v>
      </c>
      <c r="F32" s="3">
        <v>181.8</v>
      </c>
      <c r="G32" s="3">
        <f>F32*1000000000</f>
        <v>181800000000</v>
      </c>
      <c r="H32" s="3">
        <v>3952</v>
      </c>
      <c r="I32">
        <v>0</v>
      </c>
      <c r="J32">
        <v>0</v>
      </c>
      <c r="K32">
        <v>1</v>
      </c>
      <c r="L32">
        <v>0</v>
      </c>
      <c r="M32">
        <v>0</v>
      </c>
    </row>
    <row r="33" spans="1:13" x14ac:dyDescent="0.3">
      <c r="A33">
        <v>1999</v>
      </c>
      <c r="B33" t="s">
        <v>9</v>
      </c>
      <c r="C33" t="s">
        <v>20</v>
      </c>
      <c r="D33">
        <v>299394</v>
      </c>
      <c r="E33" s="3" t="s">
        <v>135</v>
      </c>
      <c r="F33" s="3">
        <v>679.4</v>
      </c>
      <c r="G33" s="3">
        <f>F33*1000000000</f>
        <v>679400000000</v>
      </c>
      <c r="H33" s="3">
        <v>4045</v>
      </c>
      <c r="I33">
        <v>0</v>
      </c>
      <c r="J33">
        <v>0</v>
      </c>
      <c r="K33">
        <v>1</v>
      </c>
      <c r="L33">
        <v>0</v>
      </c>
      <c r="M33">
        <v>0</v>
      </c>
    </row>
    <row r="34" spans="1:13" x14ac:dyDescent="0.3">
      <c r="A34">
        <v>1999</v>
      </c>
      <c r="B34" t="s">
        <v>9</v>
      </c>
      <c r="C34" t="s">
        <v>29</v>
      </c>
      <c r="D34">
        <v>16142</v>
      </c>
      <c r="E34" s="3" t="s">
        <v>143</v>
      </c>
      <c r="F34" s="3">
        <v>284.10000000000002</v>
      </c>
      <c r="G34" s="3">
        <f>F34*1000000000</f>
        <v>284100000000</v>
      </c>
      <c r="H34" s="3">
        <v>3430</v>
      </c>
      <c r="I34">
        <v>0</v>
      </c>
      <c r="J34">
        <v>0</v>
      </c>
      <c r="K34">
        <v>1</v>
      </c>
      <c r="L34">
        <v>0</v>
      </c>
      <c r="M34">
        <v>0</v>
      </c>
    </row>
    <row r="35" spans="1:13" x14ac:dyDescent="0.3">
      <c r="A35">
        <v>1999</v>
      </c>
      <c r="B35" t="s">
        <v>9</v>
      </c>
      <c r="C35" t="s">
        <v>21</v>
      </c>
      <c r="D35">
        <v>152797</v>
      </c>
      <c r="E35" s="3" t="s">
        <v>136</v>
      </c>
      <c r="F35" s="3">
        <v>12194.78</v>
      </c>
      <c r="G35" s="3">
        <f>F35</f>
        <v>12194.78</v>
      </c>
      <c r="H35" s="3">
        <v>8328</v>
      </c>
      <c r="I35">
        <v>0</v>
      </c>
      <c r="J35">
        <v>0</v>
      </c>
      <c r="K35">
        <v>1</v>
      </c>
      <c r="L35">
        <v>0</v>
      </c>
      <c r="M35">
        <v>0</v>
      </c>
    </row>
    <row r="36" spans="1:13" x14ac:dyDescent="0.3">
      <c r="A36">
        <v>1999</v>
      </c>
      <c r="B36" t="s">
        <v>15</v>
      </c>
      <c r="C36" t="s">
        <v>16</v>
      </c>
      <c r="D36">
        <v>6545712</v>
      </c>
      <c r="E36" s="3" t="s">
        <v>130</v>
      </c>
      <c r="F36" s="3">
        <v>23.32</v>
      </c>
      <c r="G36" s="3">
        <f>F36*1000000000000</f>
        <v>23320000000000</v>
      </c>
      <c r="H36" s="3">
        <v>11015</v>
      </c>
      <c r="I36">
        <v>0</v>
      </c>
      <c r="J36">
        <v>0</v>
      </c>
      <c r="K36">
        <v>1</v>
      </c>
      <c r="L36">
        <v>0</v>
      </c>
      <c r="M36">
        <v>0</v>
      </c>
    </row>
    <row r="37" spans="1:13" x14ac:dyDescent="0.3">
      <c r="A37">
        <v>1999</v>
      </c>
      <c r="B37" t="s">
        <v>24</v>
      </c>
      <c r="C37" t="s">
        <v>25</v>
      </c>
      <c r="D37">
        <v>2378</v>
      </c>
      <c r="E37" s="3" t="s">
        <v>138</v>
      </c>
      <c r="F37" s="3">
        <v>487.2</v>
      </c>
      <c r="G37" s="3">
        <f>F37*1000000000</f>
        <v>487200000000</v>
      </c>
      <c r="H37" s="3">
        <v>9304</v>
      </c>
      <c r="I37">
        <v>0</v>
      </c>
      <c r="J37">
        <v>0</v>
      </c>
      <c r="K37">
        <v>1</v>
      </c>
      <c r="L37">
        <v>0</v>
      </c>
      <c r="M37">
        <v>0</v>
      </c>
    </row>
    <row r="38" spans="1:13" x14ac:dyDescent="0.3">
      <c r="A38">
        <v>2000</v>
      </c>
      <c r="B38" t="s">
        <v>4</v>
      </c>
      <c r="C38" t="s">
        <v>30</v>
      </c>
      <c r="D38">
        <v>1454</v>
      </c>
      <c r="E38" s="3" t="s">
        <v>146</v>
      </c>
      <c r="F38" s="3">
        <v>45.34</v>
      </c>
      <c r="G38" s="3">
        <f>F38*1000000000</f>
        <v>45340000000</v>
      </c>
      <c r="H38" s="7">
        <v>1133</v>
      </c>
      <c r="I38">
        <v>1</v>
      </c>
      <c r="J38">
        <v>0</v>
      </c>
      <c r="K38">
        <v>1</v>
      </c>
      <c r="L38">
        <v>1</v>
      </c>
      <c r="M38">
        <v>0</v>
      </c>
    </row>
    <row r="39" spans="1:13" x14ac:dyDescent="0.3">
      <c r="A39">
        <v>2000</v>
      </c>
      <c r="B39" t="s">
        <v>4</v>
      </c>
      <c r="C39" t="s">
        <v>17</v>
      </c>
      <c r="D39">
        <v>11141</v>
      </c>
      <c r="E39" s="3" t="s">
        <v>131</v>
      </c>
      <c r="F39" s="3">
        <v>142.9</v>
      </c>
      <c r="G39" s="3">
        <f>F39*1000000000</f>
        <v>142900000000</v>
      </c>
      <c r="H39" s="3">
        <v>3182</v>
      </c>
      <c r="I39">
        <v>1</v>
      </c>
      <c r="J39">
        <v>0</v>
      </c>
      <c r="K39">
        <v>1</v>
      </c>
      <c r="L39">
        <v>0</v>
      </c>
      <c r="M39">
        <v>0</v>
      </c>
    </row>
    <row r="40" spans="1:13" x14ac:dyDescent="0.3">
      <c r="A40">
        <v>2000</v>
      </c>
      <c r="B40" t="s">
        <v>4</v>
      </c>
      <c r="C40" t="s">
        <v>26</v>
      </c>
      <c r="D40">
        <v>103291</v>
      </c>
      <c r="E40" s="3" t="s">
        <v>139</v>
      </c>
      <c r="F40" s="3">
        <v>440.8</v>
      </c>
      <c r="G40" s="3">
        <f>F40*1000000000</f>
        <v>440800000000</v>
      </c>
      <c r="H40" s="3">
        <v>1301</v>
      </c>
      <c r="I40">
        <v>0</v>
      </c>
      <c r="J40">
        <v>0</v>
      </c>
      <c r="K40">
        <v>1</v>
      </c>
      <c r="L40">
        <v>1</v>
      </c>
      <c r="M40">
        <v>0</v>
      </c>
    </row>
    <row r="41" spans="1:13" x14ac:dyDescent="0.3">
      <c r="A41">
        <v>2000</v>
      </c>
      <c r="B41" t="s">
        <v>4</v>
      </c>
      <c r="C41" t="s">
        <v>18</v>
      </c>
      <c r="D41">
        <v>2152</v>
      </c>
      <c r="E41" s="3" t="s">
        <v>132</v>
      </c>
      <c r="F41" s="3">
        <v>46.69</v>
      </c>
      <c r="G41" s="3">
        <f>F41*1000000000</f>
        <v>46690000000</v>
      </c>
      <c r="H41" s="7">
        <v>2241</v>
      </c>
      <c r="I41">
        <v>1</v>
      </c>
      <c r="J41">
        <v>0</v>
      </c>
      <c r="K41">
        <v>1</v>
      </c>
      <c r="L41">
        <v>0</v>
      </c>
      <c r="M41">
        <v>0</v>
      </c>
    </row>
    <row r="42" spans="1:13" x14ac:dyDescent="0.3">
      <c r="A42">
        <v>2000</v>
      </c>
      <c r="B42" t="s">
        <v>7</v>
      </c>
      <c r="C42" t="s">
        <v>31</v>
      </c>
      <c r="D42">
        <v>13353</v>
      </c>
      <c r="E42" s="3" t="s">
        <v>144</v>
      </c>
      <c r="F42" s="3">
        <v>9661.24</v>
      </c>
      <c r="G42" s="3">
        <f>F42</f>
        <v>9661.24</v>
      </c>
      <c r="H42" s="7">
        <v>3065</v>
      </c>
      <c r="I42">
        <v>0</v>
      </c>
      <c r="J42">
        <v>0</v>
      </c>
      <c r="K42">
        <v>1</v>
      </c>
      <c r="L42">
        <v>0</v>
      </c>
      <c r="M42">
        <v>0</v>
      </c>
    </row>
    <row r="43" spans="1:13" x14ac:dyDescent="0.3">
      <c r="A43">
        <v>2000</v>
      </c>
      <c r="B43" t="s">
        <v>9</v>
      </c>
      <c r="C43" t="s">
        <v>27</v>
      </c>
      <c r="D43">
        <v>19997</v>
      </c>
      <c r="E43" s="3" t="s">
        <v>140</v>
      </c>
      <c r="F43" s="3">
        <v>594.1</v>
      </c>
      <c r="G43" s="3">
        <f>F43*1000000000</f>
        <v>594100000000</v>
      </c>
      <c r="H43" s="7">
        <v>4094</v>
      </c>
      <c r="I43">
        <v>1</v>
      </c>
      <c r="J43">
        <v>0</v>
      </c>
      <c r="K43">
        <v>1</v>
      </c>
      <c r="L43">
        <v>0</v>
      </c>
      <c r="M43">
        <v>0</v>
      </c>
    </row>
    <row r="44" spans="1:13" x14ac:dyDescent="0.3">
      <c r="A44">
        <v>2000</v>
      </c>
      <c r="B44" t="s">
        <v>9</v>
      </c>
      <c r="C44" t="s">
        <v>32</v>
      </c>
      <c r="D44">
        <v>1281</v>
      </c>
      <c r="E44" s="3" t="s">
        <v>145</v>
      </c>
      <c r="F44" s="3">
        <v>84.06</v>
      </c>
      <c r="G44" s="3">
        <f>F44*1000000000</f>
        <v>84060000000</v>
      </c>
      <c r="H44" s="7">
        <v>3092</v>
      </c>
      <c r="I44">
        <v>0</v>
      </c>
      <c r="J44">
        <v>0</v>
      </c>
      <c r="K44">
        <v>1</v>
      </c>
      <c r="L44">
        <v>0</v>
      </c>
      <c r="M44">
        <v>0</v>
      </c>
    </row>
    <row r="45" spans="1:13" x14ac:dyDescent="0.3">
      <c r="A45">
        <v>2000</v>
      </c>
      <c r="B45" t="s">
        <v>9</v>
      </c>
      <c r="C45" t="s">
        <v>28</v>
      </c>
      <c r="D45">
        <v>5853</v>
      </c>
      <c r="E45" s="3" t="s">
        <v>141</v>
      </c>
      <c r="F45" s="3">
        <v>800.6</v>
      </c>
      <c r="G45" s="3">
        <f>F45*1000000000</f>
        <v>800600000000</v>
      </c>
      <c r="H45" s="3">
        <v>3938</v>
      </c>
      <c r="I45">
        <v>1</v>
      </c>
      <c r="J45">
        <v>0</v>
      </c>
      <c r="K45">
        <v>1</v>
      </c>
      <c r="L45">
        <v>0</v>
      </c>
      <c r="M45">
        <v>0</v>
      </c>
    </row>
    <row r="46" spans="1:13" x14ac:dyDescent="0.3">
      <c r="A46">
        <v>2000</v>
      </c>
      <c r="B46" t="s">
        <v>9</v>
      </c>
      <c r="C46" t="s">
        <v>33</v>
      </c>
      <c r="D46">
        <v>524</v>
      </c>
      <c r="E46" s="3" t="s">
        <v>147</v>
      </c>
      <c r="F46" s="3">
        <v>281.8</v>
      </c>
      <c r="G46" s="3">
        <f>F46*1000000000</f>
        <v>281800000000</v>
      </c>
      <c r="H46" s="7">
        <v>3823</v>
      </c>
      <c r="I46">
        <v>0</v>
      </c>
      <c r="J46">
        <v>0</v>
      </c>
      <c r="K46">
        <v>1</v>
      </c>
      <c r="L46">
        <v>0</v>
      </c>
      <c r="M46">
        <v>0</v>
      </c>
    </row>
    <row r="47" spans="1:13" x14ac:dyDescent="0.3">
      <c r="A47">
        <v>2000</v>
      </c>
      <c r="B47" t="s">
        <v>9</v>
      </c>
      <c r="C47" t="s">
        <v>11</v>
      </c>
      <c r="D47">
        <v>353914</v>
      </c>
      <c r="E47" s="3" t="s">
        <v>126</v>
      </c>
      <c r="F47" s="3">
        <v>4.26</v>
      </c>
      <c r="G47" s="3">
        <f>F47*1000000000000</f>
        <v>4260000000000</v>
      </c>
      <c r="H47" s="3">
        <v>4030</v>
      </c>
      <c r="I47">
        <v>0</v>
      </c>
      <c r="J47">
        <v>0</v>
      </c>
      <c r="K47">
        <v>1</v>
      </c>
      <c r="L47">
        <v>0</v>
      </c>
      <c r="M47">
        <v>0</v>
      </c>
    </row>
    <row r="48" spans="1:13" x14ac:dyDescent="0.3">
      <c r="A48">
        <v>2000</v>
      </c>
      <c r="B48" t="s">
        <v>9</v>
      </c>
      <c r="C48" t="s">
        <v>12</v>
      </c>
      <c r="D48">
        <v>4696884</v>
      </c>
      <c r="E48" s="3" t="s">
        <v>127</v>
      </c>
      <c r="F48" s="3">
        <v>2.9580000000000002</v>
      </c>
      <c r="G48" s="3">
        <f>F48*1000000000000</f>
        <v>2958000000000</v>
      </c>
      <c r="H48" s="3">
        <v>3750</v>
      </c>
      <c r="I48">
        <v>1</v>
      </c>
      <c r="J48">
        <v>1</v>
      </c>
      <c r="K48">
        <v>1</v>
      </c>
      <c r="L48">
        <v>0</v>
      </c>
      <c r="M48">
        <v>0</v>
      </c>
    </row>
    <row r="49" spans="1:13" x14ac:dyDescent="0.3">
      <c r="A49">
        <v>2000</v>
      </c>
      <c r="B49" t="s">
        <v>9</v>
      </c>
      <c r="C49" t="s">
        <v>13</v>
      </c>
      <c r="D49">
        <v>14904</v>
      </c>
      <c r="E49" s="3" t="s">
        <v>128</v>
      </c>
      <c r="F49" s="3">
        <v>3.1309999999999998</v>
      </c>
      <c r="G49" s="3">
        <f>F49*1000000000000</f>
        <v>3131000000000</v>
      </c>
      <c r="H49" s="3">
        <v>4820</v>
      </c>
      <c r="I49">
        <v>0</v>
      </c>
      <c r="J49">
        <v>0</v>
      </c>
      <c r="K49">
        <v>1</v>
      </c>
      <c r="L49">
        <v>0</v>
      </c>
      <c r="M49">
        <v>0</v>
      </c>
    </row>
    <row r="50" spans="1:13" x14ac:dyDescent="0.3">
      <c r="A50">
        <v>2000</v>
      </c>
      <c r="B50" t="s">
        <v>9</v>
      </c>
      <c r="C50" t="s">
        <v>19</v>
      </c>
      <c r="D50">
        <v>16224</v>
      </c>
      <c r="E50" s="3" t="s">
        <v>134</v>
      </c>
      <c r="F50" s="3">
        <v>181.8</v>
      </c>
      <c r="G50" s="3">
        <f>F50*1000000000</f>
        <v>181800000000</v>
      </c>
      <c r="H50" s="3">
        <v>3952</v>
      </c>
      <c r="I50">
        <v>0</v>
      </c>
      <c r="J50">
        <v>0</v>
      </c>
      <c r="K50">
        <v>1</v>
      </c>
      <c r="L50">
        <v>0</v>
      </c>
      <c r="M50">
        <v>0</v>
      </c>
    </row>
    <row r="51" spans="1:13" x14ac:dyDescent="0.3">
      <c r="A51">
        <v>2000</v>
      </c>
      <c r="B51" t="s">
        <v>9</v>
      </c>
      <c r="C51" t="s">
        <v>20</v>
      </c>
      <c r="D51">
        <v>340321</v>
      </c>
      <c r="E51" s="3" t="s">
        <v>135</v>
      </c>
      <c r="F51" s="3">
        <v>679.4</v>
      </c>
      <c r="G51" s="3">
        <f>F51*1000000000</f>
        <v>679400000000</v>
      </c>
      <c r="H51" s="3">
        <v>4045</v>
      </c>
      <c r="I51">
        <v>0</v>
      </c>
      <c r="J51">
        <v>0</v>
      </c>
      <c r="K51">
        <v>1</v>
      </c>
      <c r="L51">
        <v>0</v>
      </c>
      <c r="M51">
        <v>0</v>
      </c>
    </row>
    <row r="52" spans="1:13" x14ac:dyDescent="0.3">
      <c r="A52">
        <v>2000</v>
      </c>
      <c r="B52" t="s">
        <v>9</v>
      </c>
      <c r="C52" t="s">
        <v>29</v>
      </c>
      <c r="D52">
        <v>6802</v>
      </c>
      <c r="E52" s="3" t="s">
        <v>143</v>
      </c>
      <c r="F52" s="3">
        <v>284.10000000000002</v>
      </c>
      <c r="G52" s="3">
        <f>F52*1000000000</f>
        <v>284100000000</v>
      </c>
      <c r="H52" s="3">
        <v>3430</v>
      </c>
      <c r="I52">
        <v>0</v>
      </c>
      <c r="J52">
        <v>0</v>
      </c>
      <c r="K52">
        <v>1</v>
      </c>
      <c r="L52">
        <v>0</v>
      </c>
      <c r="M52">
        <v>0</v>
      </c>
    </row>
    <row r="53" spans="1:13" x14ac:dyDescent="0.3">
      <c r="A53">
        <v>2000</v>
      </c>
      <c r="B53" t="s">
        <v>9</v>
      </c>
      <c r="C53" t="s">
        <v>21</v>
      </c>
      <c r="D53">
        <v>27926</v>
      </c>
      <c r="E53" s="3" t="s">
        <v>136</v>
      </c>
      <c r="F53" s="3">
        <v>12194.78</v>
      </c>
      <c r="G53" s="3">
        <f>F53</f>
        <v>12194.78</v>
      </c>
      <c r="H53" s="3">
        <v>8328</v>
      </c>
      <c r="I53">
        <v>0</v>
      </c>
      <c r="J53">
        <v>0</v>
      </c>
      <c r="K53">
        <v>1</v>
      </c>
      <c r="L53">
        <v>0</v>
      </c>
      <c r="M53">
        <v>0</v>
      </c>
    </row>
    <row r="54" spans="1:13" x14ac:dyDescent="0.3">
      <c r="A54">
        <v>2000</v>
      </c>
      <c r="B54" t="s">
        <v>15</v>
      </c>
      <c r="C54" t="s">
        <v>34</v>
      </c>
      <c r="D54">
        <v>27663</v>
      </c>
      <c r="E54" s="3" t="s">
        <v>148</v>
      </c>
      <c r="F54" s="3">
        <v>10045.68</v>
      </c>
      <c r="G54" s="3">
        <f>F54</f>
        <v>10045.68</v>
      </c>
      <c r="H54" s="3">
        <v>12314</v>
      </c>
      <c r="I54">
        <v>0</v>
      </c>
      <c r="J54">
        <v>0</v>
      </c>
      <c r="K54">
        <v>1</v>
      </c>
      <c r="L54">
        <v>0</v>
      </c>
      <c r="M54">
        <v>0</v>
      </c>
    </row>
    <row r="55" spans="1:13" x14ac:dyDescent="0.3">
      <c r="A55">
        <v>2000</v>
      </c>
      <c r="B55" t="s">
        <v>15</v>
      </c>
      <c r="C55" t="s">
        <v>16</v>
      </c>
      <c r="D55">
        <v>4112737</v>
      </c>
      <c r="E55" s="3" t="s">
        <v>130</v>
      </c>
      <c r="F55" s="3">
        <v>23.32</v>
      </c>
      <c r="G55" s="3">
        <f>F55*1000000000000</f>
        <v>23320000000000</v>
      </c>
      <c r="H55" s="3">
        <v>11015</v>
      </c>
      <c r="I55">
        <v>0</v>
      </c>
      <c r="J55">
        <v>0</v>
      </c>
      <c r="K55">
        <v>1</v>
      </c>
      <c r="L55">
        <v>0</v>
      </c>
      <c r="M55">
        <v>0</v>
      </c>
    </row>
    <row r="56" spans="1:13" x14ac:dyDescent="0.3">
      <c r="A56">
        <v>2000</v>
      </c>
      <c r="B56" t="s">
        <v>24</v>
      </c>
      <c r="C56" t="s">
        <v>25</v>
      </c>
      <c r="D56">
        <v>15563</v>
      </c>
      <c r="E56" s="3" t="s">
        <v>138</v>
      </c>
      <c r="F56" s="3">
        <v>487.2</v>
      </c>
      <c r="G56" s="3">
        <f>F56*1000000000</f>
        <v>487200000000</v>
      </c>
      <c r="H56" s="3">
        <v>9304</v>
      </c>
      <c r="I56">
        <v>0</v>
      </c>
      <c r="J56">
        <v>0</v>
      </c>
      <c r="K56">
        <v>1</v>
      </c>
      <c r="L56">
        <v>0</v>
      </c>
      <c r="M56">
        <v>0</v>
      </c>
    </row>
    <row r="57" spans="1:13" x14ac:dyDescent="0.3">
      <c r="A57">
        <v>2000</v>
      </c>
      <c r="B57" t="s">
        <v>24</v>
      </c>
      <c r="C57" t="s">
        <v>35</v>
      </c>
      <c r="D57">
        <v>9400</v>
      </c>
      <c r="E57" s="3" t="s">
        <v>149</v>
      </c>
      <c r="F57" s="3">
        <v>7507.16</v>
      </c>
      <c r="G57" s="3">
        <f>F57</f>
        <v>7507.16</v>
      </c>
      <c r="H57" s="3">
        <v>8439</v>
      </c>
      <c r="I57">
        <v>0</v>
      </c>
      <c r="J57">
        <v>0</v>
      </c>
      <c r="K57">
        <v>1</v>
      </c>
      <c r="L57">
        <v>0</v>
      </c>
      <c r="M57">
        <v>0</v>
      </c>
    </row>
    <row r="58" spans="1:13" x14ac:dyDescent="0.3">
      <c r="A58">
        <v>2001</v>
      </c>
      <c r="B58" t="s">
        <v>4</v>
      </c>
      <c r="C58" t="s">
        <v>5</v>
      </c>
      <c r="D58">
        <v>2066</v>
      </c>
      <c r="E58" s="3" t="s">
        <v>122</v>
      </c>
      <c r="F58" s="3">
        <v>163</v>
      </c>
      <c r="G58" s="3">
        <f>F58*1000000</f>
        <v>163000000</v>
      </c>
      <c r="H58" s="3">
        <v>2244</v>
      </c>
      <c r="I58">
        <v>1</v>
      </c>
      <c r="J58">
        <v>0</v>
      </c>
      <c r="K58">
        <v>1</v>
      </c>
      <c r="L58">
        <v>0</v>
      </c>
      <c r="M58">
        <v>0</v>
      </c>
    </row>
    <row r="59" spans="1:13" x14ac:dyDescent="0.3">
      <c r="A59">
        <v>2001</v>
      </c>
      <c r="B59" t="s">
        <v>4</v>
      </c>
      <c r="C59" t="s">
        <v>17</v>
      </c>
      <c r="D59">
        <v>19995</v>
      </c>
      <c r="E59" s="3" t="s">
        <v>131</v>
      </c>
      <c r="F59" s="3">
        <v>142.9</v>
      </c>
      <c r="G59" s="3">
        <f>F59*1000000000</f>
        <v>142900000000</v>
      </c>
      <c r="H59" s="3">
        <v>3182</v>
      </c>
      <c r="I59">
        <v>1</v>
      </c>
      <c r="J59">
        <v>0</v>
      </c>
      <c r="K59">
        <v>1</v>
      </c>
      <c r="L59">
        <v>0</v>
      </c>
      <c r="M59">
        <v>0</v>
      </c>
    </row>
    <row r="60" spans="1:13" x14ac:dyDescent="0.3">
      <c r="A60">
        <v>2001</v>
      </c>
      <c r="B60" t="s">
        <v>4</v>
      </c>
      <c r="C60" t="s">
        <v>18</v>
      </c>
      <c r="D60">
        <v>1242</v>
      </c>
      <c r="E60" s="3" t="s">
        <v>132</v>
      </c>
      <c r="F60" s="3">
        <v>46.69</v>
      </c>
      <c r="G60" s="3">
        <f>F60*1000000000</f>
        <v>46690000000</v>
      </c>
      <c r="H60" s="3">
        <v>2241</v>
      </c>
      <c r="I60">
        <v>1</v>
      </c>
      <c r="J60">
        <v>0</v>
      </c>
      <c r="K60">
        <v>1</v>
      </c>
      <c r="L60">
        <v>0</v>
      </c>
      <c r="M60">
        <v>0</v>
      </c>
    </row>
    <row r="61" spans="1:13" x14ac:dyDescent="0.3">
      <c r="A61">
        <v>2001</v>
      </c>
      <c r="B61" t="s">
        <v>7</v>
      </c>
      <c r="C61" t="s">
        <v>36</v>
      </c>
      <c r="D61">
        <v>8317</v>
      </c>
      <c r="E61" s="3" t="s">
        <v>142</v>
      </c>
      <c r="F61" s="3">
        <v>17.73</v>
      </c>
      <c r="G61" s="3">
        <f>F61*1000000000000</f>
        <v>17730000000000</v>
      </c>
      <c r="H61" s="3">
        <v>8620</v>
      </c>
      <c r="I61">
        <v>0</v>
      </c>
      <c r="J61">
        <v>0</v>
      </c>
      <c r="K61">
        <v>1</v>
      </c>
      <c r="L61">
        <v>0</v>
      </c>
      <c r="M61">
        <v>0</v>
      </c>
    </row>
    <row r="62" spans="1:13" x14ac:dyDescent="0.3">
      <c r="A62">
        <v>2001</v>
      </c>
      <c r="B62" t="s">
        <v>7</v>
      </c>
      <c r="C62" t="s">
        <v>8</v>
      </c>
      <c r="D62">
        <v>165217</v>
      </c>
      <c r="E62" s="3" t="s">
        <v>124</v>
      </c>
      <c r="F62" s="3">
        <v>4.9409999999999998</v>
      </c>
      <c r="G62" s="3">
        <f>F62*1000000</f>
        <v>4941000</v>
      </c>
      <c r="H62" s="3">
        <v>11475</v>
      </c>
      <c r="I62">
        <v>0</v>
      </c>
      <c r="J62">
        <v>0</v>
      </c>
      <c r="K62">
        <v>1</v>
      </c>
      <c r="L62">
        <v>0</v>
      </c>
      <c r="M62">
        <v>0</v>
      </c>
    </row>
    <row r="63" spans="1:13" x14ac:dyDescent="0.3">
      <c r="A63">
        <v>2001</v>
      </c>
      <c r="B63" t="s">
        <v>7</v>
      </c>
      <c r="C63" t="s">
        <v>37</v>
      </c>
      <c r="D63">
        <v>2963</v>
      </c>
      <c r="E63" s="3" t="s">
        <v>259</v>
      </c>
      <c r="F63" s="3">
        <v>397</v>
      </c>
      <c r="G63" s="3">
        <f>F63*1000000000</f>
        <v>397000000000</v>
      </c>
      <c r="H63" s="7">
        <v>9451</v>
      </c>
      <c r="I63">
        <v>0</v>
      </c>
      <c r="J63">
        <v>0</v>
      </c>
      <c r="K63">
        <v>1</v>
      </c>
      <c r="L63">
        <v>0</v>
      </c>
      <c r="M63">
        <v>0</v>
      </c>
    </row>
    <row r="64" spans="1:13" x14ac:dyDescent="0.3">
      <c r="A64">
        <v>2001</v>
      </c>
      <c r="B64" t="s">
        <v>7</v>
      </c>
      <c r="C64" t="s">
        <v>31</v>
      </c>
      <c r="D64">
        <v>16828</v>
      </c>
      <c r="E64" s="3" t="s">
        <v>144</v>
      </c>
      <c r="F64" s="3">
        <v>9661.24</v>
      </c>
      <c r="G64" s="3">
        <f>F64</f>
        <v>9661.24</v>
      </c>
      <c r="H64" s="7">
        <v>3065</v>
      </c>
      <c r="I64">
        <v>0</v>
      </c>
      <c r="J64">
        <v>0</v>
      </c>
      <c r="K64">
        <v>1</v>
      </c>
      <c r="L64">
        <v>0</v>
      </c>
      <c r="M64">
        <v>0</v>
      </c>
    </row>
    <row r="65" spans="1:13" x14ac:dyDescent="0.3">
      <c r="A65">
        <v>2001</v>
      </c>
      <c r="B65" t="s">
        <v>9</v>
      </c>
      <c r="C65" t="s">
        <v>32</v>
      </c>
      <c r="D65">
        <v>1718</v>
      </c>
      <c r="E65" s="3" t="s">
        <v>145</v>
      </c>
      <c r="F65" s="3">
        <v>84.06</v>
      </c>
      <c r="G65" s="3">
        <f>F65*1000000000</f>
        <v>84060000000</v>
      </c>
      <c r="H65" s="7">
        <v>3092</v>
      </c>
      <c r="I65">
        <v>0</v>
      </c>
      <c r="J65">
        <v>0</v>
      </c>
      <c r="K65">
        <v>1</v>
      </c>
      <c r="L65">
        <v>0</v>
      </c>
      <c r="M65">
        <v>0</v>
      </c>
    </row>
    <row r="66" spans="1:13" x14ac:dyDescent="0.3">
      <c r="A66">
        <v>2001</v>
      </c>
      <c r="B66" t="s">
        <v>9</v>
      </c>
      <c r="C66" t="s">
        <v>33</v>
      </c>
      <c r="D66">
        <v>393</v>
      </c>
      <c r="E66" s="3" t="s">
        <v>147</v>
      </c>
      <c r="F66" s="3">
        <v>281.8</v>
      </c>
      <c r="G66" s="3">
        <f>F66*1000000000</f>
        <v>281800000000</v>
      </c>
      <c r="H66" s="7">
        <v>3823</v>
      </c>
      <c r="I66">
        <v>0</v>
      </c>
      <c r="J66">
        <v>0</v>
      </c>
      <c r="K66">
        <v>1</v>
      </c>
      <c r="L66">
        <v>0</v>
      </c>
      <c r="M66">
        <v>0</v>
      </c>
    </row>
    <row r="67" spans="1:13" x14ac:dyDescent="0.3">
      <c r="A67">
        <v>2001</v>
      </c>
      <c r="B67" t="s">
        <v>9</v>
      </c>
      <c r="C67" t="s">
        <v>11</v>
      </c>
      <c r="D67">
        <v>1429472</v>
      </c>
      <c r="E67" s="3" t="s">
        <v>126</v>
      </c>
      <c r="F67" s="3">
        <v>4.26</v>
      </c>
      <c r="G67" s="3">
        <f>F67*1000000000000</f>
        <v>4260000000000</v>
      </c>
      <c r="H67" s="3">
        <v>4030</v>
      </c>
      <c r="I67">
        <v>0</v>
      </c>
      <c r="J67">
        <v>0</v>
      </c>
      <c r="K67">
        <v>1</v>
      </c>
      <c r="L67">
        <v>0</v>
      </c>
      <c r="M67">
        <v>0</v>
      </c>
    </row>
    <row r="68" spans="1:13" x14ac:dyDescent="0.3">
      <c r="A68">
        <v>2001</v>
      </c>
      <c r="B68" t="s">
        <v>9</v>
      </c>
      <c r="C68" t="s">
        <v>12</v>
      </c>
      <c r="D68">
        <v>4943419</v>
      </c>
      <c r="E68" s="3" t="s">
        <v>127</v>
      </c>
      <c r="F68" s="3">
        <v>2.9580000000000002</v>
      </c>
      <c r="G68" s="3">
        <f>F68*1000000000000</f>
        <v>2958000000000</v>
      </c>
      <c r="H68" s="3">
        <v>3750</v>
      </c>
      <c r="I68">
        <v>1</v>
      </c>
      <c r="J68">
        <v>0</v>
      </c>
      <c r="K68">
        <v>1</v>
      </c>
      <c r="L68">
        <v>0</v>
      </c>
      <c r="M68">
        <v>0</v>
      </c>
    </row>
    <row r="69" spans="1:13" x14ac:dyDescent="0.3">
      <c r="A69">
        <v>2001</v>
      </c>
      <c r="B69" t="s">
        <v>9</v>
      </c>
      <c r="C69" t="s">
        <v>13</v>
      </c>
      <c r="D69">
        <v>20967</v>
      </c>
      <c r="E69" s="3" t="s">
        <v>128</v>
      </c>
      <c r="F69" s="3">
        <v>3.1309999999999998</v>
      </c>
      <c r="G69" s="3">
        <f>F69*1000000000000</f>
        <v>3131000000000</v>
      </c>
      <c r="H69" s="3">
        <v>4820</v>
      </c>
      <c r="I69">
        <v>0</v>
      </c>
      <c r="J69">
        <v>0</v>
      </c>
      <c r="K69">
        <v>1</v>
      </c>
      <c r="L69">
        <v>0</v>
      </c>
      <c r="M69">
        <v>0</v>
      </c>
    </row>
    <row r="70" spans="1:13" x14ac:dyDescent="0.3">
      <c r="A70">
        <v>2001</v>
      </c>
      <c r="B70" t="s">
        <v>9</v>
      </c>
      <c r="C70" t="s">
        <v>19</v>
      </c>
      <c r="D70">
        <v>28654</v>
      </c>
      <c r="E70" s="3" t="s">
        <v>134</v>
      </c>
      <c r="F70" s="3">
        <v>181.8</v>
      </c>
      <c r="G70" s="3">
        <f>F70*1000000000</f>
        <v>181800000000</v>
      </c>
      <c r="H70" s="3">
        <v>3952</v>
      </c>
      <c r="I70">
        <v>0</v>
      </c>
      <c r="J70">
        <v>0</v>
      </c>
      <c r="K70">
        <v>1</v>
      </c>
      <c r="L70">
        <v>0</v>
      </c>
      <c r="M70">
        <v>0</v>
      </c>
    </row>
    <row r="71" spans="1:13" x14ac:dyDescent="0.3">
      <c r="A71">
        <v>2001</v>
      </c>
      <c r="B71" t="s">
        <v>9</v>
      </c>
      <c r="C71" t="s">
        <v>38</v>
      </c>
      <c r="D71">
        <v>8204</v>
      </c>
      <c r="E71" s="3" t="s">
        <v>191</v>
      </c>
      <c r="F71" s="3">
        <v>13.83</v>
      </c>
      <c r="G71" s="3">
        <f>F71*1000000000</f>
        <v>13830000000</v>
      </c>
      <c r="H71" s="3">
        <v>2913</v>
      </c>
      <c r="I71">
        <v>0</v>
      </c>
      <c r="J71">
        <v>0</v>
      </c>
      <c r="K71">
        <v>1</v>
      </c>
      <c r="L71">
        <v>0</v>
      </c>
      <c r="M71">
        <v>0</v>
      </c>
    </row>
    <row r="72" spans="1:13" x14ac:dyDescent="0.3">
      <c r="A72">
        <v>2001</v>
      </c>
      <c r="B72" t="s">
        <v>9</v>
      </c>
      <c r="C72" t="s">
        <v>20</v>
      </c>
      <c r="D72">
        <v>469673</v>
      </c>
      <c r="E72" s="3" t="s">
        <v>135</v>
      </c>
      <c r="F72" s="3">
        <v>679.4</v>
      </c>
      <c r="G72" s="3">
        <f>F72*1000000000</f>
        <v>679400000000</v>
      </c>
      <c r="H72" s="3">
        <v>4045</v>
      </c>
      <c r="I72">
        <v>0</v>
      </c>
      <c r="J72">
        <v>0</v>
      </c>
      <c r="K72">
        <v>1</v>
      </c>
      <c r="L72">
        <v>0</v>
      </c>
      <c r="M72">
        <v>0</v>
      </c>
    </row>
    <row r="73" spans="1:13" x14ac:dyDescent="0.3">
      <c r="A73">
        <v>2001</v>
      </c>
      <c r="B73" t="s">
        <v>9</v>
      </c>
      <c r="C73" t="s">
        <v>39</v>
      </c>
      <c r="D73">
        <v>146</v>
      </c>
      <c r="E73" s="3" t="s">
        <v>192</v>
      </c>
      <c r="F73" s="3">
        <v>61.75</v>
      </c>
      <c r="G73" s="3">
        <f>F73*1000000000</f>
        <v>61750000000</v>
      </c>
      <c r="H73" s="3">
        <v>3421</v>
      </c>
      <c r="I73">
        <v>0</v>
      </c>
      <c r="J73">
        <v>0</v>
      </c>
      <c r="K73">
        <v>1</v>
      </c>
      <c r="L73">
        <v>0</v>
      </c>
      <c r="M73">
        <v>0</v>
      </c>
    </row>
    <row r="74" spans="1:13" x14ac:dyDescent="0.3">
      <c r="A74">
        <v>2001</v>
      </c>
      <c r="B74" t="s">
        <v>15</v>
      </c>
      <c r="C74" t="s">
        <v>40</v>
      </c>
      <c r="D74">
        <v>37079</v>
      </c>
      <c r="E74" s="3" t="s">
        <v>193</v>
      </c>
      <c r="F74" s="3">
        <v>107.4</v>
      </c>
      <c r="G74" s="3">
        <f>F74*1000000000</f>
        <v>107400000000</v>
      </c>
      <c r="H74" s="7">
        <v>10047</v>
      </c>
      <c r="I74">
        <v>0</v>
      </c>
      <c r="J74">
        <v>0</v>
      </c>
      <c r="K74">
        <v>1</v>
      </c>
      <c r="L74">
        <v>0</v>
      </c>
      <c r="M74">
        <v>0</v>
      </c>
    </row>
    <row r="75" spans="1:13" x14ac:dyDescent="0.3">
      <c r="A75">
        <v>2001</v>
      </c>
      <c r="B75" t="s">
        <v>15</v>
      </c>
      <c r="C75" t="s">
        <v>34</v>
      </c>
      <c r="D75">
        <v>122551</v>
      </c>
      <c r="E75" s="3" t="s">
        <v>194</v>
      </c>
      <c r="F75" s="3">
        <v>1.2729999999999999</v>
      </c>
      <c r="G75" s="3">
        <f>F75*1000000000000</f>
        <v>1273000000000</v>
      </c>
      <c r="H75" s="3">
        <v>12314</v>
      </c>
      <c r="I75">
        <v>0</v>
      </c>
      <c r="J75">
        <v>0</v>
      </c>
      <c r="K75">
        <v>1</v>
      </c>
      <c r="L75">
        <v>0</v>
      </c>
      <c r="M75">
        <v>0</v>
      </c>
    </row>
    <row r="76" spans="1:13" x14ac:dyDescent="0.3">
      <c r="A76">
        <v>2001</v>
      </c>
      <c r="B76" t="s">
        <v>15</v>
      </c>
      <c r="C76" t="s">
        <v>16</v>
      </c>
      <c r="D76">
        <v>4250859</v>
      </c>
      <c r="E76" s="3" t="s">
        <v>130</v>
      </c>
      <c r="F76" s="3">
        <v>23.32</v>
      </c>
      <c r="G76" s="3">
        <f>F76*1000000000000</f>
        <v>23320000000000</v>
      </c>
      <c r="H76" s="3">
        <v>11015</v>
      </c>
      <c r="I76">
        <v>0</v>
      </c>
      <c r="J76">
        <v>0</v>
      </c>
      <c r="K76">
        <v>1</v>
      </c>
      <c r="L76">
        <v>0</v>
      </c>
      <c r="M76">
        <v>0</v>
      </c>
    </row>
    <row r="77" spans="1:13" x14ac:dyDescent="0.3">
      <c r="A77">
        <v>2001</v>
      </c>
      <c r="B77" t="s">
        <v>24</v>
      </c>
      <c r="C77" t="s">
        <v>35</v>
      </c>
      <c r="D77">
        <v>4617</v>
      </c>
      <c r="E77" s="3" t="s">
        <v>149</v>
      </c>
      <c r="F77" s="3">
        <v>7507.16</v>
      </c>
      <c r="G77" s="3">
        <f>F77</f>
        <v>7507.16</v>
      </c>
      <c r="H77" s="3">
        <v>8439</v>
      </c>
      <c r="I77">
        <v>0</v>
      </c>
      <c r="J77">
        <v>0</v>
      </c>
      <c r="K77">
        <v>1</v>
      </c>
      <c r="L77">
        <v>0</v>
      </c>
      <c r="M77">
        <v>0</v>
      </c>
    </row>
    <row r="78" spans="1:13" x14ac:dyDescent="0.3">
      <c r="A78">
        <v>2002</v>
      </c>
      <c r="B78" t="s">
        <v>4</v>
      </c>
      <c r="C78" t="s">
        <v>17</v>
      </c>
      <c r="D78">
        <v>35097</v>
      </c>
      <c r="E78" s="3" t="s">
        <v>131</v>
      </c>
      <c r="F78" s="3">
        <v>142.9</v>
      </c>
      <c r="G78" s="3">
        <f>F78*1000000000</f>
        <v>142900000000</v>
      </c>
      <c r="H78" s="3">
        <v>3182</v>
      </c>
      <c r="I78">
        <v>1</v>
      </c>
      <c r="J78">
        <v>0</v>
      </c>
      <c r="K78">
        <v>1</v>
      </c>
      <c r="L78">
        <v>0</v>
      </c>
      <c r="M78">
        <v>0</v>
      </c>
    </row>
    <row r="79" spans="1:13" x14ac:dyDescent="0.3">
      <c r="A79">
        <v>2002</v>
      </c>
      <c r="B79" t="s">
        <v>4</v>
      </c>
      <c r="C79" t="s">
        <v>18</v>
      </c>
      <c r="D79">
        <v>806</v>
      </c>
      <c r="E79" s="3" t="s">
        <v>132</v>
      </c>
      <c r="F79" s="3">
        <v>46.69</v>
      </c>
      <c r="G79" s="3">
        <f>F79*1000000000</f>
        <v>46690000000</v>
      </c>
      <c r="H79" s="3">
        <v>2241</v>
      </c>
      <c r="I79">
        <v>1</v>
      </c>
      <c r="J79">
        <v>0</v>
      </c>
      <c r="K79">
        <v>1</v>
      </c>
      <c r="L79">
        <v>0</v>
      </c>
      <c r="M79">
        <v>0</v>
      </c>
    </row>
    <row r="80" spans="1:13" x14ac:dyDescent="0.3">
      <c r="A80">
        <v>2002</v>
      </c>
      <c r="B80" t="s">
        <v>7</v>
      </c>
      <c r="C80" t="s">
        <v>36</v>
      </c>
      <c r="D80">
        <v>12182</v>
      </c>
      <c r="E80" s="3" t="s">
        <v>150</v>
      </c>
      <c r="F80" s="3">
        <v>17.73</v>
      </c>
      <c r="G80" s="3">
        <f>F80*1000000000</f>
        <v>17730000000</v>
      </c>
      <c r="H80" s="3">
        <v>8620</v>
      </c>
      <c r="I80">
        <v>0</v>
      </c>
      <c r="J80">
        <v>0</v>
      </c>
      <c r="K80">
        <v>1</v>
      </c>
      <c r="L80">
        <v>0</v>
      </c>
      <c r="M80">
        <v>0</v>
      </c>
    </row>
    <row r="81" spans="1:13" x14ac:dyDescent="0.3">
      <c r="A81">
        <v>2002</v>
      </c>
      <c r="B81" t="s">
        <v>7</v>
      </c>
      <c r="C81" t="s">
        <v>41</v>
      </c>
      <c r="D81">
        <v>60757</v>
      </c>
      <c r="E81" s="17" t="s">
        <v>164</v>
      </c>
      <c r="F81" s="17">
        <v>2256.59</v>
      </c>
      <c r="G81" s="17">
        <f>F81</f>
        <v>2256.59</v>
      </c>
      <c r="H81" s="3">
        <v>6369</v>
      </c>
      <c r="I81">
        <v>0</v>
      </c>
      <c r="J81">
        <v>0</v>
      </c>
      <c r="K81">
        <v>1</v>
      </c>
      <c r="L81">
        <v>0</v>
      </c>
      <c r="M81">
        <v>0</v>
      </c>
    </row>
    <row r="82" spans="1:13" x14ac:dyDescent="0.3">
      <c r="A82">
        <v>2002</v>
      </c>
      <c r="B82" t="s">
        <v>7</v>
      </c>
      <c r="C82" t="s">
        <v>8</v>
      </c>
      <c r="D82">
        <v>71498</v>
      </c>
      <c r="E82" s="3" t="s">
        <v>124</v>
      </c>
      <c r="F82" s="3">
        <v>4.9409999999999998</v>
      </c>
      <c r="G82" s="3">
        <f>F82*1000000</f>
        <v>4941000</v>
      </c>
      <c r="H82" s="3">
        <v>11475</v>
      </c>
      <c r="I82">
        <v>0</v>
      </c>
      <c r="J82">
        <v>0</v>
      </c>
      <c r="K82">
        <v>1</v>
      </c>
      <c r="L82">
        <v>0</v>
      </c>
      <c r="M82">
        <v>0</v>
      </c>
    </row>
    <row r="83" spans="1:13" x14ac:dyDescent="0.3">
      <c r="A83">
        <v>2002</v>
      </c>
      <c r="B83" t="s">
        <v>7</v>
      </c>
      <c r="C83" t="s">
        <v>42</v>
      </c>
      <c r="D83">
        <v>5437</v>
      </c>
      <c r="E83" s="3" t="s">
        <v>195</v>
      </c>
      <c r="F83" s="3">
        <v>1.8109999999999999</v>
      </c>
      <c r="G83" s="3">
        <f>F83*1000000000000</f>
        <v>1811000000000</v>
      </c>
      <c r="H83" s="7">
        <v>10650</v>
      </c>
      <c r="I83">
        <v>0</v>
      </c>
      <c r="J83">
        <v>0</v>
      </c>
      <c r="K83">
        <v>1</v>
      </c>
      <c r="L83">
        <v>0</v>
      </c>
      <c r="M83">
        <v>0</v>
      </c>
    </row>
    <row r="84" spans="1:13" x14ac:dyDescent="0.3">
      <c r="A84">
        <v>2002</v>
      </c>
      <c r="B84" t="s">
        <v>7</v>
      </c>
      <c r="C84" t="s">
        <v>31</v>
      </c>
      <c r="D84">
        <v>69586</v>
      </c>
      <c r="E84" s="3" t="s">
        <v>144</v>
      </c>
      <c r="F84" s="3">
        <v>9661.24</v>
      </c>
      <c r="G84" s="3">
        <f>F84</f>
        <v>9661.24</v>
      </c>
      <c r="H84" s="3">
        <v>3065</v>
      </c>
      <c r="I84">
        <v>0</v>
      </c>
      <c r="J84">
        <v>0</v>
      </c>
      <c r="K84">
        <v>1</v>
      </c>
      <c r="L84">
        <v>0</v>
      </c>
      <c r="M84">
        <v>0</v>
      </c>
    </row>
    <row r="85" spans="1:13" x14ac:dyDescent="0.3">
      <c r="A85">
        <v>2002</v>
      </c>
      <c r="B85" t="s">
        <v>9</v>
      </c>
      <c r="C85" t="s">
        <v>33</v>
      </c>
      <c r="D85">
        <v>2600</v>
      </c>
      <c r="E85" s="3" t="s">
        <v>147</v>
      </c>
      <c r="F85" s="3">
        <v>281.8</v>
      </c>
      <c r="G85" s="3">
        <f>F85*1000000000</f>
        <v>281800000000</v>
      </c>
      <c r="H85" s="3">
        <v>3823</v>
      </c>
      <c r="I85">
        <v>0</v>
      </c>
      <c r="J85">
        <v>0</v>
      </c>
      <c r="K85">
        <v>1</v>
      </c>
      <c r="L85">
        <v>0</v>
      </c>
      <c r="M85">
        <v>0</v>
      </c>
    </row>
    <row r="86" spans="1:13" x14ac:dyDescent="0.3">
      <c r="A86">
        <v>2002</v>
      </c>
      <c r="B86" t="s">
        <v>9</v>
      </c>
      <c r="C86" t="s">
        <v>11</v>
      </c>
      <c r="D86">
        <v>80500</v>
      </c>
      <c r="E86" s="3" t="s">
        <v>126</v>
      </c>
      <c r="F86" s="3">
        <v>4.26</v>
      </c>
      <c r="G86" s="3">
        <f>F86*1000000000000</f>
        <v>4260000000000</v>
      </c>
      <c r="H86" s="3">
        <v>4030</v>
      </c>
      <c r="I86">
        <v>0</v>
      </c>
      <c r="J86">
        <v>0</v>
      </c>
      <c r="K86">
        <v>1</v>
      </c>
      <c r="L86">
        <v>0</v>
      </c>
      <c r="M86">
        <v>0</v>
      </c>
    </row>
    <row r="87" spans="1:13" x14ac:dyDescent="0.3">
      <c r="A87">
        <v>2002</v>
      </c>
      <c r="B87" t="s">
        <v>9</v>
      </c>
      <c r="C87" t="s">
        <v>12</v>
      </c>
      <c r="D87">
        <v>2977482</v>
      </c>
      <c r="E87" s="3" t="s">
        <v>127</v>
      </c>
      <c r="F87" s="3">
        <v>2.9580000000000002</v>
      </c>
      <c r="G87" s="3">
        <f>F87*1000000000000</f>
        <v>2958000000000</v>
      </c>
      <c r="H87" s="3">
        <v>3750</v>
      </c>
      <c r="I87">
        <v>1</v>
      </c>
      <c r="J87">
        <v>1</v>
      </c>
      <c r="K87">
        <v>1</v>
      </c>
      <c r="L87">
        <v>0</v>
      </c>
      <c r="M87">
        <v>0</v>
      </c>
    </row>
    <row r="88" spans="1:13" x14ac:dyDescent="0.3">
      <c r="A88">
        <v>2002</v>
      </c>
      <c r="B88" t="s">
        <v>9</v>
      </c>
      <c r="C88" t="s">
        <v>13</v>
      </c>
      <c r="D88">
        <v>103357</v>
      </c>
      <c r="E88" s="3" t="s">
        <v>128</v>
      </c>
      <c r="F88" s="3">
        <v>3.1309999999999998</v>
      </c>
      <c r="G88" s="3">
        <f>F88*1000000000000</f>
        <v>3131000000000</v>
      </c>
      <c r="H88" s="3">
        <v>4820</v>
      </c>
      <c r="I88">
        <v>0</v>
      </c>
      <c r="J88">
        <v>0</v>
      </c>
      <c r="K88">
        <v>1</v>
      </c>
      <c r="L88">
        <v>0</v>
      </c>
      <c r="M88">
        <v>0</v>
      </c>
    </row>
    <row r="89" spans="1:13" x14ac:dyDescent="0.3">
      <c r="A89">
        <v>2002</v>
      </c>
      <c r="B89" t="s">
        <v>9</v>
      </c>
      <c r="C89" t="s">
        <v>19</v>
      </c>
      <c r="D89">
        <v>22910</v>
      </c>
      <c r="E89" s="3" t="s">
        <v>134</v>
      </c>
      <c r="F89" s="3">
        <v>181.8</v>
      </c>
      <c r="G89" s="3">
        <f>F89*1000000000</f>
        <v>181800000000</v>
      </c>
      <c r="H89" s="3">
        <v>3952</v>
      </c>
      <c r="I89">
        <v>0</v>
      </c>
      <c r="J89">
        <v>0</v>
      </c>
      <c r="K89">
        <v>1</v>
      </c>
      <c r="L89">
        <v>0</v>
      </c>
      <c r="M89">
        <v>0</v>
      </c>
    </row>
    <row r="90" spans="1:13" x14ac:dyDescent="0.3">
      <c r="A90">
        <v>2002</v>
      </c>
      <c r="B90" t="s">
        <v>9</v>
      </c>
      <c r="C90" t="s">
        <v>38</v>
      </c>
      <c r="D90">
        <v>3492</v>
      </c>
      <c r="E90" s="3" t="s">
        <v>191</v>
      </c>
      <c r="F90" s="3">
        <v>13.83</v>
      </c>
      <c r="G90" s="3">
        <f>F90*1000000000</f>
        <v>13830000000</v>
      </c>
      <c r="H90" s="3">
        <v>2913</v>
      </c>
      <c r="I90">
        <v>0</v>
      </c>
      <c r="J90">
        <v>0</v>
      </c>
      <c r="K90">
        <v>1</v>
      </c>
      <c r="L90">
        <v>0</v>
      </c>
      <c r="M90">
        <v>0</v>
      </c>
    </row>
    <row r="91" spans="1:13" x14ac:dyDescent="0.3">
      <c r="A91">
        <v>2002</v>
      </c>
      <c r="B91" t="s">
        <v>9</v>
      </c>
      <c r="C91" t="s">
        <v>20</v>
      </c>
      <c r="D91">
        <v>96983</v>
      </c>
      <c r="E91" s="3" t="s">
        <v>135</v>
      </c>
      <c r="F91" s="3">
        <v>679.4</v>
      </c>
      <c r="G91" s="3">
        <f>F91*1000000000</f>
        <v>679400000000</v>
      </c>
      <c r="H91" s="3">
        <v>4045</v>
      </c>
      <c r="I91">
        <v>0</v>
      </c>
      <c r="J91">
        <v>0</v>
      </c>
      <c r="K91">
        <v>1</v>
      </c>
      <c r="L91">
        <v>0</v>
      </c>
      <c r="M91">
        <v>0</v>
      </c>
    </row>
    <row r="92" spans="1:13" x14ac:dyDescent="0.3">
      <c r="A92">
        <v>2002</v>
      </c>
      <c r="B92" t="s">
        <v>9</v>
      </c>
      <c r="C92" t="s">
        <v>39</v>
      </c>
      <c r="D92">
        <v>12026</v>
      </c>
      <c r="E92" s="3" t="s">
        <v>192</v>
      </c>
      <c r="F92" s="3">
        <v>61.75</v>
      </c>
      <c r="G92" s="3">
        <f>F92*1000000000</f>
        <v>61750000000</v>
      </c>
      <c r="H92" s="3">
        <v>3421</v>
      </c>
      <c r="I92">
        <v>0</v>
      </c>
      <c r="J92">
        <v>0</v>
      </c>
      <c r="K92">
        <v>1</v>
      </c>
      <c r="L92">
        <v>0</v>
      </c>
      <c r="M92">
        <v>0</v>
      </c>
    </row>
    <row r="93" spans="1:13" x14ac:dyDescent="0.3">
      <c r="A93">
        <v>2002</v>
      </c>
      <c r="B93" t="s">
        <v>15</v>
      </c>
      <c r="C93" t="s">
        <v>34</v>
      </c>
      <c r="D93">
        <v>41063</v>
      </c>
      <c r="E93" s="3" t="s">
        <v>148</v>
      </c>
      <c r="F93" s="3">
        <v>10045.68</v>
      </c>
      <c r="G93" s="3">
        <f>F93</f>
        <v>10045.68</v>
      </c>
      <c r="H93" s="3">
        <v>12314</v>
      </c>
      <c r="I93">
        <v>0</v>
      </c>
      <c r="J93">
        <v>0</v>
      </c>
      <c r="K93">
        <v>1</v>
      </c>
      <c r="L93">
        <v>0</v>
      </c>
      <c r="M93">
        <v>0</v>
      </c>
    </row>
    <row r="94" spans="1:13" x14ac:dyDescent="0.3">
      <c r="A94">
        <v>2002</v>
      </c>
      <c r="B94" t="s">
        <v>15</v>
      </c>
      <c r="C94" t="s">
        <v>16</v>
      </c>
      <c r="D94">
        <v>5534078</v>
      </c>
      <c r="E94" s="3" t="s">
        <v>130</v>
      </c>
      <c r="F94" s="3">
        <v>23.32</v>
      </c>
      <c r="G94" s="3">
        <f>F94*1000000000000</f>
        <v>23320000000000</v>
      </c>
      <c r="H94" s="3">
        <v>11015</v>
      </c>
      <c r="I94">
        <v>0</v>
      </c>
      <c r="J94">
        <v>0</v>
      </c>
      <c r="K94">
        <v>1</v>
      </c>
      <c r="L94">
        <v>0</v>
      </c>
      <c r="M94">
        <v>0</v>
      </c>
    </row>
    <row r="95" spans="1:13" x14ac:dyDescent="0.3">
      <c r="A95">
        <v>2003</v>
      </c>
      <c r="B95" t="s">
        <v>4</v>
      </c>
      <c r="C95" t="s">
        <v>5</v>
      </c>
      <c r="D95">
        <v>1634</v>
      </c>
      <c r="E95" s="3" t="s">
        <v>122</v>
      </c>
      <c r="F95" s="3">
        <v>163</v>
      </c>
      <c r="G95" s="3">
        <f>F95*1000000</f>
        <v>163000000</v>
      </c>
      <c r="H95" s="3">
        <v>2244</v>
      </c>
      <c r="I95">
        <v>1</v>
      </c>
      <c r="J95">
        <v>0</v>
      </c>
      <c r="K95">
        <v>1</v>
      </c>
      <c r="L95">
        <v>0</v>
      </c>
      <c r="M95">
        <v>0</v>
      </c>
    </row>
    <row r="96" spans="1:13" x14ac:dyDescent="0.3">
      <c r="A96">
        <v>2003</v>
      </c>
      <c r="B96" t="s">
        <v>4</v>
      </c>
      <c r="C96" t="s">
        <v>17</v>
      </c>
      <c r="D96">
        <v>37853</v>
      </c>
      <c r="E96" s="3" t="s">
        <v>131</v>
      </c>
      <c r="F96" s="3">
        <v>142.9</v>
      </c>
      <c r="G96" s="3">
        <f>F96*1000000000</f>
        <v>142900000000</v>
      </c>
      <c r="H96" s="3">
        <v>3182</v>
      </c>
      <c r="I96">
        <v>1</v>
      </c>
      <c r="J96">
        <v>0</v>
      </c>
      <c r="K96">
        <v>1</v>
      </c>
      <c r="L96">
        <v>0</v>
      </c>
      <c r="M96">
        <v>0</v>
      </c>
    </row>
    <row r="97" spans="1:13" x14ac:dyDescent="0.3">
      <c r="A97">
        <v>2003</v>
      </c>
      <c r="B97" t="s">
        <v>4</v>
      </c>
      <c r="C97" t="s">
        <v>18</v>
      </c>
      <c r="D97">
        <v>2847</v>
      </c>
      <c r="E97" s="3" t="s">
        <v>132</v>
      </c>
      <c r="F97" s="3">
        <v>46.69</v>
      </c>
      <c r="G97" s="3">
        <f>F97*1000000000</f>
        <v>46690000000</v>
      </c>
      <c r="H97" s="3">
        <v>2241</v>
      </c>
      <c r="I97">
        <v>1</v>
      </c>
      <c r="J97">
        <v>0</v>
      </c>
      <c r="K97">
        <v>1</v>
      </c>
      <c r="L97">
        <v>0</v>
      </c>
      <c r="M97">
        <v>0</v>
      </c>
    </row>
    <row r="98" spans="1:13" x14ac:dyDescent="0.3">
      <c r="A98">
        <v>2003</v>
      </c>
      <c r="B98" t="s">
        <v>7</v>
      </c>
      <c r="C98" t="s">
        <v>36</v>
      </c>
      <c r="D98">
        <v>11118</v>
      </c>
      <c r="E98" s="3" t="s">
        <v>150</v>
      </c>
      <c r="F98" s="3">
        <v>17.73</v>
      </c>
      <c r="G98" s="3">
        <f>F98*1000000000</f>
        <v>17730000000</v>
      </c>
      <c r="H98" s="3">
        <v>8620</v>
      </c>
      <c r="I98">
        <v>0</v>
      </c>
      <c r="J98">
        <v>0</v>
      </c>
      <c r="K98">
        <v>1</v>
      </c>
      <c r="L98">
        <v>0</v>
      </c>
      <c r="M98">
        <v>0</v>
      </c>
    </row>
    <row r="99" spans="1:13" x14ac:dyDescent="0.3">
      <c r="A99">
        <v>2003</v>
      </c>
      <c r="B99" t="s">
        <v>7</v>
      </c>
      <c r="C99" t="s">
        <v>43</v>
      </c>
      <c r="D99">
        <v>15161</v>
      </c>
      <c r="E99" s="3" t="s">
        <v>196</v>
      </c>
      <c r="F99" s="3">
        <v>1.1859999999999999</v>
      </c>
      <c r="G99" s="3">
        <f>F99*1000000000000</f>
        <v>1186000000000</v>
      </c>
      <c r="H99" s="7">
        <v>10598</v>
      </c>
      <c r="I99">
        <v>0</v>
      </c>
      <c r="J99">
        <v>0</v>
      </c>
      <c r="K99">
        <v>1</v>
      </c>
      <c r="L99">
        <v>0</v>
      </c>
      <c r="M99">
        <v>0</v>
      </c>
    </row>
    <row r="100" spans="1:13" x14ac:dyDescent="0.3">
      <c r="A100">
        <v>2003</v>
      </c>
      <c r="B100" t="s">
        <v>7</v>
      </c>
      <c r="C100" t="s">
        <v>8</v>
      </c>
      <c r="D100">
        <v>23071</v>
      </c>
      <c r="E100" s="3" t="s">
        <v>124</v>
      </c>
      <c r="F100" s="3">
        <v>4.9409999999999998</v>
      </c>
      <c r="G100" s="3">
        <f>F100*1000000</f>
        <v>4941000</v>
      </c>
      <c r="H100" s="3">
        <v>11475</v>
      </c>
      <c r="I100">
        <v>0</v>
      </c>
      <c r="J100">
        <v>0</v>
      </c>
      <c r="K100">
        <v>1</v>
      </c>
      <c r="L100">
        <v>0</v>
      </c>
      <c r="M100">
        <v>0</v>
      </c>
    </row>
    <row r="101" spans="1:13" x14ac:dyDescent="0.3">
      <c r="A101">
        <v>2003</v>
      </c>
      <c r="B101" t="s">
        <v>7</v>
      </c>
      <c r="C101" t="s">
        <v>31</v>
      </c>
      <c r="D101">
        <v>91223</v>
      </c>
      <c r="E101" s="3" t="s">
        <v>144</v>
      </c>
      <c r="F101" s="3">
        <v>9661.24</v>
      </c>
      <c r="G101" s="3">
        <f>F101</f>
        <v>9661.24</v>
      </c>
      <c r="H101" s="3">
        <v>3065</v>
      </c>
      <c r="I101">
        <v>0</v>
      </c>
      <c r="J101">
        <v>0</v>
      </c>
      <c r="K101">
        <v>1</v>
      </c>
      <c r="L101">
        <v>0</v>
      </c>
      <c r="M101">
        <v>0</v>
      </c>
    </row>
    <row r="102" spans="1:13" x14ac:dyDescent="0.3">
      <c r="A102">
        <v>2003</v>
      </c>
      <c r="B102" t="s">
        <v>7</v>
      </c>
      <c r="C102" t="s">
        <v>44</v>
      </c>
      <c r="D102">
        <v>43355</v>
      </c>
      <c r="E102" s="3" t="s">
        <v>197</v>
      </c>
      <c r="F102" s="3">
        <v>790.7</v>
      </c>
      <c r="G102" s="3">
        <f>F102*1000000000</f>
        <v>790700000000</v>
      </c>
      <c r="H102" s="3" t="s">
        <v>294</v>
      </c>
      <c r="I102">
        <v>0</v>
      </c>
      <c r="J102">
        <v>0</v>
      </c>
      <c r="K102">
        <v>1</v>
      </c>
      <c r="L102">
        <v>0</v>
      </c>
      <c r="M102">
        <v>0</v>
      </c>
    </row>
    <row r="103" spans="1:13" x14ac:dyDescent="0.3">
      <c r="A103">
        <v>2003</v>
      </c>
      <c r="B103" t="s">
        <v>9</v>
      </c>
      <c r="C103" t="s">
        <v>33</v>
      </c>
      <c r="D103">
        <v>1249</v>
      </c>
      <c r="E103" s="3" t="s">
        <v>147</v>
      </c>
      <c r="F103" s="3">
        <v>281.8</v>
      </c>
      <c r="G103" s="3">
        <f>F103*1000000000</f>
        <v>281800000000</v>
      </c>
      <c r="H103" s="3">
        <v>3823</v>
      </c>
      <c r="I103">
        <v>0</v>
      </c>
      <c r="J103">
        <v>0</v>
      </c>
      <c r="K103">
        <v>1</v>
      </c>
      <c r="L103">
        <v>0</v>
      </c>
      <c r="M103">
        <v>0</v>
      </c>
    </row>
    <row r="104" spans="1:13" x14ac:dyDescent="0.3">
      <c r="A104">
        <v>2003</v>
      </c>
      <c r="B104" t="s">
        <v>9</v>
      </c>
      <c r="C104" t="s">
        <v>11</v>
      </c>
      <c r="D104">
        <v>666456</v>
      </c>
      <c r="E104" s="3" t="s">
        <v>126</v>
      </c>
      <c r="F104" s="3">
        <v>4.26</v>
      </c>
      <c r="G104" s="3">
        <f>F104*1000000000000</f>
        <v>4260000000000</v>
      </c>
      <c r="H104" s="3">
        <v>4030</v>
      </c>
      <c r="I104">
        <v>0</v>
      </c>
      <c r="J104">
        <v>0</v>
      </c>
      <c r="K104">
        <v>1</v>
      </c>
      <c r="L104">
        <v>0</v>
      </c>
      <c r="M104">
        <v>0</v>
      </c>
    </row>
    <row r="105" spans="1:13" x14ac:dyDescent="0.3">
      <c r="A105">
        <v>2003</v>
      </c>
      <c r="B105" t="s">
        <v>9</v>
      </c>
      <c r="C105" t="s">
        <v>12</v>
      </c>
      <c r="D105">
        <v>3382473</v>
      </c>
      <c r="E105" s="3" t="s">
        <v>127</v>
      </c>
      <c r="F105" s="3">
        <v>2.9580000000000002</v>
      </c>
      <c r="G105" s="3">
        <f>F105*1000000000000</f>
        <v>2958000000000</v>
      </c>
      <c r="H105" s="3">
        <v>3750</v>
      </c>
      <c r="I105">
        <v>1</v>
      </c>
      <c r="J105">
        <v>0</v>
      </c>
      <c r="K105">
        <v>1</v>
      </c>
      <c r="L105">
        <v>0</v>
      </c>
      <c r="M105">
        <v>0</v>
      </c>
    </row>
    <row r="106" spans="1:13" x14ac:dyDescent="0.3">
      <c r="A106">
        <v>2003</v>
      </c>
      <c r="B106" t="s">
        <v>9</v>
      </c>
      <c r="C106" t="s">
        <v>19</v>
      </c>
      <c r="D106">
        <v>26812</v>
      </c>
      <c r="E106" s="3" t="s">
        <v>134</v>
      </c>
      <c r="F106" s="3">
        <v>181.8</v>
      </c>
      <c r="G106" s="3">
        <f>F106*1000000000</f>
        <v>181800000000</v>
      </c>
      <c r="H106" s="3">
        <v>3952</v>
      </c>
      <c r="I106">
        <v>0</v>
      </c>
      <c r="J106">
        <v>0</v>
      </c>
      <c r="K106">
        <v>1</v>
      </c>
      <c r="L106">
        <v>0</v>
      </c>
      <c r="M106">
        <v>0</v>
      </c>
    </row>
    <row r="107" spans="1:13" x14ac:dyDescent="0.3">
      <c r="A107">
        <v>2003</v>
      </c>
      <c r="B107" t="s">
        <v>9</v>
      </c>
      <c r="C107" t="s">
        <v>38</v>
      </c>
      <c r="D107">
        <v>5506</v>
      </c>
      <c r="E107" s="3" t="s">
        <v>191</v>
      </c>
      <c r="F107" s="3">
        <v>13.83</v>
      </c>
      <c r="G107" s="3">
        <f>F107*1000000000</f>
        <v>13830000000</v>
      </c>
      <c r="H107" s="3">
        <v>2913</v>
      </c>
      <c r="I107">
        <v>0</v>
      </c>
      <c r="J107">
        <v>0</v>
      </c>
      <c r="K107">
        <v>1</v>
      </c>
      <c r="L107">
        <v>0</v>
      </c>
      <c r="M107">
        <v>0</v>
      </c>
    </row>
    <row r="108" spans="1:13" x14ac:dyDescent="0.3">
      <c r="A108">
        <v>2003</v>
      </c>
      <c r="B108" t="s">
        <v>9</v>
      </c>
      <c r="C108" t="s">
        <v>29</v>
      </c>
      <c r="D108">
        <v>5542</v>
      </c>
      <c r="E108" s="3" t="s">
        <v>143</v>
      </c>
      <c r="F108" s="3">
        <v>284.10000000000002</v>
      </c>
      <c r="G108" s="3">
        <f>F108*1000000000</f>
        <v>284100000000</v>
      </c>
      <c r="H108" s="3">
        <v>3430</v>
      </c>
      <c r="I108">
        <v>0</v>
      </c>
      <c r="J108">
        <v>0</v>
      </c>
      <c r="K108">
        <v>1</v>
      </c>
      <c r="L108">
        <v>0</v>
      </c>
      <c r="M108">
        <v>0</v>
      </c>
    </row>
    <row r="109" spans="1:13" x14ac:dyDescent="0.3">
      <c r="A109">
        <v>2003</v>
      </c>
      <c r="B109" t="s">
        <v>9</v>
      </c>
      <c r="C109" t="s">
        <v>21</v>
      </c>
      <c r="D109">
        <v>35049</v>
      </c>
      <c r="E109" s="3" t="s">
        <v>198</v>
      </c>
      <c r="F109" s="3">
        <v>1.7789999999999999</v>
      </c>
      <c r="G109" s="3">
        <f>F109*1000000000000</f>
        <v>1779000000000</v>
      </c>
      <c r="H109" s="3">
        <v>8328</v>
      </c>
      <c r="I109">
        <v>0</v>
      </c>
      <c r="J109">
        <v>0</v>
      </c>
      <c r="K109">
        <v>1</v>
      </c>
      <c r="L109">
        <v>0</v>
      </c>
      <c r="M109">
        <v>0</v>
      </c>
    </row>
    <row r="110" spans="1:13" x14ac:dyDescent="0.3">
      <c r="A110">
        <v>2003</v>
      </c>
      <c r="B110" t="s">
        <v>9</v>
      </c>
      <c r="C110" t="s">
        <v>39</v>
      </c>
      <c r="D110">
        <v>8215</v>
      </c>
      <c r="E110" s="3" t="s">
        <v>192</v>
      </c>
      <c r="F110" s="3">
        <v>61.75</v>
      </c>
      <c r="G110" s="3">
        <f>F110*1000000000</f>
        <v>61750000000</v>
      </c>
      <c r="H110" s="3">
        <v>3421</v>
      </c>
      <c r="I110">
        <v>0</v>
      </c>
      <c r="J110">
        <v>0</v>
      </c>
      <c r="K110">
        <v>1</v>
      </c>
      <c r="L110">
        <v>0</v>
      </c>
      <c r="M110">
        <v>0</v>
      </c>
    </row>
    <row r="111" spans="1:13" x14ac:dyDescent="0.3">
      <c r="A111">
        <v>2003</v>
      </c>
      <c r="B111" t="s">
        <v>15</v>
      </c>
      <c r="C111" t="s">
        <v>34</v>
      </c>
      <c r="D111">
        <v>174104</v>
      </c>
      <c r="E111" s="3" t="s">
        <v>194</v>
      </c>
      <c r="F111" s="3">
        <v>1.2729999999999999</v>
      </c>
      <c r="G111" s="3">
        <f>F111*1000000000000</f>
        <v>1273000000000</v>
      </c>
      <c r="H111" s="3">
        <v>12314</v>
      </c>
      <c r="I111">
        <v>0</v>
      </c>
      <c r="J111">
        <v>0</v>
      </c>
      <c r="K111">
        <v>1</v>
      </c>
      <c r="L111">
        <v>0</v>
      </c>
      <c r="M111">
        <v>0</v>
      </c>
    </row>
    <row r="112" spans="1:13" x14ac:dyDescent="0.3">
      <c r="A112">
        <v>2003</v>
      </c>
      <c r="B112" t="s">
        <v>15</v>
      </c>
      <c r="C112" t="s">
        <v>16</v>
      </c>
      <c r="D112">
        <v>4361523</v>
      </c>
      <c r="E112" s="3" t="s">
        <v>130</v>
      </c>
      <c r="F112" s="3">
        <v>23.32</v>
      </c>
      <c r="G112" s="3">
        <f>F112*1000000000000</f>
        <v>23320000000000</v>
      </c>
      <c r="H112" s="3">
        <v>11015</v>
      </c>
      <c r="I112">
        <v>0</v>
      </c>
      <c r="J112">
        <v>0</v>
      </c>
      <c r="K112">
        <v>1</v>
      </c>
      <c r="L112">
        <v>0</v>
      </c>
      <c r="M112">
        <v>0</v>
      </c>
    </row>
    <row r="113" spans="1:13" x14ac:dyDescent="0.3">
      <c r="A113">
        <v>2003</v>
      </c>
      <c r="B113" t="s">
        <v>24</v>
      </c>
      <c r="C113" t="s">
        <v>25</v>
      </c>
      <c r="D113">
        <v>4850</v>
      </c>
      <c r="E113" s="3" t="s">
        <v>138</v>
      </c>
      <c r="F113" s="3">
        <v>487.2</v>
      </c>
      <c r="G113" s="3">
        <f>F113*1000000000</f>
        <v>487200000000</v>
      </c>
      <c r="H113" s="3">
        <v>9304</v>
      </c>
      <c r="I113">
        <v>0</v>
      </c>
      <c r="J113">
        <v>0</v>
      </c>
      <c r="K113">
        <v>1</v>
      </c>
      <c r="L113">
        <v>0</v>
      </c>
      <c r="M113">
        <v>0</v>
      </c>
    </row>
    <row r="114" spans="1:13" x14ac:dyDescent="0.3">
      <c r="A114">
        <v>2004</v>
      </c>
      <c r="B114" t="s">
        <v>4</v>
      </c>
      <c r="C114" t="s">
        <v>17</v>
      </c>
      <c r="D114">
        <v>35615</v>
      </c>
      <c r="E114" s="3" t="s">
        <v>131</v>
      </c>
      <c r="F114" s="3">
        <v>142.9</v>
      </c>
      <c r="G114" s="3">
        <f>F114*1000000000</f>
        <v>142900000000</v>
      </c>
      <c r="H114" s="3">
        <v>3182</v>
      </c>
      <c r="I114">
        <v>1</v>
      </c>
      <c r="J114">
        <v>0</v>
      </c>
      <c r="K114">
        <v>1</v>
      </c>
      <c r="L114">
        <v>0</v>
      </c>
      <c r="M114">
        <v>0</v>
      </c>
    </row>
    <row r="115" spans="1:13" x14ac:dyDescent="0.3">
      <c r="A115">
        <v>2004</v>
      </c>
      <c r="B115" t="s">
        <v>4</v>
      </c>
      <c r="C115" t="s">
        <v>18</v>
      </c>
      <c r="D115">
        <v>8791</v>
      </c>
      <c r="E115" s="3" t="s">
        <v>132</v>
      </c>
      <c r="F115" s="3">
        <v>46.69</v>
      </c>
      <c r="G115" s="3">
        <f>F115*1000000000</f>
        <v>46690000000</v>
      </c>
      <c r="H115" s="3">
        <v>2241</v>
      </c>
      <c r="I115">
        <v>1</v>
      </c>
      <c r="J115">
        <v>0</v>
      </c>
      <c r="K115">
        <v>1</v>
      </c>
      <c r="L115">
        <v>0</v>
      </c>
      <c r="M115">
        <v>0</v>
      </c>
    </row>
    <row r="116" spans="1:13" x14ac:dyDescent="0.3">
      <c r="A116">
        <v>2004</v>
      </c>
      <c r="B116" t="s">
        <v>7</v>
      </c>
      <c r="C116" t="s">
        <v>36</v>
      </c>
      <c r="D116">
        <v>28703</v>
      </c>
      <c r="E116" s="3" t="s">
        <v>150</v>
      </c>
      <c r="F116" s="3">
        <v>17.73</v>
      </c>
      <c r="G116" s="3">
        <f>F116*1000000000</f>
        <v>17730000000</v>
      </c>
      <c r="H116" s="3">
        <v>8620</v>
      </c>
      <c r="I116">
        <v>0</v>
      </c>
      <c r="J116">
        <v>0</v>
      </c>
      <c r="K116">
        <v>1</v>
      </c>
      <c r="L116">
        <v>0</v>
      </c>
      <c r="M116">
        <v>0</v>
      </c>
    </row>
    <row r="117" spans="1:13" x14ac:dyDescent="0.3">
      <c r="A117">
        <v>2004</v>
      </c>
      <c r="B117" t="s">
        <v>7</v>
      </c>
      <c r="C117" t="s">
        <v>8</v>
      </c>
      <c r="D117">
        <v>108604</v>
      </c>
      <c r="E117" s="3" t="s">
        <v>124</v>
      </c>
      <c r="F117" s="3">
        <v>4.9409999999999998</v>
      </c>
      <c r="G117" s="3">
        <f>F117*1000000</f>
        <v>4941000</v>
      </c>
      <c r="H117" s="3">
        <v>11475</v>
      </c>
      <c r="I117">
        <v>0</v>
      </c>
      <c r="J117">
        <v>0</v>
      </c>
      <c r="K117">
        <v>1</v>
      </c>
      <c r="L117">
        <v>0</v>
      </c>
      <c r="M117">
        <v>0</v>
      </c>
    </row>
    <row r="118" spans="1:13" x14ac:dyDescent="0.3">
      <c r="A118">
        <v>2004</v>
      </c>
      <c r="B118" t="s">
        <v>9</v>
      </c>
      <c r="C118" t="s">
        <v>32</v>
      </c>
      <c r="D118">
        <v>2333</v>
      </c>
      <c r="E118" s="3" t="s">
        <v>145</v>
      </c>
      <c r="F118" s="3">
        <v>84.06</v>
      </c>
      <c r="G118" s="3">
        <f>F118*1000000000</f>
        <v>84060000000</v>
      </c>
      <c r="H118" s="3">
        <v>3092</v>
      </c>
      <c r="I118">
        <v>0</v>
      </c>
      <c r="J118">
        <v>0</v>
      </c>
      <c r="K118">
        <v>1</v>
      </c>
      <c r="L118">
        <v>0</v>
      </c>
      <c r="M118">
        <v>0</v>
      </c>
    </row>
    <row r="119" spans="1:13" x14ac:dyDescent="0.3">
      <c r="A119">
        <v>2004</v>
      </c>
      <c r="B119" t="s">
        <v>9</v>
      </c>
      <c r="C119" t="s">
        <v>11</v>
      </c>
      <c r="D119">
        <v>650321</v>
      </c>
      <c r="E119" s="3" t="s">
        <v>126</v>
      </c>
      <c r="F119" s="3">
        <v>4.26</v>
      </c>
      <c r="G119" s="3">
        <f>F119*1000000000000</f>
        <v>4260000000000</v>
      </c>
      <c r="H119" s="3">
        <v>4030</v>
      </c>
      <c r="I119">
        <v>0</v>
      </c>
      <c r="J119">
        <v>0</v>
      </c>
      <c r="K119">
        <v>1</v>
      </c>
      <c r="L119">
        <v>0</v>
      </c>
      <c r="M119">
        <v>0</v>
      </c>
    </row>
    <row r="120" spans="1:13" x14ac:dyDescent="0.3">
      <c r="A120">
        <v>2004</v>
      </c>
      <c r="B120" t="s">
        <v>9</v>
      </c>
      <c r="C120" t="s">
        <v>12</v>
      </c>
      <c r="D120">
        <v>6589707</v>
      </c>
      <c r="E120" s="3" t="s">
        <v>127</v>
      </c>
      <c r="F120" s="3">
        <v>2.9580000000000002</v>
      </c>
      <c r="G120" s="3">
        <f>F120*1000000000000</f>
        <v>2958000000000</v>
      </c>
      <c r="H120" s="3">
        <v>3750</v>
      </c>
      <c r="I120">
        <v>1</v>
      </c>
      <c r="J120">
        <v>1</v>
      </c>
      <c r="K120">
        <v>1</v>
      </c>
      <c r="L120">
        <v>0</v>
      </c>
      <c r="M120">
        <v>0</v>
      </c>
    </row>
    <row r="121" spans="1:13" x14ac:dyDescent="0.3">
      <c r="A121">
        <v>2004</v>
      </c>
      <c r="B121" t="s">
        <v>9</v>
      </c>
      <c r="C121" t="s">
        <v>13</v>
      </c>
      <c r="D121">
        <v>92471</v>
      </c>
      <c r="E121" s="3" t="s">
        <v>128</v>
      </c>
      <c r="F121" s="3">
        <v>3.1309999999999998</v>
      </c>
      <c r="G121" s="3">
        <f>F121*1000000000000</f>
        <v>3131000000000</v>
      </c>
      <c r="H121" s="3">
        <v>4820</v>
      </c>
      <c r="I121">
        <v>0</v>
      </c>
      <c r="J121">
        <v>0</v>
      </c>
      <c r="K121">
        <v>1</v>
      </c>
      <c r="L121">
        <v>0</v>
      </c>
      <c r="M121">
        <v>0</v>
      </c>
    </row>
    <row r="122" spans="1:13" x14ac:dyDescent="0.3">
      <c r="A122">
        <v>2004</v>
      </c>
      <c r="B122" t="s">
        <v>9</v>
      </c>
      <c r="C122" t="s">
        <v>38</v>
      </c>
      <c r="D122">
        <v>13874</v>
      </c>
      <c r="E122" s="3" t="s">
        <v>191</v>
      </c>
      <c r="F122" s="3">
        <v>13.83</v>
      </c>
      <c r="G122" s="3">
        <f>F122*1000000000</f>
        <v>13830000000</v>
      </c>
      <c r="H122" s="3">
        <v>2913</v>
      </c>
      <c r="I122">
        <v>0</v>
      </c>
      <c r="J122">
        <v>0</v>
      </c>
      <c r="K122">
        <v>1</v>
      </c>
      <c r="L122">
        <v>0</v>
      </c>
      <c r="M122">
        <v>0</v>
      </c>
    </row>
    <row r="123" spans="1:13" x14ac:dyDescent="0.3">
      <c r="A123">
        <v>2004</v>
      </c>
      <c r="B123" t="s">
        <v>9</v>
      </c>
      <c r="C123" t="s">
        <v>20</v>
      </c>
      <c r="D123">
        <v>27848</v>
      </c>
      <c r="E123" s="3" t="s">
        <v>135</v>
      </c>
      <c r="F123" s="3">
        <v>679.4</v>
      </c>
      <c r="G123" s="3">
        <f>F123*1000000000</f>
        <v>679400000000</v>
      </c>
      <c r="H123" s="3">
        <v>4045</v>
      </c>
      <c r="I123">
        <v>0</v>
      </c>
      <c r="J123">
        <v>0</v>
      </c>
      <c r="K123">
        <v>1</v>
      </c>
      <c r="L123">
        <v>0</v>
      </c>
      <c r="M123">
        <v>0</v>
      </c>
    </row>
    <row r="124" spans="1:13" x14ac:dyDescent="0.3">
      <c r="A124">
        <v>2004</v>
      </c>
      <c r="B124" t="s">
        <v>9</v>
      </c>
      <c r="C124" t="s">
        <v>21</v>
      </c>
      <c r="D124">
        <v>42032</v>
      </c>
      <c r="E124" s="3" t="s">
        <v>198</v>
      </c>
      <c r="F124" s="3">
        <v>1.7789999999999999</v>
      </c>
      <c r="G124" s="3">
        <f>F124*1000000000000</f>
        <v>1779000000000</v>
      </c>
      <c r="H124" s="3">
        <v>8328</v>
      </c>
      <c r="I124">
        <v>0</v>
      </c>
      <c r="J124">
        <v>0</v>
      </c>
      <c r="K124">
        <v>1</v>
      </c>
      <c r="L124">
        <v>0</v>
      </c>
      <c r="M124">
        <v>0</v>
      </c>
    </row>
    <row r="125" spans="1:13" x14ac:dyDescent="0.3">
      <c r="A125">
        <v>2004</v>
      </c>
      <c r="B125" t="s">
        <v>15</v>
      </c>
      <c r="C125" t="s">
        <v>34</v>
      </c>
      <c r="D125">
        <v>88228</v>
      </c>
      <c r="E125" s="3" t="s">
        <v>194</v>
      </c>
      <c r="F125" s="3">
        <v>1.2729999999999999</v>
      </c>
      <c r="G125" s="3">
        <f>F125*1000000000000</f>
        <v>1273000000000</v>
      </c>
      <c r="H125" s="3">
        <v>12314</v>
      </c>
      <c r="I125">
        <v>0</v>
      </c>
      <c r="J125">
        <v>0</v>
      </c>
      <c r="K125">
        <v>1</v>
      </c>
      <c r="L125">
        <v>0</v>
      </c>
      <c r="M125">
        <v>0</v>
      </c>
    </row>
    <row r="126" spans="1:13" x14ac:dyDescent="0.3">
      <c r="A126">
        <v>2004</v>
      </c>
      <c r="B126" t="s">
        <v>15</v>
      </c>
      <c r="C126" t="s">
        <v>16</v>
      </c>
      <c r="D126">
        <v>6823665</v>
      </c>
      <c r="E126" s="3" t="s">
        <v>130</v>
      </c>
      <c r="F126" s="3">
        <v>23.32</v>
      </c>
      <c r="G126" s="3">
        <f>F126*1000000000000</f>
        <v>23320000000000</v>
      </c>
      <c r="H126" s="3">
        <v>11015</v>
      </c>
      <c r="I126">
        <v>0</v>
      </c>
      <c r="J126">
        <v>0</v>
      </c>
      <c r="K126">
        <v>1</v>
      </c>
      <c r="L126">
        <v>0</v>
      </c>
      <c r="M126">
        <v>0</v>
      </c>
    </row>
    <row r="127" spans="1:13" x14ac:dyDescent="0.3">
      <c r="A127">
        <v>2004</v>
      </c>
      <c r="B127" t="s">
        <v>22</v>
      </c>
      <c r="C127" t="s">
        <v>23</v>
      </c>
      <c r="D127">
        <v>10914</v>
      </c>
      <c r="E127" s="3" t="s">
        <v>137</v>
      </c>
      <c r="F127" s="3">
        <v>1.5529999999999999</v>
      </c>
      <c r="G127" s="3">
        <f>F127*1000000000000</f>
        <v>1553000000000</v>
      </c>
      <c r="H127" s="3">
        <v>14739</v>
      </c>
      <c r="I127">
        <v>0</v>
      </c>
      <c r="J127">
        <v>0</v>
      </c>
      <c r="K127">
        <v>1</v>
      </c>
      <c r="L127">
        <v>0</v>
      </c>
      <c r="M127">
        <v>0</v>
      </c>
    </row>
    <row r="128" spans="1:13" x14ac:dyDescent="0.3">
      <c r="A128">
        <v>2004</v>
      </c>
      <c r="B128" t="s">
        <v>24</v>
      </c>
      <c r="C128" t="s">
        <v>45</v>
      </c>
      <c r="D128">
        <v>4414</v>
      </c>
      <c r="E128" s="3" t="s">
        <v>199</v>
      </c>
      <c r="F128" s="3">
        <v>314.5</v>
      </c>
      <c r="G128" s="3">
        <f>F128*1000000000</f>
        <v>314500000000</v>
      </c>
      <c r="H128" s="7">
        <v>10207</v>
      </c>
      <c r="I128">
        <v>0</v>
      </c>
      <c r="J128">
        <v>0</v>
      </c>
      <c r="K128">
        <v>1</v>
      </c>
      <c r="L128">
        <v>0</v>
      </c>
      <c r="M128">
        <v>0</v>
      </c>
    </row>
    <row r="129" spans="1:13" x14ac:dyDescent="0.3">
      <c r="A129">
        <v>2005</v>
      </c>
      <c r="B129" t="s">
        <v>4</v>
      </c>
      <c r="C129" t="s">
        <v>17</v>
      </c>
      <c r="D129">
        <v>22839</v>
      </c>
      <c r="E129" s="3" t="s">
        <v>131</v>
      </c>
      <c r="F129" s="3">
        <v>142.9</v>
      </c>
      <c r="G129" s="3">
        <f>F129*1000000000</f>
        <v>142900000000</v>
      </c>
      <c r="H129" s="3">
        <v>3182</v>
      </c>
      <c r="I129">
        <v>1</v>
      </c>
      <c r="J129">
        <v>0</v>
      </c>
      <c r="K129">
        <v>1</v>
      </c>
      <c r="L129">
        <v>0</v>
      </c>
      <c r="M129">
        <v>0</v>
      </c>
    </row>
    <row r="130" spans="1:13" x14ac:dyDescent="0.3">
      <c r="A130">
        <v>2005</v>
      </c>
      <c r="B130" t="s">
        <v>7</v>
      </c>
      <c r="C130" t="s">
        <v>36</v>
      </c>
      <c r="D130">
        <v>72730</v>
      </c>
      <c r="E130" s="3" t="s">
        <v>150</v>
      </c>
      <c r="F130" s="3">
        <v>17.73</v>
      </c>
      <c r="G130" s="3">
        <f>F130*1000000000</f>
        <v>17730000000</v>
      </c>
      <c r="H130" s="3">
        <v>8620</v>
      </c>
      <c r="I130">
        <v>0</v>
      </c>
      <c r="J130">
        <v>0</v>
      </c>
      <c r="K130">
        <v>1</v>
      </c>
      <c r="L130">
        <v>0</v>
      </c>
      <c r="M130">
        <v>0</v>
      </c>
    </row>
    <row r="131" spans="1:13" x14ac:dyDescent="0.3">
      <c r="A131">
        <v>2005</v>
      </c>
      <c r="B131" t="s">
        <v>7</v>
      </c>
      <c r="C131" t="s">
        <v>41</v>
      </c>
      <c r="D131">
        <v>26508</v>
      </c>
      <c r="E131" s="3" t="s">
        <v>164</v>
      </c>
      <c r="F131" s="3">
        <v>2256.59</v>
      </c>
      <c r="G131" s="3">
        <f>F131</f>
        <v>2256.59</v>
      </c>
      <c r="H131" s="7">
        <v>6369</v>
      </c>
      <c r="I131">
        <v>0</v>
      </c>
      <c r="J131">
        <v>0</v>
      </c>
      <c r="K131">
        <v>1</v>
      </c>
      <c r="L131">
        <v>0</v>
      </c>
      <c r="M131">
        <v>0</v>
      </c>
    </row>
    <row r="132" spans="1:13" x14ac:dyDescent="0.3">
      <c r="A132">
        <v>2005</v>
      </c>
      <c r="B132" t="s">
        <v>7</v>
      </c>
      <c r="C132" t="s">
        <v>42</v>
      </c>
      <c r="D132">
        <v>29376</v>
      </c>
      <c r="E132" s="3" t="s">
        <v>195</v>
      </c>
      <c r="F132" s="3">
        <v>1.8109999999999999</v>
      </c>
      <c r="G132" s="3">
        <f>F132*1000000000000</f>
        <v>1811000000000</v>
      </c>
      <c r="H132" s="7">
        <v>10650</v>
      </c>
      <c r="I132">
        <v>0</v>
      </c>
      <c r="J132">
        <v>0</v>
      </c>
      <c r="K132">
        <v>1</v>
      </c>
      <c r="L132">
        <v>0</v>
      </c>
      <c r="M132">
        <v>0</v>
      </c>
    </row>
    <row r="133" spans="1:13" x14ac:dyDescent="0.3">
      <c r="A133">
        <v>2005</v>
      </c>
      <c r="B133" t="s">
        <v>7</v>
      </c>
      <c r="C133" t="s">
        <v>46</v>
      </c>
      <c r="D133">
        <v>5905</v>
      </c>
      <c r="E133" s="17" t="s">
        <v>200</v>
      </c>
      <c r="F133" s="17">
        <v>4136.1499999999996</v>
      </c>
      <c r="G133" s="17">
        <f>F133</f>
        <v>4136.1499999999996</v>
      </c>
      <c r="H133" s="7">
        <v>2667</v>
      </c>
      <c r="I133">
        <v>1</v>
      </c>
      <c r="J133">
        <v>0</v>
      </c>
      <c r="K133">
        <v>1</v>
      </c>
      <c r="L133">
        <v>0</v>
      </c>
      <c r="M133">
        <v>0</v>
      </c>
    </row>
    <row r="134" spans="1:13" x14ac:dyDescent="0.3">
      <c r="A134">
        <v>2005</v>
      </c>
      <c r="B134" t="s">
        <v>7</v>
      </c>
      <c r="C134" t="s">
        <v>31</v>
      </c>
      <c r="D134">
        <v>409</v>
      </c>
      <c r="E134" s="17" t="s">
        <v>144</v>
      </c>
      <c r="F134" s="17">
        <v>9661.24</v>
      </c>
      <c r="G134" s="17">
        <f>F134</f>
        <v>9661.24</v>
      </c>
      <c r="H134" s="7">
        <v>3065</v>
      </c>
      <c r="I134">
        <v>0</v>
      </c>
      <c r="J134">
        <v>0</v>
      </c>
      <c r="K134">
        <v>1</v>
      </c>
      <c r="L134">
        <v>0</v>
      </c>
      <c r="M134">
        <v>0</v>
      </c>
    </row>
    <row r="135" spans="1:13" x14ac:dyDescent="0.3">
      <c r="A135">
        <v>2005</v>
      </c>
      <c r="B135" t="s">
        <v>7</v>
      </c>
      <c r="C135" t="s">
        <v>44</v>
      </c>
      <c r="D135">
        <v>18446</v>
      </c>
      <c r="E135" s="3" t="s">
        <v>197</v>
      </c>
      <c r="F135" s="3">
        <v>790.7</v>
      </c>
      <c r="G135" s="3">
        <f>F135*1000000000</f>
        <v>790700000000</v>
      </c>
      <c r="H135" s="3" t="s">
        <v>294</v>
      </c>
      <c r="I135">
        <v>0</v>
      </c>
      <c r="J135">
        <v>0</v>
      </c>
      <c r="K135">
        <v>1</v>
      </c>
      <c r="L135">
        <v>0</v>
      </c>
      <c r="M135">
        <v>0</v>
      </c>
    </row>
    <row r="136" spans="1:13" x14ac:dyDescent="0.3">
      <c r="A136">
        <v>2005</v>
      </c>
      <c r="B136" t="s">
        <v>9</v>
      </c>
      <c r="C136" t="s">
        <v>32</v>
      </c>
      <c r="D136">
        <v>21780</v>
      </c>
      <c r="E136" s="3" t="s">
        <v>145</v>
      </c>
      <c r="F136" s="3">
        <v>84.06</v>
      </c>
      <c r="G136" s="3">
        <f>F136*1000000000</f>
        <v>84060000000</v>
      </c>
      <c r="H136" s="7">
        <v>3092</v>
      </c>
      <c r="I136">
        <v>0</v>
      </c>
      <c r="J136">
        <v>0</v>
      </c>
      <c r="K136">
        <v>1</v>
      </c>
      <c r="L136">
        <v>0</v>
      </c>
      <c r="M136">
        <v>0</v>
      </c>
    </row>
    <row r="137" spans="1:13" x14ac:dyDescent="0.3">
      <c r="A137">
        <v>2005</v>
      </c>
      <c r="B137" t="s">
        <v>9</v>
      </c>
      <c r="C137" t="s">
        <v>11</v>
      </c>
      <c r="D137">
        <v>1721701</v>
      </c>
      <c r="E137" s="3" t="s">
        <v>126</v>
      </c>
      <c r="F137" s="3">
        <v>4.26</v>
      </c>
      <c r="G137" s="3">
        <f>F137*1000000000000</f>
        <v>4260000000000</v>
      </c>
      <c r="H137" s="3">
        <v>4030</v>
      </c>
      <c r="I137">
        <v>0</v>
      </c>
      <c r="J137">
        <v>0</v>
      </c>
      <c r="K137">
        <v>1</v>
      </c>
      <c r="L137">
        <v>0</v>
      </c>
      <c r="M137">
        <v>0</v>
      </c>
    </row>
    <row r="138" spans="1:13" x14ac:dyDescent="0.3">
      <c r="A138">
        <v>2005</v>
      </c>
      <c r="B138" t="s">
        <v>9</v>
      </c>
      <c r="C138" t="s">
        <v>47</v>
      </c>
      <c r="D138">
        <v>104</v>
      </c>
      <c r="E138" s="17" t="s">
        <v>201</v>
      </c>
      <c r="F138" s="17">
        <v>53654.75</v>
      </c>
      <c r="G138" s="17">
        <f>F138</f>
        <v>53654.75</v>
      </c>
      <c r="H138" s="7">
        <v>5189</v>
      </c>
      <c r="I138">
        <v>0</v>
      </c>
      <c r="J138">
        <v>0</v>
      </c>
      <c r="K138">
        <v>1</v>
      </c>
      <c r="L138">
        <v>0</v>
      </c>
      <c r="M138">
        <v>0</v>
      </c>
    </row>
    <row r="139" spans="1:13" x14ac:dyDescent="0.3">
      <c r="A139">
        <v>2005</v>
      </c>
      <c r="B139" t="s">
        <v>9</v>
      </c>
      <c r="C139" t="s">
        <v>12</v>
      </c>
      <c r="D139">
        <v>14330810</v>
      </c>
      <c r="E139" s="3" t="s">
        <v>127</v>
      </c>
      <c r="F139" s="3">
        <v>2.9580000000000002</v>
      </c>
      <c r="G139" s="3">
        <f>F139*1000000000000</f>
        <v>2958000000000</v>
      </c>
      <c r="H139" s="3">
        <v>3750</v>
      </c>
      <c r="I139">
        <v>1</v>
      </c>
      <c r="J139">
        <v>1</v>
      </c>
      <c r="K139">
        <v>1</v>
      </c>
      <c r="L139">
        <v>0</v>
      </c>
      <c r="M139">
        <v>0</v>
      </c>
    </row>
    <row r="140" spans="1:13" x14ac:dyDescent="0.3">
      <c r="A140">
        <v>2005</v>
      </c>
      <c r="B140" t="s">
        <v>9</v>
      </c>
      <c r="C140" t="s">
        <v>13</v>
      </c>
      <c r="D140">
        <v>55515</v>
      </c>
      <c r="E140" s="3" t="s">
        <v>128</v>
      </c>
      <c r="F140" s="3">
        <v>3.1309999999999998</v>
      </c>
      <c r="G140" s="3">
        <f>F140*1000000000000</f>
        <v>3131000000000</v>
      </c>
      <c r="H140" s="3">
        <v>4820</v>
      </c>
      <c r="I140">
        <v>0</v>
      </c>
      <c r="J140">
        <v>0</v>
      </c>
      <c r="K140">
        <v>1</v>
      </c>
      <c r="L140">
        <v>0</v>
      </c>
      <c r="M140">
        <v>0</v>
      </c>
    </row>
    <row r="141" spans="1:13" x14ac:dyDescent="0.3">
      <c r="A141">
        <v>2005</v>
      </c>
      <c r="B141" t="s">
        <v>9</v>
      </c>
      <c r="C141" t="s">
        <v>38</v>
      </c>
      <c r="D141">
        <v>14254</v>
      </c>
      <c r="E141" s="3" t="s">
        <v>191</v>
      </c>
      <c r="F141" s="3">
        <v>13.83</v>
      </c>
      <c r="G141" s="3">
        <f>F141*1000000000</f>
        <v>13830000000</v>
      </c>
      <c r="H141" s="3">
        <v>2913</v>
      </c>
      <c r="I141">
        <v>0</v>
      </c>
      <c r="J141">
        <v>0</v>
      </c>
      <c r="K141">
        <v>1</v>
      </c>
      <c r="L141">
        <v>0</v>
      </c>
      <c r="M141">
        <v>0</v>
      </c>
    </row>
    <row r="142" spans="1:13" x14ac:dyDescent="0.3">
      <c r="A142">
        <v>2005</v>
      </c>
      <c r="B142" t="s">
        <v>9</v>
      </c>
      <c r="C142" t="s">
        <v>20</v>
      </c>
      <c r="D142">
        <v>40563</v>
      </c>
      <c r="E142" s="3" t="s">
        <v>135</v>
      </c>
      <c r="F142" s="3">
        <v>679.4</v>
      </c>
      <c r="G142" s="3">
        <f>F142*1000000000</f>
        <v>679400000000</v>
      </c>
      <c r="H142" s="3">
        <v>4045</v>
      </c>
      <c r="I142">
        <v>0</v>
      </c>
      <c r="J142">
        <v>0</v>
      </c>
      <c r="K142">
        <v>1</v>
      </c>
      <c r="L142">
        <v>0</v>
      </c>
      <c r="M142">
        <v>0</v>
      </c>
    </row>
    <row r="143" spans="1:13" x14ac:dyDescent="0.3">
      <c r="A143">
        <v>2005</v>
      </c>
      <c r="B143" t="s">
        <v>9</v>
      </c>
      <c r="C143" t="s">
        <v>48</v>
      </c>
      <c r="D143">
        <v>5412</v>
      </c>
      <c r="E143" s="17" t="s">
        <v>202</v>
      </c>
      <c r="F143" s="17">
        <v>4835.57</v>
      </c>
      <c r="G143" s="17">
        <f>F143</f>
        <v>4835.57</v>
      </c>
      <c r="H143" s="7">
        <v>3825</v>
      </c>
      <c r="I143">
        <v>0</v>
      </c>
      <c r="J143">
        <v>0</v>
      </c>
      <c r="K143">
        <v>1</v>
      </c>
      <c r="L143">
        <v>0</v>
      </c>
      <c r="M143">
        <v>0</v>
      </c>
    </row>
    <row r="144" spans="1:13" x14ac:dyDescent="0.3">
      <c r="A144">
        <v>2005</v>
      </c>
      <c r="B144" t="s">
        <v>15</v>
      </c>
      <c r="C144" t="s">
        <v>34</v>
      </c>
      <c r="D144">
        <v>154979</v>
      </c>
      <c r="E144" s="3" t="s">
        <v>194</v>
      </c>
      <c r="F144" s="3">
        <v>1.2729999999999999</v>
      </c>
      <c r="G144" s="3">
        <f>F144*1000000000000</f>
        <v>1273000000000</v>
      </c>
      <c r="H144" s="3">
        <v>12314</v>
      </c>
      <c r="I144">
        <v>0</v>
      </c>
      <c r="J144">
        <v>0</v>
      </c>
      <c r="K144">
        <v>1</v>
      </c>
      <c r="L144">
        <v>0</v>
      </c>
      <c r="M144">
        <v>0</v>
      </c>
    </row>
    <row r="145" spans="1:13" x14ac:dyDescent="0.3">
      <c r="A145">
        <v>2005</v>
      </c>
      <c r="B145" t="s">
        <v>15</v>
      </c>
      <c r="C145" t="s">
        <v>16</v>
      </c>
      <c r="D145">
        <v>15342378</v>
      </c>
      <c r="E145" s="3" t="s">
        <v>130</v>
      </c>
      <c r="F145" s="3">
        <v>23.32</v>
      </c>
      <c r="G145" s="3">
        <f>F145*1000000000000</f>
        <v>23320000000000</v>
      </c>
      <c r="H145" s="3">
        <v>11015</v>
      </c>
      <c r="I145">
        <v>0</v>
      </c>
      <c r="J145">
        <v>0</v>
      </c>
      <c r="K145">
        <v>1</v>
      </c>
      <c r="L145">
        <v>0</v>
      </c>
      <c r="M145">
        <v>0</v>
      </c>
    </row>
    <row r="146" spans="1:13" x14ac:dyDescent="0.3">
      <c r="A146">
        <v>2005</v>
      </c>
      <c r="B146" t="s">
        <v>22</v>
      </c>
      <c r="C146" t="s">
        <v>23</v>
      </c>
      <c r="D146">
        <v>25338</v>
      </c>
      <c r="E146" s="3" t="s">
        <v>137</v>
      </c>
      <c r="F146" s="3">
        <v>1.5529999999999999</v>
      </c>
      <c r="G146" s="3">
        <f>F146*1000000000000</f>
        <v>1553000000000</v>
      </c>
      <c r="H146" s="3">
        <v>14739</v>
      </c>
      <c r="I146">
        <v>0</v>
      </c>
      <c r="J146">
        <v>0</v>
      </c>
      <c r="K146">
        <v>1</v>
      </c>
      <c r="L146">
        <v>0</v>
      </c>
      <c r="M146">
        <v>0</v>
      </c>
    </row>
    <row r="147" spans="1:13" x14ac:dyDescent="0.3">
      <c r="A147">
        <v>2005</v>
      </c>
      <c r="B147" t="s">
        <v>24</v>
      </c>
      <c r="C147" t="s">
        <v>35</v>
      </c>
      <c r="D147">
        <v>6971</v>
      </c>
      <c r="E147" s="3" t="s">
        <v>149</v>
      </c>
      <c r="F147" s="3">
        <v>7507.16</v>
      </c>
      <c r="G147" s="3">
        <f>F147</f>
        <v>7507.16</v>
      </c>
      <c r="H147" s="3">
        <v>8439</v>
      </c>
      <c r="I147">
        <v>0</v>
      </c>
      <c r="J147">
        <v>0</v>
      </c>
      <c r="K147">
        <v>1</v>
      </c>
      <c r="L147">
        <v>0</v>
      </c>
      <c r="M147">
        <v>0</v>
      </c>
    </row>
    <row r="148" spans="1:13" x14ac:dyDescent="0.3">
      <c r="A148">
        <v>2006</v>
      </c>
      <c r="B148" t="s">
        <v>4</v>
      </c>
      <c r="C148" t="s">
        <v>17</v>
      </c>
      <c r="D148">
        <v>36588</v>
      </c>
      <c r="E148" s="3" t="s">
        <v>131</v>
      </c>
      <c r="F148" s="3">
        <v>142.9</v>
      </c>
      <c r="G148" s="3">
        <f>F148*1000000000</f>
        <v>142900000000</v>
      </c>
      <c r="H148" s="3">
        <v>3182</v>
      </c>
      <c r="I148">
        <v>1</v>
      </c>
      <c r="J148">
        <v>0</v>
      </c>
      <c r="K148">
        <v>1</v>
      </c>
      <c r="L148">
        <v>0</v>
      </c>
      <c r="M148">
        <v>0</v>
      </c>
    </row>
    <row r="149" spans="1:13" x14ac:dyDescent="0.3">
      <c r="A149">
        <v>2006</v>
      </c>
      <c r="B149" t="s">
        <v>4</v>
      </c>
      <c r="C149" t="s">
        <v>18</v>
      </c>
      <c r="D149">
        <v>3740</v>
      </c>
      <c r="E149" s="3" t="s">
        <v>132</v>
      </c>
      <c r="F149" s="3">
        <v>46.69</v>
      </c>
      <c r="G149" s="3">
        <f>F149*1000000000</f>
        <v>46690000000</v>
      </c>
      <c r="H149" s="3">
        <v>2241</v>
      </c>
      <c r="I149">
        <v>1</v>
      </c>
      <c r="J149">
        <v>0</v>
      </c>
      <c r="K149">
        <v>1</v>
      </c>
      <c r="L149">
        <v>0</v>
      </c>
      <c r="M149">
        <v>0</v>
      </c>
    </row>
    <row r="150" spans="1:13" x14ac:dyDescent="0.3">
      <c r="A150">
        <v>2006</v>
      </c>
      <c r="B150" t="s">
        <v>7</v>
      </c>
      <c r="C150" t="s">
        <v>36</v>
      </c>
      <c r="D150">
        <v>70036</v>
      </c>
      <c r="E150" s="3" t="s">
        <v>150</v>
      </c>
      <c r="F150" s="3">
        <v>17.73</v>
      </c>
      <c r="G150" s="3">
        <f>F150*1000000000</f>
        <v>17730000000</v>
      </c>
      <c r="H150" s="3">
        <v>8620</v>
      </c>
      <c r="I150">
        <v>0</v>
      </c>
      <c r="J150">
        <v>0</v>
      </c>
      <c r="K150">
        <v>1</v>
      </c>
      <c r="L150">
        <v>0</v>
      </c>
      <c r="M150">
        <v>0</v>
      </c>
    </row>
    <row r="151" spans="1:13" x14ac:dyDescent="0.3">
      <c r="A151">
        <v>2006</v>
      </c>
      <c r="B151" t="s">
        <v>7</v>
      </c>
      <c r="C151" t="s">
        <v>42</v>
      </c>
      <c r="D151">
        <v>28398</v>
      </c>
      <c r="E151" s="17" t="s">
        <v>203</v>
      </c>
      <c r="F151" s="17">
        <v>34997.78</v>
      </c>
      <c r="G151" s="17">
        <f>F151</f>
        <v>34997.78</v>
      </c>
      <c r="H151" s="3">
        <v>10650</v>
      </c>
      <c r="I151">
        <v>0</v>
      </c>
      <c r="J151">
        <v>0</v>
      </c>
      <c r="K151">
        <v>1</v>
      </c>
      <c r="L151">
        <v>0</v>
      </c>
      <c r="M151">
        <v>0</v>
      </c>
    </row>
    <row r="152" spans="1:13" x14ac:dyDescent="0.3">
      <c r="A152">
        <v>2006</v>
      </c>
      <c r="B152" t="s">
        <v>7</v>
      </c>
      <c r="C152" t="s">
        <v>46</v>
      </c>
      <c r="D152">
        <v>10134</v>
      </c>
      <c r="E152" s="17" t="s">
        <v>200</v>
      </c>
      <c r="F152" s="17">
        <v>4136.1499999999996</v>
      </c>
      <c r="G152" s="17">
        <f>F152</f>
        <v>4136.1499999999996</v>
      </c>
      <c r="H152" s="3">
        <v>2667</v>
      </c>
      <c r="I152">
        <v>0</v>
      </c>
      <c r="J152">
        <v>0</v>
      </c>
      <c r="K152">
        <v>1</v>
      </c>
      <c r="L152">
        <v>0</v>
      </c>
      <c r="M152">
        <v>0</v>
      </c>
    </row>
    <row r="153" spans="1:13" x14ac:dyDescent="0.3">
      <c r="A153">
        <v>2006</v>
      </c>
      <c r="B153" t="s">
        <v>9</v>
      </c>
      <c r="C153" t="s">
        <v>11</v>
      </c>
      <c r="D153">
        <v>2318583</v>
      </c>
      <c r="E153" s="3" t="s">
        <v>126</v>
      </c>
      <c r="F153" s="3">
        <v>4.26</v>
      </c>
      <c r="G153" s="3">
        <f>F153*1000000000000</f>
        <v>4260000000000</v>
      </c>
      <c r="H153" s="3">
        <v>4030</v>
      </c>
      <c r="I153">
        <v>0</v>
      </c>
      <c r="J153">
        <v>0</v>
      </c>
      <c r="K153">
        <v>1</v>
      </c>
      <c r="L153">
        <v>0</v>
      </c>
      <c r="M153">
        <v>0</v>
      </c>
    </row>
    <row r="154" spans="1:13" x14ac:dyDescent="0.3">
      <c r="A154">
        <v>2006</v>
      </c>
      <c r="B154" t="s">
        <v>9</v>
      </c>
      <c r="C154" t="s">
        <v>12</v>
      </c>
      <c r="D154">
        <v>13151949</v>
      </c>
      <c r="E154" s="3" t="s">
        <v>127</v>
      </c>
      <c r="F154" s="3">
        <v>2.9580000000000002</v>
      </c>
      <c r="G154" s="3">
        <f>F154*1000000000000</f>
        <v>2958000000000</v>
      </c>
      <c r="H154" s="3">
        <v>3750</v>
      </c>
      <c r="I154">
        <v>1</v>
      </c>
      <c r="J154">
        <v>1</v>
      </c>
      <c r="K154">
        <v>1</v>
      </c>
      <c r="L154">
        <v>0</v>
      </c>
      <c r="M154">
        <v>0</v>
      </c>
    </row>
    <row r="155" spans="1:13" x14ac:dyDescent="0.3">
      <c r="A155">
        <v>2006</v>
      </c>
      <c r="B155" t="s">
        <v>9</v>
      </c>
      <c r="C155" t="s">
        <v>13</v>
      </c>
      <c r="D155">
        <v>321855</v>
      </c>
      <c r="E155" s="3" t="s">
        <v>128</v>
      </c>
      <c r="F155" s="3">
        <v>3.1309999999999998</v>
      </c>
      <c r="G155" s="3">
        <f>F155*1000000000000</f>
        <v>3131000000000</v>
      </c>
      <c r="H155" s="3">
        <v>4820</v>
      </c>
      <c r="I155">
        <v>0</v>
      </c>
      <c r="J155">
        <v>0</v>
      </c>
      <c r="K155">
        <v>1</v>
      </c>
      <c r="L155">
        <v>0</v>
      </c>
      <c r="M155">
        <v>0</v>
      </c>
    </row>
    <row r="156" spans="1:13" x14ac:dyDescent="0.3">
      <c r="A156">
        <v>2006</v>
      </c>
      <c r="B156" t="s">
        <v>9</v>
      </c>
      <c r="C156" t="s">
        <v>38</v>
      </c>
      <c r="D156">
        <v>21932</v>
      </c>
      <c r="E156" s="3" t="s">
        <v>191</v>
      </c>
      <c r="F156" s="3">
        <v>13.83</v>
      </c>
      <c r="G156" s="3">
        <f>F156*1000000000</f>
        <v>13830000000</v>
      </c>
      <c r="H156" s="3">
        <v>2913</v>
      </c>
      <c r="I156">
        <v>0</v>
      </c>
      <c r="J156">
        <v>0</v>
      </c>
      <c r="K156">
        <v>1</v>
      </c>
      <c r="L156">
        <v>0</v>
      </c>
      <c r="M156">
        <v>0</v>
      </c>
    </row>
    <row r="157" spans="1:13" x14ac:dyDescent="0.3">
      <c r="A157">
        <v>2006</v>
      </c>
      <c r="B157" t="s">
        <v>9</v>
      </c>
      <c r="C157" t="s">
        <v>20</v>
      </c>
      <c r="D157">
        <v>34932</v>
      </c>
      <c r="E157" s="3" t="s">
        <v>135</v>
      </c>
      <c r="F157" s="3">
        <v>679.4</v>
      </c>
      <c r="G157" s="3">
        <f>F157*1000000000</f>
        <v>679400000000</v>
      </c>
      <c r="H157" s="3">
        <v>4045</v>
      </c>
      <c r="I157">
        <v>0</v>
      </c>
      <c r="J157">
        <v>0</v>
      </c>
      <c r="K157">
        <v>1</v>
      </c>
      <c r="L157">
        <v>0</v>
      </c>
      <c r="M157">
        <v>0</v>
      </c>
    </row>
    <row r="158" spans="1:13" x14ac:dyDescent="0.3">
      <c r="A158">
        <v>2006</v>
      </c>
      <c r="B158" t="s">
        <v>9</v>
      </c>
      <c r="C158" t="s">
        <v>21</v>
      </c>
      <c r="D158">
        <v>38222</v>
      </c>
      <c r="E158" s="3" t="s">
        <v>198</v>
      </c>
      <c r="F158" s="3">
        <v>1.7789999999999999</v>
      </c>
      <c r="G158" s="3">
        <f>F158*1000000000000</f>
        <v>1779000000000</v>
      </c>
      <c r="H158" s="3">
        <v>8328</v>
      </c>
      <c r="I158">
        <v>0</v>
      </c>
      <c r="J158">
        <v>0</v>
      </c>
      <c r="K158">
        <v>1</v>
      </c>
      <c r="L158">
        <v>0</v>
      </c>
      <c r="M158">
        <v>0</v>
      </c>
    </row>
    <row r="159" spans="1:13" x14ac:dyDescent="0.3">
      <c r="A159">
        <v>2006</v>
      </c>
      <c r="B159" t="s">
        <v>9</v>
      </c>
      <c r="C159" t="s">
        <v>49</v>
      </c>
      <c r="D159">
        <v>3022604</v>
      </c>
      <c r="E159" s="17" t="s">
        <v>204</v>
      </c>
      <c r="F159" s="17">
        <v>61028.74</v>
      </c>
      <c r="G159" s="17">
        <f>F159</f>
        <v>61028.74</v>
      </c>
      <c r="H159" s="7">
        <v>4959</v>
      </c>
      <c r="I159">
        <v>0</v>
      </c>
      <c r="J159">
        <v>0</v>
      </c>
      <c r="K159">
        <v>1</v>
      </c>
      <c r="L159">
        <v>0</v>
      </c>
      <c r="M159">
        <v>0</v>
      </c>
    </row>
    <row r="160" spans="1:13" x14ac:dyDescent="0.3">
      <c r="A160">
        <v>2006</v>
      </c>
      <c r="B160" t="s">
        <v>9</v>
      </c>
      <c r="C160" t="s">
        <v>48</v>
      </c>
      <c r="D160">
        <v>8020</v>
      </c>
      <c r="E160" s="17" t="s">
        <v>202</v>
      </c>
      <c r="F160" s="17">
        <v>4835.57</v>
      </c>
      <c r="G160" s="17">
        <f>F160</f>
        <v>4835.57</v>
      </c>
      <c r="H160" s="3">
        <v>3825</v>
      </c>
      <c r="I160">
        <v>0</v>
      </c>
      <c r="J160">
        <v>0</v>
      </c>
      <c r="K160">
        <v>1</v>
      </c>
      <c r="L160">
        <v>0</v>
      </c>
      <c r="M160">
        <v>0</v>
      </c>
    </row>
    <row r="161" spans="1:13" x14ac:dyDescent="0.3">
      <c r="A161">
        <v>2006</v>
      </c>
      <c r="B161" t="s">
        <v>15</v>
      </c>
      <c r="C161" t="s">
        <v>34</v>
      </c>
      <c r="D161">
        <v>99981</v>
      </c>
      <c r="E161" s="3" t="s">
        <v>194</v>
      </c>
      <c r="F161" s="3">
        <v>1.2729999999999999</v>
      </c>
      <c r="G161" s="3">
        <f>F161*1000000000000</f>
        <v>1273000000000</v>
      </c>
      <c r="H161" s="3">
        <v>12314</v>
      </c>
      <c r="I161">
        <v>0</v>
      </c>
      <c r="J161">
        <v>0</v>
      </c>
      <c r="K161">
        <v>1</v>
      </c>
      <c r="L161">
        <v>0</v>
      </c>
      <c r="M161">
        <v>0</v>
      </c>
    </row>
    <row r="162" spans="1:13" x14ac:dyDescent="0.3">
      <c r="A162">
        <v>2006</v>
      </c>
      <c r="B162" t="s">
        <v>15</v>
      </c>
      <c r="C162" t="s">
        <v>16</v>
      </c>
      <c r="D162">
        <v>20168379</v>
      </c>
      <c r="E162" s="3" t="s">
        <v>130</v>
      </c>
      <c r="F162" s="3">
        <v>23.32</v>
      </c>
      <c r="G162" s="3">
        <f>F162*1000000000000</f>
        <v>23320000000000</v>
      </c>
      <c r="H162" s="3">
        <v>11015</v>
      </c>
      <c r="I162">
        <v>0</v>
      </c>
      <c r="J162">
        <v>0</v>
      </c>
      <c r="K162">
        <v>1</v>
      </c>
      <c r="L162">
        <v>0</v>
      </c>
      <c r="M162">
        <v>0</v>
      </c>
    </row>
    <row r="163" spans="1:13" x14ac:dyDescent="0.3">
      <c r="A163">
        <v>2006</v>
      </c>
      <c r="B163" t="s">
        <v>24</v>
      </c>
      <c r="C163" t="s">
        <v>35</v>
      </c>
      <c r="D163">
        <v>5771</v>
      </c>
      <c r="E163" s="3" t="s">
        <v>149</v>
      </c>
      <c r="F163" s="3">
        <v>7507.16</v>
      </c>
      <c r="G163" s="3">
        <f>F163</f>
        <v>7507.16</v>
      </c>
      <c r="H163" s="3">
        <v>8439</v>
      </c>
      <c r="I163">
        <v>0</v>
      </c>
      <c r="J163">
        <v>0</v>
      </c>
      <c r="K163">
        <v>1</v>
      </c>
      <c r="L163">
        <v>0</v>
      </c>
      <c r="M163">
        <v>0</v>
      </c>
    </row>
    <row r="164" spans="1:13" x14ac:dyDescent="0.3">
      <c r="A164">
        <v>2007</v>
      </c>
      <c r="B164" t="s">
        <v>4</v>
      </c>
      <c r="C164" t="s">
        <v>17</v>
      </c>
      <c r="D164">
        <v>15433</v>
      </c>
      <c r="E164" s="3" t="s">
        <v>131</v>
      </c>
      <c r="F164" s="3">
        <v>142.9</v>
      </c>
      <c r="G164" s="3">
        <f>F164*1000000000</f>
        <v>142900000000</v>
      </c>
      <c r="H164" s="3">
        <v>3182</v>
      </c>
      <c r="I164">
        <v>1</v>
      </c>
      <c r="J164">
        <v>0</v>
      </c>
      <c r="K164">
        <v>1</v>
      </c>
      <c r="L164">
        <v>0</v>
      </c>
      <c r="M164">
        <v>0</v>
      </c>
    </row>
    <row r="165" spans="1:13" x14ac:dyDescent="0.3">
      <c r="A165">
        <v>2007</v>
      </c>
      <c r="B165" t="s">
        <v>7</v>
      </c>
      <c r="C165" t="s">
        <v>36</v>
      </c>
      <c r="D165">
        <v>123258</v>
      </c>
      <c r="E165" s="3" t="s">
        <v>150</v>
      </c>
      <c r="F165" s="3">
        <v>17.73</v>
      </c>
      <c r="G165" s="3">
        <f>F165*1000000000</f>
        <v>17730000000</v>
      </c>
      <c r="H165" s="3">
        <v>8620</v>
      </c>
      <c r="I165">
        <v>0</v>
      </c>
      <c r="J165">
        <v>0</v>
      </c>
      <c r="K165">
        <v>1</v>
      </c>
      <c r="L165">
        <v>0</v>
      </c>
      <c r="M165">
        <v>0</v>
      </c>
    </row>
    <row r="166" spans="1:13" x14ac:dyDescent="0.3">
      <c r="A166">
        <v>2007</v>
      </c>
      <c r="B166" t="s">
        <v>7</v>
      </c>
      <c r="C166" t="s">
        <v>8</v>
      </c>
      <c r="D166">
        <v>36039</v>
      </c>
      <c r="E166" s="3" t="s">
        <v>124</v>
      </c>
      <c r="F166" s="3">
        <v>4.9409999999999998</v>
      </c>
      <c r="G166" s="3">
        <f>F166*1000000</f>
        <v>4941000</v>
      </c>
      <c r="H166" s="3">
        <v>11475</v>
      </c>
      <c r="I166">
        <v>0</v>
      </c>
      <c r="J166">
        <v>0</v>
      </c>
      <c r="K166">
        <v>1</v>
      </c>
      <c r="L166">
        <v>0</v>
      </c>
      <c r="M166">
        <v>0</v>
      </c>
    </row>
    <row r="167" spans="1:13" x14ac:dyDescent="0.3">
      <c r="A167">
        <v>2007</v>
      </c>
      <c r="B167" t="s">
        <v>7</v>
      </c>
      <c r="C167" t="s">
        <v>46</v>
      </c>
      <c r="D167">
        <v>5055</v>
      </c>
      <c r="E167" s="17" t="s">
        <v>200</v>
      </c>
      <c r="F167" s="17">
        <v>4136.1499999999996</v>
      </c>
      <c r="G167" s="17">
        <f>F167</f>
        <v>4136.1499999999996</v>
      </c>
      <c r="H167" s="3">
        <v>2667</v>
      </c>
      <c r="I167">
        <v>1</v>
      </c>
      <c r="J167">
        <v>0</v>
      </c>
      <c r="K167">
        <v>1</v>
      </c>
      <c r="L167">
        <v>0</v>
      </c>
      <c r="M167">
        <v>0</v>
      </c>
    </row>
    <row r="168" spans="1:13" x14ac:dyDescent="0.3">
      <c r="A168">
        <v>2007</v>
      </c>
      <c r="B168" t="s">
        <v>9</v>
      </c>
      <c r="C168" t="s">
        <v>32</v>
      </c>
      <c r="D168">
        <v>2926</v>
      </c>
      <c r="E168" s="3" t="s">
        <v>145</v>
      </c>
      <c r="F168" s="3">
        <v>84.06</v>
      </c>
      <c r="G168" s="3">
        <f>F168*1000000000</f>
        <v>84060000000</v>
      </c>
      <c r="H168" s="3">
        <v>3092</v>
      </c>
      <c r="I168">
        <v>0</v>
      </c>
      <c r="J168">
        <v>0</v>
      </c>
      <c r="K168">
        <v>1</v>
      </c>
      <c r="L168">
        <v>0</v>
      </c>
      <c r="M168">
        <v>0</v>
      </c>
    </row>
    <row r="169" spans="1:13" x14ac:dyDescent="0.3">
      <c r="A169">
        <v>2007</v>
      </c>
      <c r="B169" t="s">
        <v>9</v>
      </c>
      <c r="C169" t="s">
        <v>11</v>
      </c>
      <c r="D169">
        <v>2691530</v>
      </c>
      <c r="E169" s="3" t="s">
        <v>126</v>
      </c>
      <c r="F169" s="3">
        <v>4.26</v>
      </c>
      <c r="G169" s="3">
        <f>F169*1000000000000</f>
        <v>4260000000000</v>
      </c>
      <c r="H169" s="3">
        <v>4030</v>
      </c>
      <c r="I169">
        <v>0</v>
      </c>
      <c r="J169">
        <v>0</v>
      </c>
      <c r="K169">
        <v>1</v>
      </c>
      <c r="L169">
        <v>0</v>
      </c>
      <c r="M169">
        <v>0</v>
      </c>
    </row>
    <row r="170" spans="1:13" x14ac:dyDescent="0.3">
      <c r="A170">
        <v>2007</v>
      </c>
      <c r="B170" t="s">
        <v>9</v>
      </c>
      <c r="C170" t="s">
        <v>12</v>
      </c>
      <c r="D170">
        <v>7460257</v>
      </c>
      <c r="E170" s="3" t="s">
        <v>126</v>
      </c>
      <c r="F170" s="3">
        <v>4.26</v>
      </c>
      <c r="G170" s="3">
        <f>F170*1000000000000</f>
        <v>4260000000000</v>
      </c>
      <c r="H170" s="3">
        <v>3750</v>
      </c>
      <c r="I170">
        <v>1</v>
      </c>
      <c r="J170">
        <v>1</v>
      </c>
      <c r="K170">
        <v>1</v>
      </c>
      <c r="L170">
        <v>0</v>
      </c>
      <c r="M170">
        <v>0</v>
      </c>
    </row>
    <row r="171" spans="1:13" x14ac:dyDescent="0.3">
      <c r="A171">
        <v>2007</v>
      </c>
      <c r="B171" t="s">
        <v>9</v>
      </c>
      <c r="C171" t="s">
        <v>13</v>
      </c>
      <c r="D171">
        <v>1182061</v>
      </c>
      <c r="E171" s="3" t="s">
        <v>128</v>
      </c>
      <c r="F171" s="3">
        <v>3.1309999999999998</v>
      </c>
      <c r="G171" s="3">
        <f>F171*1000000000000</f>
        <v>3131000000000</v>
      </c>
      <c r="H171" s="3">
        <v>4820</v>
      </c>
      <c r="I171">
        <v>0</v>
      </c>
      <c r="J171">
        <v>0</v>
      </c>
      <c r="K171">
        <v>1</v>
      </c>
      <c r="L171">
        <v>0</v>
      </c>
      <c r="M171">
        <v>0</v>
      </c>
    </row>
    <row r="172" spans="1:13" x14ac:dyDescent="0.3">
      <c r="A172">
        <v>2007</v>
      </c>
      <c r="B172" t="s">
        <v>9</v>
      </c>
      <c r="C172" t="s">
        <v>14</v>
      </c>
      <c r="D172">
        <v>52450</v>
      </c>
      <c r="E172" s="3" t="s">
        <v>129</v>
      </c>
      <c r="F172" s="3">
        <v>2.1080000000000001</v>
      </c>
      <c r="G172" s="3">
        <f>F172*1000000000000</f>
        <v>2108000000000</v>
      </c>
      <c r="H172" s="3">
        <v>2987</v>
      </c>
      <c r="I172">
        <v>0</v>
      </c>
      <c r="J172">
        <v>0</v>
      </c>
      <c r="K172">
        <v>1</v>
      </c>
      <c r="L172">
        <v>0</v>
      </c>
      <c r="M172">
        <v>0</v>
      </c>
    </row>
    <row r="173" spans="1:13" x14ac:dyDescent="0.3">
      <c r="A173">
        <v>2007</v>
      </c>
      <c r="B173" t="s">
        <v>9</v>
      </c>
      <c r="C173" t="s">
        <v>38</v>
      </c>
      <c r="D173">
        <v>15663</v>
      </c>
      <c r="E173" s="3" t="s">
        <v>191</v>
      </c>
      <c r="F173" s="3">
        <v>13.83</v>
      </c>
      <c r="G173" s="3">
        <f>F173*1000000000</f>
        <v>13830000000</v>
      </c>
      <c r="H173" s="3">
        <v>2913</v>
      </c>
      <c r="I173">
        <v>0</v>
      </c>
      <c r="J173">
        <v>0</v>
      </c>
      <c r="K173">
        <v>1</v>
      </c>
      <c r="L173">
        <v>0</v>
      </c>
      <c r="M173">
        <v>0</v>
      </c>
    </row>
    <row r="174" spans="1:13" x14ac:dyDescent="0.3">
      <c r="A174">
        <v>2007</v>
      </c>
      <c r="B174" t="s">
        <v>9</v>
      </c>
      <c r="C174" t="s">
        <v>20</v>
      </c>
      <c r="D174">
        <v>50117</v>
      </c>
      <c r="E174" s="3" t="s">
        <v>135</v>
      </c>
      <c r="F174" s="3">
        <v>679.4</v>
      </c>
      <c r="G174" s="3">
        <f>F174*1000000000</f>
        <v>679400000000</v>
      </c>
      <c r="H174" s="3">
        <v>4045</v>
      </c>
      <c r="I174">
        <v>0</v>
      </c>
      <c r="J174">
        <v>0</v>
      </c>
      <c r="K174">
        <v>1</v>
      </c>
      <c r="L174">
        <v>0</v>
      </c>
      <c r="M174">
        <v>0</v>
      </c>
    </row>
    <row r="175" spans="1:13" x14ac:dyDescent="0.3">
      <c r="A175">
        <v>2007</v>
      </c>
      <c r="B175" t="s">
        <v>9</v>
      </c>
      <c r="C175" t="s">
        <v>21</v>
      </c>
      <c r="D175">
        <v>22134</v>
      </c>
      <c r="E175" s="3" t="s">
        <v>198</v>
      </c>
      <c r="F175" s="3">
        <v>1.7789999999999999</v>
      </c>
      <c r="G175" s="3">
        <f>F175*1000000000000</f>
        <v>1779000000000</v>
      </c>
      <c r="H175" s="3">
        <v>8328</v>
      </c>
      <c r="I175">
        <v>0</v>
      </c>
      <c r="J175">
        <v>0</v>
      </c>
      <c r="K175">
        <v>1</v>
      </c>
      <c r="L175">
        <v>0</v>
      </c>
      <c r="M175">
        <v>0</v>
      </c>
    </row>
    <row r="176" spans="1:13" x14ac:dyDescent="0.3">
      <c r="A176">
        <v>2007</v>
      </c>
      <c r="B176" t="s">
        <v>9</v>
      </c>
      <c r="C176" t="s">
        <v>49</v>
      </c>
      <c r="D176">
        <v>1362934</v>
      </c>
      <c r="E176" s="17" t="s">
        <v>204</v>
      </c>
      <c r="F176" s="17">
        <v>61028.74</v>
      </c>
      <c r="G176" s="17">
        <f>F176</f>
        <v>61028.74</v>
      </c>
      <c r="H176" s="3">
        <v>4959</v>
      </c>
      <c r="I176">
        <v>0</v>
      </c>
      <c r="J176">
        <v>0</v>
      </c>
      <c r="K176">
        <v>1</v>
      </c>
      <c r="L176">
        <v>0</v>
      </c>
      <c r="M176">
        <v>0</v>
      </c>
    </row>
    <row r="177" spans="1:13" x14ac:dyDescent="0.3">
      <c r="A177">
        <v>2007</v>
      </c>
      <c r="B177" t="s">
        <v>15</v>
      </c>
      <c r="C177" t="s">
        <v>34</v>
      </c>
      <c r="D177">
        <v>172254</v>
      </c>
      <c r="E177" s="3" t="s">
        <v>194</v>
      </c>
      <c r="F177" s="3">
        <v>1.2729999999999999</v>
      </c>
      <c r="G177" s="3">
        <f>F177*1000000000000</f>
        <v>1273000000000</v>
      </c>
      <c r="H177" s="3">
        <v>12314</v>
      </c>
      <c r="I177">
        <v>0</v>
      </c>
      <c r="J177">
        <v>0</v>
      </c>
      <c r="K177">
        <v>1</v>
      </c>
      <c r="L177">
        <v>0</v>
      </c>
      <c r="M177">
        <v>0</v>
      </c>
    </row>
    <row r="178" spans="1:13" x14ac:dyDescent="0.3">
      <c r="A178">
        <v>2007</v>
      </c>
      <c r="B178" t="s">
        <v>15</v>
      </c>
      <c r="C178" t="s">
        <v>16</v>
      </c>
      <c r="D178">
        <v>6309428</v>
      </c>
      <c r="E178" s="3" t="s">
        <v>130</v>
      </c>
      <c r="F178" s="3">
        <v>23.32</v>
      </c>
      <c r="G178" s="3">
        <f>F178*1000000000000</f>
        <v>23320000000000</v>
      </c>
      <c r="H178" s="3">
        <v>11015</v>
      </c>
      <c r="I178">
        <v>0</v>
      </c>
      <c r="J178">
        <v>0</v>
      </c>
      <c r="K178">
        <v>1</v>
      </c>
      <c r="L178">
        <v>0</v>
      </c>
      <c r="M178">
        <v>0</v>
      </c>
    </row>
    <row r="179" spans="1:13" x14ac:dyDescent="0.3">
      <c r="A179">
        <v>2007</v>
      </c>
      <c r="B179" t="s">
        <v>24</v>
      </c>
      <c r="C179" t="s">
        <v>35</v>
      </c>
      <c r="D179">
        <v>11034</v>
      </c>
      <c r="E179" s="3" t="s">
        <v>149</v>
      </c>
      <c r="F179" s="3">
        <v>7507.16</v>
      </c>
      <c r="G179" s="3">
        <f>F179</f>
        <v>7507.16</v>
      </c>
      <c r="H179" s="3">
        <v>8439</v>
      </c>
      <c r="I179">
        <v>0</v>
      </c>
      <c r="J179">
        <v>0</v>
      </c>
      <c r="K179">
        <v>1</v>
      </c>
      <c r="L179">
        <v>0</v>
      </c>
      <c r="M179">
        <v>0</v>
      </c>
    </row>
    <row r="180" spans="1:13" x14ac:dyDescent="0.3">
      <c r="A180">
        <v>2007</v>
      </c>
      <c r="B180" t="s">
        <v>24</v>
      </c>
      <c r="C180" t="s">
        <v>45</v>
      </c>
      <c r="D180">
        <v>9884</v>
      </c>
      <c r="E180" s="3" t="s">
        <v>199</v>
      </c>
      <c r="F180" s="3">
        <v>314.5</v>
      </c>
      <c r="G180" s="3">
        <f>F180*1000000000</f>
        <v>314500000000</v>
      </c>
      <c r="H180" s="3">
        <v>10207</v>
      </c>
      <c r="I180">
        <v>0</v>
      </c>
      <c r="J180">
        <v>0</v>
      </c>
      <c r="K180">
        <v>1</v>
      </c>
      <c r="L180">
        <v>0</v>
      </c>
      <c r="M180">
        <v>0</v>
      </c>
    </row>
    <row r="181" spans="1:13" x14ac:dyDescent="0.3">
      <c r="A181">
        <v>2008</v>
      </c>
      <c r="B181" t="s">
        <v>4</v>
      </c>
      <c r="C181" t="s">
        <v>17</v>
      </c>
      <c r="D181">
        <v>37718</v>
      </c>
      <c r="E181" s="3" t="s">
        <v>131</v>
      </c>
      <c r="F181" s="3">
        <v>142.9</v>
      </c>
      <c r="G181" s="3">
        <f>F181*1000000000</f>
        <v>142900000000</v>
      </c>
      <c r="H181" s="3">
        <v>3182</v>
      </c>
      <c r="I181">
        <v>1</v>
      </c>
      <c r="J181">
        <v>0</v>
      </c>
      <c r="K181">
        <v>1</v>
      </c>
      <c r="L181">
        <v>0</v>
      </c>
      <c r="M181">
        <v>0</v>
      </c>
    </row>
    <row r="182" spans="1:13" x14ac:dyDescent="0.3">
      <c r="A182">
        <v>2008</v>
      </c>
      <c r="B182" t="s">
        <v>4</v>
      </c>
      <c r="C182" t="s">
        <v>18</v>
      </c>
      <c r="D182">
        <v>1648</v>
      </c>
      <c r="E182" s="3" t="s">
        <v>132</v>
      </c>
      <c r="F182" s="3">
        <v>46.69</v>
      </c>
      <c r="G182" s="3">
        <f>F182*1000000000</f>
        <v>46690000000</v>
      </c>
      <c r="H182" s="3">
        <v>2241</v>
      </c>
      <c r="I182">
        <v>1</v>
      </c>
      <c r="J182">
        <v>0</v>
      </c>
      <c r="K182">
        <v>1</v>
      </c>
      <c r="L182">
        <v>0</v>
      </c>
      <c r="M182">
        <v>0</v>
      </c>
    </row>
    <row r="183" spans="1:13" x14ac:dyDescent="0.3">
      <c r="A183">
        <v>2008</v>
      </c>
      <c r="B183" t="s">
        <v>7</v>
      </c>
      <c r="C183" t="s">
        <v>36</v>
      </c>
      <c r="D183">
        <v>3546</v>
      </c>
      <c r="E183" s="3" t="s">
        <v>150</v>
      </c>
      <c r="F183" s="3">
        <v>17.73</v>
      </c>
      <c r="G183" s="3">
        <f>F183*1000000000</f>
        <v>17730000000</v>
      </c>
      <c r="H183" s="3">
        <v>8620</v>
      </c>
      <c r="I183">
        <v>0</v>
      </c>
      <c r="J183">
        <v>0</v>
      </c>
      <c r="K183">
        <v>1</v>
      </c>
      <c r="L183">
        <v>0</v>
      </c>
      <c r="M183">
        <v>0</v>
      </c>
    </row>
    <row r="184" spans="1:13" x14ac:dyDescent="0.3">
      <c r="A184">
        <v>2008</v>
      </c>
      <c r="B184" t="s">
        <v>9</v>
      </c>
      <c r="C184" t="s">
        <v>32</v>
      </c>
      <c r="D184">
        <v>3014</v>
      </c>
      <c r="E184" s="3" t="s">
        <v>145</v>
      </c>
      <c r="F184" s="3">
        <v>84.06</v>
      </c>
      <c r="G184" s="3">
        <f>F184*1000000000</f>
        <v>84060000000</v>
      </c>
      <c r="H184" s="3">
        <v>3092</v>
      </c>
      <c r="I184">
        <v>0</v>
      </c>
      <c r="J184">
        <v>0</v>
      </c>
      <c r="K184">
        <v>1</v>
      </c>
      <c r="L184">
        <v>0</v>
      </c>
      <c r="M184">
        <v>0</v>
      </c>
    </row>
    <row r="185" spans="1:13" x14ac:dyDescent="0.3">
      <c r="A185">
        <v>2008</v>
      </c>
      <c r="B185" t="s">
        <v>9</v>
      </c>
      <c r="C185" t="s">
        <v>11</v>
      </c>
      <c r="D185">
        <v>2726351</v>
      </c>
      <c r="E185" s="3" t="s">
        <v>126</v>
      </c>
      <c r="F185" s="3">
        <v>4.26</v>
      </c>
      <c r="G185" s="3">
        <f>F185*1000000000000</f>
        <v>4260000000000</v>
      </c>
      <c r="H185" s="3">
        <v>4030</v>
      </c>
      <c r="I185">
        <v>0</v>
      </c>
      <c r="J185">
        <v>0</v>
      </c>
      <c r="K185">
        <v>1</v>
      </c>
      <c r="L185">
        <v>0</v>
      </c>
      <c r="M185">
        <v>0</v>
      </c>
    </row>
    <row r="186" spans="1:13" x14ac:dyDescent="0.3">
      <c r="A186">
        <v>2008</v>
      </c>
      <c r="B186" t="s">
        <v>9</v>
      </c>
      <c r="C186" t="s">
        <v>12</v>
      </c>
      <c r="D186">
        <v>16273945</v>
      </c>
      <c r="E186" s="3" t="s">
        <v>127</v>
      </c>
      <c r="F186" s="3">
        <v>2.9580000000000002</v>
      </c>
      <c r="G186" s="3">
        <f>F186*1000000000000</f>
        <v>2958000000000</v>
      </c>
      <c r="H186" s="3">
        <v>3750</v>
      </c>
      <c r="I186">
        <v>1</v>
      </c>
      <c r="J186">
        <v>1</v>
      </c>
      <c r="K186">
        <v>1</v>
      </c>
      <c r="L186">
        <v>0</v>
      </c>
      <c r="M186">
        <v>0</v>
      </c>
    </row>
    <row r="187" spans="1:13" x14ac:dyDescent="0.3">
      <c r="A187">
        <v>2008</v>
      </c>
      <c r="B187" t="s">
        <v>9</v>
      </c>
      <c r="C187" t="s">
        <v>13</v>
      </c>
      <c r="D187">
        <v>1010944</v>
      </c>
      <c r="E187" s="3" t="s">
        <v>128</v>
      </c>
      <c r="F187" s="3">
        <v>3.1309999999999998</v>
      </c>
      <c r="G187" s="3">
        <f>F187*1000000000000</f>
        <v>3131000000000</v>
      </c>
      <c r="H187" s="3">
        <v>4820</v>
      </c>
      <c r="I187">
        <v>0</v>
      </c>
      <c r="J187">
        <v>0</v>
      </c>
      <c r="K187">
        <v>1</v>
      </c>
      <c r="L187">
        <v>0</v>
      </c>
      <c r="M187">
        <v>0</v>
      </c>
    </row>
    <row r="188" spans="1:13" x14ac:dyDescent="0.3">
      <c r="A188">
        <v>2008</v>
      </c>
      <c r="B188" t="s">
        <v>9</v>
      </c>
      <c r="C188" t="s">
        <v>38</v>
      </c>
      <c r="D188">
        <v>9476</v>
      </c>
      <c r="E188" s="3" t="s">
        <v>191</v>
      </c>
      <c r="F188" s="3">
        <v>13.83</v>
      </c>
      <c r="G188" s="3">
        <f>F188*1000000000</f>
        <v>13830000000</v>
      </c>
      <c r="H188" s="3">
        <v>2913</v>
      </c>
      <c r="I188">
        <v>0</v>
      </c>
      <c r="J188">
        <v>0</v>
      </c>
      <c r="K188">
        <v>1</v>
      </c>
      <c r="L188">
        <v>0</v>
      </c>
      <c r="M188">
        <v>0</v>
      </c>
    </row>
    <row r="189" spans="1:13" x14ac:dyDescent="0.3">
      <c r="A189">
        <v>2008</v>
      </c>
      <c r="B189" t="s">
        <v>9</v>
      </c>
      <c r="C189" t="s">
        <v>20</v>
      </c>
      <c r="D189">
        <v>33963</v>
      </c>
      <c r="E189" s="3" t="s">
        <v>135</v>
      </c>
      <c r="F189" s="3">
        <v>679.4</v>
      </c>
      <c r="G189" s="3">
        <f>F189*1000000000</f>
        <v>679400000000</v>
      </c>
      <c r="H189" s="3">
        <v>4045</v>
      </c>
      <c r="I189">
        <v>0</v>
      </c>
      <c r="J189">
        <v>0</v>
      </c>
      <c r="K189">
        <v>1</v>
      </c>
      <c r="L189">
        <v>0</v>
      </c>
      <c r="M189">
        <v>0</v>
      </c>
    </row>
    <row r="190" spans="1:13" x14ac:dyDescent="0.3">
      <c r="A190">
        <v>2008</v>
      </c>
      <c r="B190" t="s">
        <v>9</v>
      </c>
      <c r="C190" t="s">
        <v>21</v>
      </c>
      <c r="D190">
        <v>87777</v>
      </c>
      <c r="E190" s="3" t="s">
        <v>198</v>
      </c>
      <c r="F190" s="3">
        <v>1.7789999999999999</v>
      </c>
      <c r="G190" s="3">
        <f>F190*1000000000000</f>
        <v>1779000000000</v>
      </c>
      <c r="H190" s="3">
        <v>8328</v>
      </c>
      <c r="I190">
        <v>0</v>
      </c>
      <c r="J190">
        <v>0</v>
      </c>
      <c r="K190">
        <v>1</v>
      </c>
      <c r="L190">
        <v>0</v>
      </c>
      <c r="M190">
        <v>0</v>
      </c>
    </row>
    <row r="191" spans="1:13" x14ac:dyDescent="0.3">
      <c r="A191">
        <v>2008</v>
      </c>
      <c r="B191" t="s">
        <v>15</v>
      </c>
      <c r="C191" t="s">
        <v>50</v>
      </c>
      <c r="D191">
        <v>169923</v>
      </c>
      <c r="E191" s="17" t="s">
        <v>205</v>
      </c>
      <c r="F191" s="17">
        <v>51987.94</v>
      </c>
      <c r="G191" s="17">
        <f>F191</f>
        <v>51987.94</v>
      </c>
      <c r="H191" s="3">
        <v>9110</v>
      </c>
      <c r="I191">
        <v>1</v>
      </c>
      <c r="J191">
        <v>0</v>
      </c>
      <c r="K191">
        <v>1</v>
      </c>
      <c r="L191">
        <v>0</v>
      </c>
      <c r="M191">
        <v>0</v>
      </c>
    </row>
    <row r="192" spans="1:13" x14ac:dyDescent="0.3">
      <c r="A192">
        <v>2008</v>
      </c>
      <c r="B192" t="s">
        <v>15</v>
      </c>
      <c r="C192" t="s">
        <v>34</v>
      </c>
      <c r="D192">
        <v>67175</v>
      </c>
      <c r="E192" s="3" t="s">
        <v>194</v>
      </c>
      <c r="F192" s="3">
        <v>1.2729999999999999</v>
      </c>
      <c r="G192" s="3">
        <f>F192*1000000000000</f>
        <v>1273000000000</v>
      </c>
      <c r="H192" s="3">
        <v>12314</v>
      </c>
      <c r="I192">
        <v>0</v>
      </c>
      <c r="J192">
        <v>0</v>
      </c>
      <c r="K192">
        <v>1</v>
      </c>
      <c r="L192">
        <v>0</v>
      </c>
      <c r="M192">
        <v>0</v>
      </c>
    </row>
    <row r="193" spans="1:13" x14ac:dyDescent="0.3">
      <c r="A193">
        <v>2008</v>
      </c>
      <c r="B193" t="s">
        <v>15</v>
      </c>
      <c r="C193" t="s">
        <v>16</v>
      </c>
      <c r="D193">
        <v>10203874</v>
      </c>
      <c r="E193" s="3" t="s">
        <v>130</v>
      </c>
      <c r="F193" s="3">
        <v>23.32</v>
      </c>
      <c r="G193" s="3">
        <f>F193*1000000000000</f>
        <v>23320000000000</v>
      </c>
      <c r="H193" s="3">
        <v>11015</v>
      </c>
      <c r="I193">
        <v>0</v>
      </c>
      <c r="J193">
        <v>0</v>
      </c>
      <c r="K193">
        <v>1</v>
      </c>
      <c r="L193">
        <v>0</v>
      </c>
      <c r="M193">
        <v>0</v>
      </c>
    </row>
    <row r="194" spans="1:13" x14ac:dyDescent="0.3">
      <c r="A194">
        <v>2008</v>
      </c>
      <c r="B194" t="s">
        <v>24</v>
      </c>
      <c r="C194" t="s">
        <v>25</v>
      </c>
      <c r="D194">
        <v>44034</v>
      </c>
      <c r="E194" s="17" t="s">
        <v>206</v>
      </c>
      <c r="F194" s="17">
        <v>10636.12</v>
      </c>
      <c r="G194" s="17">
        <f>F194</f>
        <v>10636.12</v>
      </c>
      <c r="H194" s="3">
        <v>9304</v>
      </c>
      <c r="I194">
        <v>0</v>
      </c>
      <c r="J194">
        <v>0</v>
      </c>
      <c r="K194">
        <v>1</v>
      </c>
      <c r="L194">
        <v>0</v>
      </c>
      <c r="M194">
        <v>0</v>
      </c>
    </row>
    <row r="195" spans="1:13" x14ac:dyDescent="0.3">
      <c r="A195">
        <v>2008</v>
      </c>
      <c r="B195" t="s">
        <v>24</v>
      </c>
      <c r="C195" t="s">
        <v>45</v>
      </c>
      <c r="D195">
        <v>6606</v>
      </c>
      <c r="E195" s="3" t="s">
        <v>199</v>
      </c>
      <c r="F195" s="3">
        <v>314.5</v>
      </c>
      <c r="G195" s="3">
        <f>F195*1000000000</f>
        <v>314500000000</v>
      </c>
      <c r="H195" s="3">
        <v>10207</v>
      </c>
      <c r="I195">
        <v>0</v>
      </c>
      <c r="J195">
        <v>0</v>
      </c>
      <c r="K195">
        <v>1</v>
      </c>
      <c r="L195">
        <v>0</v>
      </c>
      <c r="M195">
        <v>0</v>
      </c>
    </row>
    <row r="196" spans="1:13" x14ac:dyDescent="0.3">
      <c r="A196">
        <v>2009</v>
      </c>
      <c r="B196" t="s">
        <v>4</v>
      </c>
      <c r="C196" t="s">
        <v>51</v>
      </c>
      <c r="D196">
        <v>55389</v>
      </c>
      <c r="E196" s="17" t="s">
        <v>207</v>
      </c>
      <c r="F196" s="17">
        <v>3698.83</v>
      </c>
      <c r="G196" s="17">
        <f>F196</f>
        <v>3698.83</v>
      </c>
      <c r="H196" s="3">
        <v>1774</v>
      </c>
      <c r="I196">
        <v>1</v>
      </c>
      <c r="J196">
        <v>0</v>
      </c>
      <c r="K196">
        <v>1</v>
      </c>
      <c r="L196">
        <v>0</v>
      </c>
      <c r="M196">
        <v>0</v>
      </c>
    </row>
    <row r="197" spans="1:13" x14ac:dyDescent="0.3">
      <c r="A197">
        <v>2009</v>
      </c>
      <c r="B197" t="s">
        <v>4</v>
      </c>
      <c r="C197" t="s">
        <v>52</v>
      </c>
      <c r="D197">
        <v>4602</v>
      </c>
      <c r="E197" s="17" t="s">
        <v>208</v>
      </c>
      <c r="F197" s="17">
        <v>2081.8000000000002</v>
      </c>
      <c r="G197" s="17">
        <f>F197</f>
        <v>2081.8000000000002</v>
      </c>
      <c r="H197" s="7">
        <v>2716</v>
      </c>
      <c r="I197">
        <v>0</v>
      </c>
      <c r="J197">
        <v>0</v>
      </c>
      <c r="K197">
        <v>1</v>
      </c>
      <c r="L197">
        <v>0</v>
      </c>
      <c r="M197">
        <v>0</v>
      </c>
    </row>
    <row r="198" spans="1:13" x14ac:dyDescent="0.3">
      <c r="A198">
        <v>2009</v>
      </c>
      <c r="B198" t="s">
        <v>4</v>
      </c>
      <c r="C198" t="s">
        <v>17</v>
      </c>
      <c r="D198">
        <v>11130</v>
      </c>
      <c r="E198" s="3" t="s">
        <v>131</v>
      </c>
      <c r="F198" s="3">
        <v>142.9</v>
      </c>
      <c r="G198" s="3">
        <f>F198*1000000000</f>
        <v>142900000000</v>
      </c>
      <c r="H198" s="3">
        <v>3182</v>
      </c>
      <c r="I198">
        <v>0</v>
      </c>
      <c r="J198">
        <v>0</v>
      </c>
      <c r="K198">
        <v>1</v>
      </c>
      <c r="L198">
        <v>0</v>
      </c>
      <c r="M198">
        <v>0</v>
      </c>
    </row>
    <row r="199" spans="1:13" x14ac:dyDescent="0.3">
      <c r="A199">
        <v>2009</v>
      </c>
      <c r="B199" t="s">
        <v>4</v>
      </c>
      <c r="C199" t="s">
        <v>6</v>
      </c>
      <c r="D199">
        <v>1001</v>
      </c>
      <c r="E199" s="3" t="s">
        <v>209</v>
      </c>
      <c r="F199" s="17">
        <v>7055.04</v>
      </c>
      <c r="G199" s="17">
        <f>F199</f>
        <v>7055.04</v>
      </c>
      <c r="H199" s="3">
        <v>5111</v>
      </c>
      <c r="I199">
        <v>0</v>
      </c>
      <c r="J199">
        <v>0</v>
      </c>
      <c r="K199">
        <v>1</v>
      </c>
      <c r="L199">
        <v>0</v>
      </c>
      <c r="M199">
        <v>0</v>
      </c>
    </row>
    <row r="200" spans="1:13" x14ac:dyDescent="0.3">
      <c r="A200">
        <v>2009</v>
      </c>
      <c r="B200" t="s">
        <v>7</v>
      </c>
      <c r="C200" t="s">
        <v>36</v>
      </c>
      <c r="D200">
        <v>173974</v>
      </c>
      <c r="E200" s="3" t="s">
        <v>150</v>
      </c>
      <c r="F200" s="3">
        <v>17.73</v>
      </c>
      <c r="G200" s="3">
        <f>F200*1000000000</f>
        <v>17730000000</v>
      </c>
      <c r="H200" s="3">
        <v>8620</v>
      </c>
      <c r="I200">
        <v>0</v>
      </c>
      <c r="J200">
        <v>0</v>
      </c>
      <c r="K200">
        <v>1</v>
      </c>
      <c r="L200">
        <v>0</v>
      </c>
      <c r="M200">
        <v>0</v>
      </c>
    </row>
    <row r="201" spans="1:13" x14ac:dyDescent="0.3">
      <c r="A201" s="4">
        <v>2009</v>
      </c>
      <c r="B201" s="5" t="s">
        <v>7</v>
      </c>
      <c r="C201" s="5" t="s">
        <v>8</v>
      </c>
      <c r="D201" s="4">
        <v>45172</v>
      </c>
      <c r="E201" s="3" t="s">
        <v>124</v>
      </c>
      <c r="F201" s="3">
        <v>4.9409999999999998</v>
      </c>
      <c r="G201" s="3">
        <f>F201*1000000</f>
        <v>4941000</v>
      </c>
      <c r="H201" s="3">
        <v>11475</v>
      </c>
      <c r="I201">
        <v>0</v>
      </c>
      <c r="J201">
        <v>0</v>
      </c>
      <c r="K201">
        <v>1</v>
      </c>
      <c r="L201">
        <v>0</v>
      </c>
      <c r="M201">
        <v>0</v>
      </c>
    </row>
    <row r="202" spans="1:13" x14ac:dyDescent="0.3">
      <c r="A202" s="4">
        <v>2009</v>
      </c>
      <c r="B202" s="5" t="s">
        <v>7</v>
      </c>
      <c r="C202" s="5" t="s">
        <v>31</v>
      </c>
      <c r="D202" s="4">
        <v>28425</v>
      </c>
      <c r="E202" s="17" t="s">
        <v>144</v>
      </c>
      <c r="F202" s="17">
        <v>9661.24</v>
      </c>
      <c r="G202" s="17">
        <f>F202</f>
        <v>9661.24</v>
      </c>
      <c r="H202" s="3">
        <v>3065</v>
      </c>
      <c r="I202">
        <v>0</v>
      </c>
      <c r="J202">
        <v>0</v>
      </c>
      <c r="K202">
        <v>1</v>
      </c>
      <c r="L202">
        <v>0</v>
      </c>
      <c r="M202">
        <v>0</v>
      </c>
    </row>
    <row r="203" spans="1:13" x14ac:dyDescent="0.3">
      <c r="A203">
        <v>2009</v>
      </c>
      <c r="B203" t="s">
        <v>9</v>
      </c>
      <c r="C203" t="s">
        <v>53</v>
      </c>
      <c r="D203">
        <v>927</v>
      </c>
      <c r="E203" s="17" t="s">
        <v>210</v>
      </c>
      <c r="F203" s="17">
        <v>53637.71</v>
      </c>
      <c r="G203" s="17">
        <f>F203</f>
        <v>53637.71</v>
      </c>
      <c r="H203" s="7">
        <v>3576</v>
      </c>
      <c r="I203">
        <v>0</v>
      </c>
      <c r="J203">
        <v>0</v>
      </c>
      <c r="K203">
        <v>1</v>
      </c>
      <c r="L203">
        <v>0</v>
      </c>
      <c r="M203">
        <v>0</v>
      </c>
    </row>
    <row r="204" spans="1:13" x14ac:dyDescent="0.3">
      <c r="A204">
        <v>2009</v>
      </c>
      <c r="B204" t="s">
        <v>9</v>
      </c>
      <c r="C204" t="s">
        <v>11</v>
      </c>
      <c r="D204">
        <v>1595514</v>
      </c>
      <c r="E204" s="3" t="s">
        <v>126</v>
      </c>
      <c r="F204" s="3">
        <v>4.26</v>
      </c>
      <c r="G204" s="3">
        <f>F204*1000000000000</f>
        <v>4260000000000</v>
      </c>
      <c r="H204" s="3">
        <v>4030</v>
      </c>
      <c r="I204">
        <v>0</v>
      </c>
      <c r="J204">
        <v>0</v>
      </c>
      <c r="K204">
        <v>1</v>
      </c>
      <c r="L204">
        <v>0</v>
      </c>
      <c r="M204">
        <v>0</v>
      </c>
    </row>
    <row r="205" spans="1:13" x14ac:dyDescent="0.3">
      <c r="A205">
        <v>2009</v>
      </c>
      <c r="B205" t="s">
        <v>9</v>
      </c>
      <c r="C205" t="s">
        <v>12</v>
      </c>
      <c r="D205">
        <v>6317719</v>
      </c>
      <c r="E205" s="3" t="s">
        <v>127</v>
      </c>
      <c r="F205" s="3">
        <v>2.9580000000000002</v>
      </c>
      <c r="G205" s="3">
        <f>F205*1000000000000</f>
        <v>2958000000000</v>
      </c>
      <c r="H205" s="3">
        <v>3750</v>
      </c>
      <c r="I205">
        <v>1</v>
      </c>
      <c r="J205">
        <v>1</v>
      </c>
      <c r="K205">
        <v>1</v>
      </c>
      <c r="L205">
        <v>0</v>
      </c>
      <c r="M205">
        <v>0</v>
      </c>
    </row>
    <row r="206" spans="1:13" x14ac:dyDescent="0.3">
      <c r="A206">
        <v>2009</v>
      </c>
      <c r="B206" t="s">
        <v>9</v>
      </c>
      <c r="C206" t="s">
        <v>13</v>
      </c>
      <c r="D206">
        <v>819297</v>
      </c>
      <c r="E206" s="3" t="s">
        <v>128</v>
      </c>
      <c r="F206" s="3">
        <v>3.1309999999999998</v>
      </c>
      <c r="G206" s="3">
        <f>F206*1000000000000</f>
        <v>3131000000000</v>
      </c>
      <c r="H206" s="3">
        <v>4820</v>
      </c>
      <c r="I206">
        <v>0</v>
      </c>
      <c r="J206">
        <v>0</v>
      </c>
      <c r="K206">
        <v>1</v>
      </c>
      <c r="L206">
        <v>0</v>
      </c>
      <c r="M206">
        <v>0</v>
      </c>
    </row>
    <row r="207" spans="1:13" x14ac:dyDescent="0.3">
      <c r="A207">
        <v>2009</v>
      </c>
      <c r="B207" t="s">
        <v>9</v>
      </c>
      <c r="C207" t="s">
        <v>20</v>
      </c>
      <c r="D207">
        <v>23535</v>
      </c>
      <c r="E207" s="3" t="s">
        <v>135</v>
      </c>
      <c r="F207" s="3">
        <v>679.4</v>
      </c>
      <c r="G207" s="3">
        <f>F207*1000000000</f>
        <v>679400000000</v>
      </c>
      <c r="H207" s="3">
        <v>4045</v>
      </c>
      <c r="I207">
        <v>0</v>
      </c>
      <c r="J207">
        <v>0</v>
      </c>
      <c r="K207">
        <v>1</v>
      </c>
      <c r="L207">
        <v>0</v>
      </c>
      <c r="M207">
        <v>0</v>
      </c>
    </row>
    <row r="208" spans="1:13" x14ac:dyDescent="0.3">
      <c r="A208">
        <v>2009</v>
      </c>
      <c r="B208" t="s">
        <v>15</v>
      </c>
      <c r="C208" t="s">
        <v>50</v>
      </c>
      <c r="D208">
        <v>69050</v>
      </c>
      <c r="E208" s="17" t="s">
        <v>205</v>
      </c>
      <c r="F208" s="17">
        <v>51987.94</v>
      </c>
      <c r="G208" s="17">
        <f>F208</f>
        <v>51987.94</v>
      </c>
      <c r="H208" s="3">
        <v>9110</v>
      </c>
      <c r="I208">
        <v>0</v>
      </c>
      <c r="J208">
        <v>0</v>
      </c>
      <c r="K208">
        <v>1</v>
      </c>
      <c r="L208">
        <v>0</v>
      </c>
      <c r="M208">
        <v>0</v>
      </c>
    </row>
    <row r="209" spans="1:13" x14ac:dyDescent="0.3">
      <c r="A209">
        <v>2009</v>
      </c>
      <c r="B209" t="s">
        <v>15</v>
      </c>
      <c r="C209" t="s">
        <v>34</v>
      </c>
      <c r="D209">
        <v>61908</v>
      </c>
      <c r="E209" s="3" t="s">
        <v>194</v>
      </c>
      <c r="F209" s="3">
        <v>1.2729999999999999</v>
      </c>
      <c r="G209" s="3">
        <f>F209*1000000000000</f>
        <v>1273000000000</v>
      </c>
      <c r="H209" s="3">
        <v>12314</v>
      </c>
      <c r="I209">
        <v>0</v>
      </c>
      <c r="J209">
        <v>0</v>
      </c>
      <c r="K209">
        <v>1</v>
      </c>
      <c r="L209">
        <v>0</v>
      </c>
      <c r="M209">
        <v>0</v>
      </c>
    </row>
    <row r="210" spans="1:13" x14ac:dyDescent="0.3">
      <c r="A210">
        <v>2009</v>
      </c>
      <c r="B210" t="s">
        <v>15</v>
      </c>
      <c r="C210" t="s">
        <v>16</v>
      </c>
      <c r="D210">
        <v>9136427</v>
      </c>
      <c r="E210" s="3" t="s">
        <v>130</v>
      </c>
      <c r="F210" s="3">
        <v>23.32</v>
      </c>
      <c r="G210" s="3">
        <f>F210*1000000000000</f>
        <v>23320000000000</v>
      </c>
      <c r="H210" s="3">
        <v>11015</v>
      </c>
      <c r="I210">
        <v>0</v>
      </c>
      <c r="J210">
        <v>0</v>
      </c>
      <c r="K210">
        <v>1</v>
      </c>
      <c r="L210">
        <v>0</v>
      </c>
      <c r="M210">
        <v>0</v>
      </c>
    </row>
    <row r="211" spans="1:13" x14ac:dyDescent="0.3">
      <c r="A211">
        <v>2009</v>
      </c>
      <c r="B211" t="s">
        <v>22</v>
      </c>
      <c r="C211" t="s">
        <v>23</v>
      </c>
      <c r="D211">
        <v>36449</v>
      </c>
      <c r="E211" s="3" t="s">
        <v>137</v>
      </c>
      <c r="F211" s="3">
        <v>1.5529999999999999</v>
      </c>
      <c r="G211" s="3">
        <f>F211*1000000000000</f>
        <v>1553000000000</v>
      </c>
      <c r="H211" s="3">
        <v>14739</v>
      </c>
      <c r="I211">
        <v>0</v>
      </c>
      <c r="J211">
        <v>0</v>
      </c>
      <c r="K211">
        <v>1</v>
      </c>
      <c r="L211">
        <v>0</v>
      </c>
      <c r="M211">
        <v>0</v>
      </c>
    </row>
    <row r="212" spans="1:13" x14ac:dyDescent="0.3">
      <c r="A212">
        <v>2009</v>
      </c>
      <c r="B212" t="s">
        <v>24</v>
      </c>
      <c r="C212" t="s">
        <v>25</v>
      </c>
      <c r="D212">
        <v>84249</v>
      </c>
      <c r="E212" s="3" t="s">
        <v>138</v>
      </c>
      <c r="F212" s="3">
        <v>487.2</v>
      </c>
      <c r="G212" s="3">
        <f>F212*1000000000</f>
        <v>487200000000</v>
      </c>
      <c r="H212" s="3">
        <v>9304</v>
      </c>
      <c r="I212">
        <v>0</v>
      </c>
      <c r="J212">
        <v>0</v>
      </c>
      <c r="K212">
        <v>1</v>
      </c>
      <c r="L212">
        <v>0</v>
      </c>
      <c r="M212">
        <v>0</v>
      </c>
    </row>
    <row r="213" spans="1:13" x14ac:dyDescent="0.3">
      <c r="A213">
        <v>2009</v>
      </c>
      <c r="B213" t="s">
        <v>24</v>
      </c>
      <c r="C213" t="s">
        <v>45</v>
      </c>
      <c r="D213">
        <v>16705</v>
      </c>
      <c r="E213" s="3" t="s">
        <v>199</v>
      </c>
      <c r="F213" s="3">
        <v>314.5</v>
      </c>
      <c r="G213" s="3">
        <f>F213*1000000000</f>
        <v>314500000000</v>
      </c>
      <c r="H213" s="3">
        <v>10207</v>
      </c>
      <c r="I213">
        <v>0</v>
      </c>
      <c r="J213">
        <v>0</v>
      </c>
      <c r="K213">
        <v>1</v>
      </c>
      <c r="L213">
        <v>0</v>
      </c>
      <c r="M213">
        <v>0</v>
      </c>
    </row>
    <row r="214" spans="1:13" x14ac:dyDescent="0.3">
      <c r="A214">
        <v>2010</v>
      </c>
      <c r="B214" t="s">
        <v>4</v>
      </c>
      <c r="C214" t="s">
        <v>51</v>
      </c>
      <c r="D214">
        <v>119723</v>
      </c>
      <c r="E214" s="17" t="s">
        <v>207</v>
      </c>
      <c r="F214" s="17">
        <v>3698.83</v>
      </c>
      <c r="G214" s="17">
        <f>F214</f>
        <v>3698.83</v>
      </c>
      <c r="H214" s="3">
        <v>1774</v>
      </c>
      <c r="I214">
        <v>1</v>
      </c>
      <c r="J214">
        <v>0</v>
      </c>
      <c r="K214">
        <v>1</v>
      </c>
      <c r="L214">
        <v>0</v>
      </c>
      <c r="M214">
        <v>0</v>
      </c>
    </row>
    <row r="215" spans="1:13" x14ac:dyDescent="0.3">
      <c r="A215">
        <v>2010</v>
      </c>
      <c r="B215" t="s">
        <v>4</v>
      </c>
      <c r="C215" t="s">
        <v>52</v>
      </c>
      <c r="D215">
        <v>9251</v>
      </c>
      <c r="E215" s="17" t="s">
        <v>208</v>
      </c>
      <c r="F215" s="17">
        <v>2081.8000000000002</v>
      </c>
      <c r="G215" s="17">
        <f>F215</f>
        <v>2081.8000000000002</v>
      </c>
      <c r="H215" s="3">
        <v>2716</v>
      </c>
      <c r="I215">
        <v>0</v>
      </c>
      <c r="J215">
        <v>0</v>
      </c>
      <c r="K215">
        <v>1</v>
      </c>
      <c r="L215">
        <v>0</v>
      </c>
      <c r="M215">
        <v>0</v>
      </c>
    </row>
    <row r="216" spans="1:13" x14ac:dyDescent="0.3">
      <c r="A216">
        <v>2010</v>
      </c>
      <c r="B216" t="s">
        <v>4</v>
      </c>
      <c r="C216" t="s">
        <v>6</v>
      </c>
      <c r="D216">
        <v>16810</v>
      </c>
      <c r="E216" s="3" t="s">
        <v>209</v>
      </c>
      <c r="F216" s="17">
        <v>7055.04</v>
      </c>
      <c r="G216" s="17">
        <f>F216</f>
        <v>7055.04</v>
      </c>
      <c r="H216" s="3">
        <v>5111</v>
      </c>
      <c r="I216">
        <v>0</v>
      </c>
      <c r="J216">
        <v>0</v>
      </c>
      <c r="K216">
        <v>1</v>
      </c>
      <c r="L216">
        <v>0</v>
      </c>
      <c r="M216">
        <v>0</v>
      </c>
    </row>
    <row r="217" spans="1:13" x14ac:dyDescent="0.3">
      <c r="A217">
        <v>2010</v>
      </c>
      <c r="B217" t="s">
        <v>7</v>
      </c>
      <c r="C217" t="s">
        <v>36</v>
      </c>
      <c r="D217">
        <v>43543</v>
      </c>
      <c r="E217" s="3" t="s">
        <v>142</v>
      </c>
      <c r="F217" s="3">
        <v>17.73</v>
      </c>
      <c r="G217" s="3">
        <f>F217*1000000000000</f>
        <v>17730000000000</v>
      </c>
      <c r="H217" s="3">
        <v>8620</v>
      </c>
      <c r="I217">
        <v>0</v>
      </c>
      <c r="J217">
        <v>0</v>
      </c>
      <c r="K217">
        <v>1</v>
      </c>
      <c r="L217">
        <v>0</v>
      </c>
      <c r="M217">
        <v>0</v>
      </c>
    </row>
    <row r="218" spans="1:13" x14ac:dyDescent="0.3">
      <c r="A218">
        <v>2010</v>
      </c>
      <c r="B218" t="s">
        <v>7</v>
      </c>
      <c r="C218" t="s">
        <v>41</v>
      </c>
      <c r="D218">
        <v>3555</v>
      </c>
      <c r="E218" s="3" t="s">
        <v>164</v>
      </c>
      <c r="F218" s="3">
        <v>2256.59</v>
      </c>
      <c r="G218" s="3">
        <f>F218</f>
        <v>2256.59</v>
      </c>
      <c r="H218" s="3">
        <v>6369</v>
      </c>
      <c r="I218">
        <v>0</v>
      </c>
      <c r="J218">
        <v>0</v>
      </c>
      <c r="K218">
        <v>1</v>
      </c>
      <c r="L218">
        <v>0</v>
      </c>
      <c r="M218">
        <v>0</v>
      </c>
    </row>
    <row r="219" spans="1:13" x14ac:dyDescent="0.3">
      <c r="A219">
        <v>2010</v>
      </c>
      <c r="B219" t="s">
        <v>7</v>
      </c>
      <c r="C219" t="s">
        <v>8</v>
      </c>
      <c r="D219">
        <v>63023</v>
      </c>
      <c r="E219" s="3" t="s">
        <v>124</v>
      </c>
      <c r="F219" s="3">
        <v>4.9409999999999998</v>
      </c>
      <c r="G219" s="3">
        <f>F219*1000000</f>
        <v>4941000</v>
      </c>
      <c r="H219" s="3">
        <v>11475</v>
      </c>
      <c r="I219">
        <v>0</v>
      </c>
      <c r="J219">
        <v>0</v>
      </c>
      <c r="K219">
        <v>1</v>
      </c>
      <c r="L219">
        <v>0</v>
      </c>
      <c r="M219">
        <v>0</v>
      </c>
    </row>
    <row r="220" spans="1:13" x14ac:dyDescent="0.3">
      <c r="A220">
        <v>2010</v>
      </c>
      <c r="B220" t="s">
        <v>7</v>
      </c>
      <c r="C220" t="s">
        <v>31</v>
      </c>
      <c r="D220">
        <v>73654</v>
      </c>
      <c r="E220" s="17" t="s">
        <v>144</v>
      </c>
      <c r="F220" s="17">
        <v>9661.24</v>
      </c>
      <c r="G220" s="17">
        <f>F220</f>
        <v>9661.24</v>
      </c>
      <c r="H220" s="3">
        <v>3065</v>
      </c>
      <c r="I220">
        <v>0</v>
      </c>
      <c r="J220">
        <v>0</v>
      </c>
      <c r="K220">
        <v>1</v>
      </c>
      <c r="L220">
        <v>0</v>
      </c>
      <c r="M220">
        <v>0</v>
      </c>
    </row>
    <row r="221" spans="1:13" x14ac:dyDescent="0.3">
      <c r="A221">
        <v>2010</v>
      </c>
      <c r="B221" t="s">
        <v>9</v>
      </c>
      <c r="C221" t="s">
        <v>11</v>
      </c>
      <c r="D221">
        <v>315930</v>
      </c>
      <c r="E221" s="3" t="s">
        <v>126</v>
      </c>
      <c r="F221" s="3">
        <v>4.26</v>
      </c>
      <c r="G221" s="3">
        <f>F221*1000000000000</f>
        <v>4260000000000</v>
      </c>
      <c r="H221" s="3">
        <v>4030</v>
      </c>
      <c r="I221">
        <v>0</v>
      </c>
      <c r="J221">
        <v>0</v>
      </c>
      <c r="K221">
        <v>1</v>
      </c>
      <c r="L221">
        <v>0</v>
      </c>
      <c r="M221">
        <v>0</v>
      </c>
    </row>
    <row r="222" spans="1:13" x14ac:dyDescent="0.3">
      <c r="A222">
        <v>2010</v>
      </c>
      <c r="B222" t="s">
        <v>9</v>
      </c>
      <c r="C222" t="s">
        <v>12</v>
      </c>
      <c r="D222">
        <v>5936665</v>
      </c>
      <c r="E222" s="3" t="s">
        <v>127</v>
      </c>
      <c r="F222" s="3">
        <v>2.9580000000000002</v>
      </c>
      <c r="G222" s="3">
        <f>F222*1000000000000</f>
        <v>2958000000000</v>
      </c>
      <c r="H222" s="3">
        <v>3750</v>
      </c>
      <c r="I222">
        <v>1</v>
      </c>
      <c r="J222">
        <v>1</v>
      </c>
      <c r="K222">
        <v>1</v>
      </c>
      <c r="L222">
        <v>0</v>
      </c>
      <c r="M222">
        <v>0</v>
      </c>
    </row>
    <row r="223" spans="1:13" x14ac:dyDescent="0.3">
      <c r="A223">
        <v>2010</v>
      </c>
      <c r="B223" t="s">
        <v>9</v>
      </c>
      <c r="C223" t="s">
        <v>13</v>
      </c>
      <c r="D223">
        <v>1046837</v>
      </c>
      <c r="E223" s="3" t="s">
        <v>128</v>
      </c>
      <c r="F223" s="3">
        <v>3.1309999999999998</v>
      </c>
      <c r="G223" s="3">
        <f>F223*1000000000000</f>
        <v>3131000000000</v>
      </c>
      <c r="H223" s="3">
        <v>4820</v>
      </c>
      <c r="I223">
        <v>0</v>
      </c>
      <c r="J223">
        <v>0</v>
      </c>
      <c r="K223">
        <v>1</v>
      </c>
      <c r="L223">
        <v>0</v>
      </c>
      <c r="M223">
        <v>0</v>
      </c>
    </row>
    <row r="224" spans="1:13" x14ac:dyDescent="0.3">
      <c r="A224">
        <v>2010</v>
      </c>
      <c r="B224" t="s">
        <v>9</v>
      </c>
      <c r="C224" t="s">
        <v>38</v>
      </c>
      <c r="D224">
        <v>9724</v>
      </c>
      <c r="E224" s="3" t="s">
        <v>191</v>
      </c>
      <c r="F224" s="3">
        <v>13.83</v>
      </c>
      <c r="G224" s="3">
        <f>F224*1000000000</f>
        <v>13830000000</v>
      </c>
      <c r="H224" s="3">
        <v>2913</v>
      </c>
      <c r="I224">
        <v>0</v>
      </c>
      <c r="J224">
        <v>0</v>
      </c>
      <c r="K224">
        <v>1</v>
      </c>
      <c r="L224">
        <v>0</v>
      </c>
      <c r="M224">
        <v>0</v>
      </c>
    </row>
    <row r="225" spans="1:13" x14ac:dyDescent="0.3">
      <c r="A225">
        <v>2010</v>
      </c>
      <c r="B225" t="s">
        <v>9</v>
      </c>
      <c r="C225" t="s">
        <v>20</v>
      </c>
      <c r="D225">
        <v>26101</v>
      </c>
      <c r="E225" s="3" t="s">
        <v>135</v>
      </c>
      <c r="F225" s="3">
        <v>679.4</v>
      </c>
      <c r="G225" s="3">
        <f>F225*1000000000</f>
        <v>679400000000</v>
      </c>
      <c r="H225" s="3">
        <v>4045</v>
      </c>
      <c r="I225">
        <v>0</v>
      </c>
      <c r="J225">
        <v>0</v>
      </c>
      <c r="K225">
        <v>1</v>
      </c>
      <c r="L225">
        <v>0</v>
      </c>
      <c r="M225">
        <v>0</v>
      </c>
    </row>
    <row r="226" spans="1:13" x14ac:dyDescent="0.3">
      <c r="A226">
        <v>2010</v>
      </c>
      <c r="B226" t="s">
        <v>15</v>
      </c>
      <c r="C226" t="s">
        <v>50</v>
      </c>
      <c r="D226">
        <v>179453</v>
      </c>
      <c r="E226" s="17" t="s">
        <v>205</v>
      </c>
      <c r="F226" s="17">
        <v>51987.94</v>
      </c>
      <c r="G226" s="17">
        <f>F226</f>
        <v>51987.94</v>
      </c>
      <c r="H226" s="3">
        <v>9110</v>
      </c>
      <c r="I226">
        <v>1</v>
      </c>
      <c r="J226">
        <v>0</v>
      </c>
      <c r="K226">
        <v>1</v>
      </c>
      <c r="L226">
        <v>0</v>
      </c>
      <c r="M226">
        <v>0</v>
      </c>
    </row>
    <row r="227" spans="1:13" x14ac:dyDescent="0.3">
      <c r="A227">
        <v>2010</v>
      </c>
      <c r="B227" t="s">
        <v>15</v>
      </c>
      <c r="C227" t="s">
        <v>34</v>
      </c>
      <c r="D227">
        <v>16924</v>
      </c>
      <c r="E227" s="3" t="s">
        <v>194</v>
      </c>
      <c r="F227" s="3">
        <v>1.2729999999999999</v>
      </c>
      <c r="G227" s="3">
        <f>F227*1000000000000</f>
        <v>1273000000000</v>
      </c>
      <c r="H227" s="3">
        <v>12314</v>
      </c>
      <c r="I227">
        <v>0</v>
      </c>
      <c r="J227">
        <v>0</v>
      </c>
      <c r="K227">
        <v>1</v>
      </c>
      <c r="L227">
        <v>0</v>
      </c>
      <c r="M227">
        <v>0</v>
      </c>
    </row>
    <row r="228" spans="1:13" x14ac:dyDescent="0.3">
      <c r="A228">
        <v>2010</v>
      </c>
      <c r="B228" t="s">
        <v>15</v>
      </c>
      <c r="C228" t="s">
        <v>16</v>
      </c>
      <c r="D228">
        <v>6184832</v>
      </c>
      <c r="E228" s="3" t="s">
        <v>130</v>
      </c>
      <c r="F228" s="3">
        <v>23.32</v>
      </c>
      <c r="G228" s="3">
        <f>F228*1000000000000</f>
        <v>23320000000000</v>
      </c>
      <c r="H228" s="3">
        <v>11015</v>
      </c>
      <c r="I228">
        <v>0</v>
      </c>
      <c r="J228">
        <v>0</v>
      </c>
      <c r="K228">
        <v>1</v>
      </c>
      <c r="L228">
        <v>0</v>
      </c>
      <c r="M228">
        <v>0</v>
      </c>
    </row>
    <row r="229" spans="1:13" x14ac:dyDescent="0.3">
      <c r="A229">
        <v>2010</v>
      </c>
      <c r="B229" t="s">
        <v>24</v>
      </c>
      <c r="C229" t="s">
        <v>25</v>
      </c>
      <c r="D229">
        <v>28744</v>
      </c>
      <c r="E229" s="3" t="s">
        <v>138</v>
      </c>
      <c r="F229" s="3">
        <v>487.2</v>
      </c>
      <c r="G229" s="3">
        <f>F229*1000000000</f>
        <v>487200000000</v>
      </c>
      <c r="H229" s="3">
        <v>9304</v>
      </c>
      <c r="I229">
        <v>0</v>
      </c>
      <c r="J229">
        <v>0</v>
      </c>
      <c r="K229">
        <v>1</v>
      </c>
      <c r="L229">
        <v>0</v>
      </c>
      <c r="M229">
        <v>0</v>
      </c>
    </row>
    <row r="230" spans="1:13" x14ac:dyDescent="0.3">
      <c r="A230">
        <v>2010</v>
      </c>
      <c r="B230" t="s">
        <v>24</v>
      </c>
      <c r="C230" t="s">
        <v>35</v>
      </c>
      <c r="D230">
        <v>584</v>
      </c>
      <c r="E230" s="3" t="s">
        <v>149</v>
      </c>
      <c r="F230" s="3">
        <v>7507.16</v>
      </c>
      <c r="G230" s="3">
        <f>F230</f>
        <v>7507.16</v>
      </c>
      <c r="H230" s="3">
        <v>8439</v>
      </c>
      <c r="I230">
        <v>0</v>
      </c>
      <c r="J230">
        <v>0</v>
      </c>
      <c r="K230">
        <v>1</v>
      </c>
      <c r="L230">
        <v>0</v>
      </c>
      <c r="M230">
        <v>0</v>
      </c>
    </row>
    <row r="231" spans="1:13" x14ac:dyDescent="0.3">
      <c r="A231">
        <v>2011</v>
      </c>
      <c r="B231" t="s">
        <v>4</v>
      </c>
      <c r="C231" t="s">
        <v>51</v>
      </c>
      <c r="D231">
        <v>123267</v>
      </c>
      <c r="E231" s="17" t="s">
        <v>207</v>
      </c>
      <c r="F231" s="17">
        <v>3698.83</v>
      </c>
      <c r="G231" s="17">
        <f>F231</f>
        <v>3698.83</v>
      </c>
      <c r="H231" s="3">
        <v>1774</v>
      </c>
      <c r="I231">
        <v>1</v>
      </c>
      <c r="J231">
        <v>0</v>
      </c>
      <c r="K231">
        <v>1</v>
      </c>
      <c r="L231">
        <v>0</v>
      </c>
      <c r="M231">
        <v>0</v>
      </c>
    </row>
    <row r="232" spans="1:13" x14ac:dyDescent="0.3">
      <c r="A232">
        <v>2011</v>
      </c>
      <c r="B232" t="s">
        <v>7</v>
      </c>
      <c r="C232" t="s">
        <v>36</v>
      </c>
      <c r="D232">
        <v>68342</v>
      </c>
      <c r="E232" s="3" t="s">
        <v>150</v>
      </c>
      <c r="F232" s="3">
        <v>17.73</v>
      </c>
      <c r="G232" s="3">
        <f>F232*1000000000</f>
        <v>17730000000</v>
      </c>
      <c r="H232" s="3">
        <v>8620</v>
      </c>
      <c r="I232">
        <v>0</v>
      </c>
      <c r="J232">
        <v>0</v>
      </c>
      <c r="K232">
        <v>1</v>
      </c>
      <c r="L232">
        <v>0</v>
      </c>
      <c r="M232">
        <v>0</v>
      </c>
    </row>
    <row r="233" spans="1:13" x14ac:dyDescent="0.3">
      <c r="A233">
        <v>2011</v>
      </c>
      <c r="B233" t="s">
        <v>7</v>
      </c>
      <c r="C233" t="s">
        <v>41</v>
      </c>
      <c r="D233">
        <v>19704</v>
      </c>
      <c r="E233" s="3" t="s">
        <v>164</v>
      </c>
      <c r="F233" s="3">
        <v>2256.59</v>
      </c>
      <c r="G233" s="3">
        <f>F233</f>
        <v>2256.59</v>
      </c>
      <c r="H233" s="3">
        <v>6369</v>
      </c>
      <c r="I233">
        <v>0</v>
      </c>
      <c r="J233">
        <v>0</v>
      </c>
      <c r="K233">
        <v>1</v>
      </c>
      <c r="L233">
        <v>0</v>
      </c>
      <c r="M233">
        <v>0</v>
      </c>
    </row>
    <row r="234" spans="1:13" x14ac:dyDescent="0.3">
      <c r="A234">
        <v>2011</v>
      </c>
      <c r="B234" t="s">
        <v>7</v>
      </c>
      <c r="C234" t="s">
        <v>8</v>
      </c>
      <c r="D234">
        <v>111980</v>
      </c>
      <c r="E234" s="3" t="s">
        <v>124</v>
      </c>
      <c r="F234" s="3">
        <v>4.9409999999999998</v>
      </c>
      <c r="G234" s="3">
        <f>F234*1000000</f>
        <v>4941000</v>
      </c>
      <c r="H234" s="3">
        <v>11475</v>
      </c>
      <c r="I234">
        <v>0</v>
      </c>
      <c r="J234">
        <v>0</v>
      </c>
      <c r="K234">
        <v>1</v>
      </c>
      <c r="L234">
        <v>0</v>
      </c>
      <c r="M234">
        <v>0</v>
      </c>
    </row>
    <row r="235" spans="1:13" x14ac:dyDescent="0.3">
      <c r="A235">
        <v>2011</v>
      </c>
      <c r="B235" t="s">
        <v>7</v>
      </c>
      <c r="C235" t="s">
        <v>46</v>
      </c>
      <c r="D235">
        <v>1285</v>
      </c>
      <c r="E235" s="17" t="s">
        <v>200</v>
      </c>
      <c r="F235" s="17">
        <v>4136.1499999999996</v>
      </c>
      <c r="G235" s="17">
        <f>F235</f>
        <v>4136.1499999999996</v>
      </c>
      <c r="H235" s="3">
        <v>2667</v>
      </c>
      <c r="I235">
        <v>0</v>
      </c>
      <c r="J235">
        <v>0</v>
      </c>
      <c r="K235">
        <v>1</v>
      </c>
      <c r="L235">
        <v>0</v>
      </c>
      <c r="M235">
        <v>0</v>
      </c>
    </row>
    <row r="236" spans="1:13" x14ac:dyDescent="0.3">
      <c r="A236">
        <v>2011</v>
      </c>
      <c r="B236" t="s">
        <v>7</v>
      </c>
      <c r="C236" t="s">
        <v>31</v>
      </c>
      <c r="D236">
        <v>29077</v>
      </c>
      <c r="E236" s="17" t="s">
        <v>144</v>
      </c>
      <c r="F236" s="17">
        <v>9661.24</v>
      </c>
      <c r="G236" s="17">
        <f>F236</f>
        <v>9661.24</v>
      </c>
      <c r="H236" s="3">
        <v>3065</v>
      </c>
      <c r="I236">
        <v>0</v>
      </c>
      <c r="J236">
        <v>0</v>
      </c>
      <c r="K236">
        <v>1</v>
      </c>
      <c r="L236">
        <v>0</v>
      </c>
      <c r="M236">
        <v>0</v>
      </c>
    </row>
    <row r="237" spans="1:13" x14ac:dyDescent="0.3">
      <c r="A237">
        <v>2011</v>
      </c>
      <c r="B237" t="s">
        <v>9</v>
      </c>
      <c r="C237" t="s">
        <v>11</v>
      </c>
      <c r="D237">
        <v>1309064</v>
      </c>
      <c r="E237" s="3" t="s">
        <v>126</v>
      </c>
      <c r="F237" s="3">
        <v>4.26</v>
      </c>
      <c r="G237" s="3">
        <f>F237*1000000000000</f>
        <v>4260000000000</v>
      </c>
      <c r="H237" s="3">
        <v>4030</v>
      </c>
      <c r="I237">
        <v>0</v>
      </c>
      <c r="J237">
        <v>0</v>
      </c>
      <c r="K237">
        <v>1</v>
      </c>
      <c r="L237">
        <v>0</v>
      </c>
      <c r="M237">
        <v>0</v>
      </c>
    </row>
    <row r="238" spans="1:13" x14ac:dyDescent="0.3">
      <c r="A238">
        <v>2011</v>
      </c>
      <c r="B238" t="s">
        <v>9</v>
      </c>
      <c r="C238" t="s">
        <v>12</v>
      </c>
      <c r="D238">
        <v>8449614</v>
      </c>
      <c r="E238" s="3" t="s">
        <v>127</v>
      </c>
      <c r="F238" s="3">
        <v>2.9580000000000002</v>
      </c>
      <c r="G238" s="3">
        <f>F238*1000000000000</f>
        <v>2958000000000</v>
      </c>
      <c r="H238" s="3">
        <v>3750</v>
      </c>
      <c r="I238">
        <v>1</v>
      </c>
      <c r="J238">
        <v>1</v>
      </c>
      <c r="K238">
        <v>1</v>
      </c>
      <c r="L238">
        <v>0</v>
      </c>
      <c r="M238">
        <v>0</v>
      </c>
    </row>
    <row r="239" spans="1:13" x14ac:dyDescent="0.3">
      <c r="A239">
        <v>2011</v>
      </c>
      <c r="B239" t="s">
        <v>9</v>
      </c>
      <c r="C239" t="s">
        <v>13</v>
      </c>
      <c r="D239">
        <v>601392</v>
      </c>
      <c r="E239" s="3" t="s">
        <v>128</v>
      </c>
      <c r="F239" s="3">
        <v>3.1309999999999998</v>
      </c>
      <c r="G239" s="3">
        <f>F239*1000000000000</f>
        <v>3131000000000</v>
      </c>
      <c r="H239" s="3">
        <v>4820</v>
      </c>
      <c r="I239">
        <v>0</v>
      </c>
      <c r="J239">
        <v>0</v>
      </c>
      <c r="K239">
        <v>1</v>
      </c>
      <c r="L239">
        <v>0</v>
      </c>
      <c r="M239">
        <v>0</v>
      </c>
    </row>
    <row r="240" spans="1:13" x14ac:dyDescent="0.3">
      <c r="A240">
        <v>2011</v>
      </c>
      <c r="B240" t="s">
        <v>9</v>
      </c>
      <c r="C240" t="s">
        <v>14</v>
      </c>
      <c r="D240">
        <v>11659</v>
      </c>
      <c r="E240" s="3" t="s">
        <v>129</v>
      </c>
      <c r="F240" s="3">
        <v>2.1080000000000001</v>
      </c>
      <c r="G240" s="3">
        <f>F240*1000000000000</f>
        <v>2108000000000</v>
      </c>
      <c r="H240" s="3">
        <v>2987</v>
      </c>
      <c r="I240">
        <v>0</v>
      </c>
      <c r="J240">
        <v>0</v>
      </c>
      <c r="K240">
        <v>1</v>
      </c>
      <c r="L240">
        <v>0</v>
      </c>
      <c r="M240">
        <v>0</v>
      </c>
    </row>
    <row r="241" spans="1:13" x14ac:dyDescent="0.3">
      <c r="A241">
        <v>2011</v>
      </c>
      <c r="B241" t="s">
        <v>9</v>
      </c>
      <c r="C241" t="s">
        <v>38</v>
      </c>
      <c r="D241">
        <v>13200</v>
      </c>
      <c r="E241" s="3" t="s">
        <v>191</v>
      </c>
      <c r="F241" s="3">
        <v>13.83</v>
      </c>
      <c r="G241" s="3">
        <f>F241*1000000000</f>
        <v>13830000000</v>
      </c>
      <c r="H241" s="3">
        <v>2913</v>
      </c>
      <c r="I241">
        <v>0</v>
      </c>
      <c r="J241">
        <v>0</v>
      </c>
      <c r="K241">
        <v>1</v>
      </c>
      <c r="L241">
        <v>0</v>
      </c>
      <c r="M241">
        <v>0</v>
      </c>
    </row>
    <row r="242" spans="1:13" x14ac:dyDescent="0.3">
      <c r="A242">
        <v>2011</v>
      </c>
      <c r="B242" t="s">
        <v>9</v>
      </c>
      <c r="C242" t="s">
        <v>20</v>
      </c>
      <c r="D242">
        <v>13364</v>
      </c>
      <c r="E242" s="3" t="s">
        <v>135</v>
      </c>
      <c r="F242" s="3">
        <v>679.4</v>
      </c>
      <c r="G242" s="3">
        <f>F242*1000000000</f>
        <v>679400000000</v>
      </c>
      <c r="H242" s="3">
        <v>4045</v>
      </c>
      <c r="I242">
        <v>0</v>
      </c>
      <c r="J242">
        <v>0</v>
      </c>
      <c r="K242">
        <v>1</v>
      </c>
      <c r="L242">
        <v>0</v>
      </c>
      <c r="M242">
        <v>0</v>
      </c>
    </row>
    <row r="243" spans="1:13" x14ac:dyDescent="0.3">
      <c r="A243">
        <v>2011</v>
      </c>
      <c r="B243" t="s">
        <v>9</v>
      </c>
      <c r="C243" t="s">
        <v>21</v>
      </c>
      <c r="D243">
        <v>1359</v>
      </c>
      <c r="E243" s="3" t="s">
        <v>198</v>
      </c>
      <c r="F243" s="3">
        <v>1.7789999999999999</v>
      </c>
      <c r="G243" s="3">
        <f>F243*1000000000000</f>
        <v>1779000000000</v>
      </c>
      <c r="H243" s="3">
        <v>8328</v>
      </c>
      <c r="I243">
        <v>0</v>
      </c>
      <c r="J243">
        <v>0</v>
      </c>
      <c r="K243">
        <v>1</v>
      </c>
      <c r="L243">
        <v>0</v>
      </c>
      <c r="M243">
        <v>0</v>
      </c>
    </row>
    <row r="244" spans="1:13" x14ac:dyDescent="0.3">
      <c r="A244">
        <v>2011</v>
      </c>
      <c r="B244" t="s">
        <v>15</v>
      </c>
      <c r="C244" t="s">
        <v>50</v>
      </c>
      <c r="D244">
        <v>229504</v>
      </c>
      <c r="E244" s="17" t="s">
        <v>205</v>
      </c>
      <c r="F244" s="17">
        <v>51987.94</v>
      </c>
      <c r="G244" s="17">
        <f>F244</f>
        <v>51987.94</v>
      </c>
      <c r="H244" s="3">
        <v>9110</v>
      </c>
      <c r="I244">
        <v>1</v>
      </c>
      <c r="J244">
        <v>0</v>
      </c>
      <c r="K244">
        <v>1</v>
      </c>
      <c r="L244">
        <v>0</v>
      </c>
      <c r="M244">
        <v>0</v>
      </c>
    </row>
    <row r="245" spans="1:13" x14ac:dyDescent="0.3">
      <c r="A245">
        <v>2011</v>
      </c>
      <c r="B245" t="s">
        <v>15</v>
      </c>
      <c r="C245" t="s">
        <v>34</v>
      </c>
      <c r="D245">
        <v>10162</v>
      </c>
      <c r="E245" s="3" t="s">
        <v>194</v>
      </c>
      <c r="F245" s="3">
        <v>1.2729999999999999</v>
      </c>
      <c r="G245" s="3">
        <f>F245*1000000000000</f>
        <v>1273000000000</v>
      </c>
      <c r="H245" s="3">
        <v>12314</v>
      </c>
      <c r="I245">
        <v>0</v>
      </c>
      <c r="J245">
        <v>0</v>
      </c>
      <c r="K245">
        <v>1</v>
      </c>
      <c r="L245">
        <v>0</v>
      </c>
      <c r="M245">
        <v>0</v>
      </c>
    </row>
    <row r="246" spans="1:13" x14ac:dyDescent="0.3">
      <c r="A246">
        <v>2011</v>
      </c>
      <c r="B246" t="s">
        <v>15</v>
      </c>
      <c r="C246" t="s">
        <v>16</v>
      </c>
      <c r="D246">
        <v>7112864</v>
      </c>
      <c r="E246" s="3" t="s">
        <v>130</v>
      </c>
      <c r="F246" s="3">
        <v>23.32</v>
      </c>
      <c r="G246" s="3">
        <f>F246*1000000000000</f>
        <v>23320000000000</v>
      </c>
      <c r="H246" s="3">
        <v>11015</v>
      </c>
      <c r="I246">
        <v>0</v>
      </c>
      <c r="J246">
        <v>0</v>
      </c>
      <c r="K246">
        <v>1</v>
      </c>
      <c r="L246">
        <v>0</v>
      </c>
      <c r="M246">
        <v>0</v>
      </c>
    </row>
    <row r="247" spans="1:13" x14ac:dyDescent="0.3">
      <c r="A247">
        <v>2011</v>
      </c>
      <c r="B247" t="s">
        <v>24</v>
      </c>
      <c r="C247" t="s">
        <v>25</v>
      </c>
      <c r="D247">
        <v>100021</v>
      </c>
      <c r="E247" s="3" t="s">
        <v>138</v>
      </c>
      <c r="F247" s="3">
        <v>487.2</v>
      </c>
      <c r="G247" s="3">
        <f>F247*1000000000</f>
        <v>487200000000</v>
      </c>
      <c r="H247" s="3">
        <v>9304</v>
      </c>
      <c r="I247">
        <v>0</v>
      </c>
      <c r="J247">
        <v>0</v>
      </c>
      <c r="K247">
        <v>1</v>
      </c>
      <c r="L247">
        <v>0</v>
      </c>
      <c r="M247">
        <v>0</v>
      </c>
    </row>
    <row r="248" spans="1:13" x14ac:dyDescent="0.3">
      <c r="A248">
        <v>2012</v>
      </c>
      <c r="B248" t="s">
        <v>4</v>
      </c>
      <c r="C248" t="s">
        <v>51</v>
      </c>
      <c r="D248">
        <v>121266</v>
      </c>
      <c r="E248" s="17" t="s">
        <v>207</v>
      </c>
      <c r="F248" s="17">
        <v>3698.83</v>
      </c>
      <c r="G248" s="17">
        <f>F248</f>
        <v>3698.83</v>
      </c>
      <c r="H248" s="3">
        <v>1774</v>
      </c>
      <c r="I248">
        <v>1</v>
      </c>
      <c r="J248">
        <v>0</v>
      </c>
      <c r="K248">
        <v>1</v>
      </c>
      <c r="L248">
        <v>0</v>
      </c>
      <c r="M248">
        <v>0</v>
      </c>
    </row>
    <row r="249" spans="1:13" x14ac:dyDescent="0.3">
      <c r="A249">
        <v>2012</v>
      </c>
      <c r="B249" t="s">
        <v>4</v>
      </c>
      <c r="C249" t="s">
        <v>54</v>
      </c>
      <c r="D249">
        <v>253224</v>
      </c>
      <c r="E249" s="17" t="s">
        <v>211</v>
      </c>
      <c r="F249" s="17">
        <v>3978.4</v>
      </c>
      <c r="G249" s="17">
        <f>F249</f>
        <v>3978.4</v>
      </c>
      <c r="H249" s="7">
        <v>4844</v>
      </c>
      <c r="I249">
        <v>0</v>
      </c>
      <c r="J249">
        <v>0</v>
      </c>
      <c r="K249">
        <v>1</v>
      </c>
      <c r="L249">
        <v>0</v>
      </c>
      <c r="M249">
        <v>0</v>
      </c>
    </row>
    <row r="250" spans="1:13" x14ac:dyDescent="0.3">
      <c r="A250">
        <v>2012</v>
      </c>
      <c r="B250" t="s">
        <v>4</v>
      </c>
      <c r="C250" t="s">
        <v>6</v>
      </c>
      <c r="D250">
        <v>2096</v>
      </c>
      <c r="E250" s="3" t="s">
        <v>209</v>
      </c>
      <c r="F250" s="17">
        <v>7055.04</v>
      </c>
      <c r="G250" s="17">
        <f>F250</f>
        <v>7055.04</v>
      </c>
      <c r="H250" s="3">
        <v>5111</v>
      </c>
      <c r="I250">
        <v>0</v>
      </c>
      <c r="J250">
        <v>0</v>
      </c>
      <c r="K250">
        <v>1</v>
      </c>
      <c r="L250">
        <v>0</v>
      </c>
      <c r="M250">
        <v>0</v>
      </c>
    </row>
    <row r="251" spans="1:13" x14ac:dyDescent="0.3">
      <c r="A251">
        <v>2012</v>
      </c>
      <c r="B251" t="s">
        <v>7</v>
      </c>
      <c r="C251" t="s">
        <v>36</v>
      </c>
      <c r="D251">
        <v>65282</v>
      </c>
      <c r="E251" s="3" t="s">
        <v>150</v>
      </c>
      <c r="F251" s="3">
        <v>17.73</v>
      </c>
      <c r="G251" s="3">
        <f>F251*1000000000</f>
        <v>17730000000</v>
      </c>
      <c r="H251" s="3">
        <v>8620</v>
      </c>
      <c r="I251">
        <v>0</v>
      </c>
      <c r="J251">
        <v>0</v>
      </c>
      <c r="K251">
        <v>1</v>
      </c>
      <c r="L251">
        <v>0</v>
      </c>
      <c r="M251">
        <v>0</v>
      </c>
    </row>
    <row r="252" spans="1:13" x14ac:dyDescent="0.3">
      <c r="A252">
        <v>2012</v>
      </c>
      <c r="B252" t="s">
        <v>7</v>
      </c>
      <c r="C252" t="s">
        <v>41</v>
      </c>
      <c r="D252">
        <v>312981</v>
      </c>
      <c r="E252" s="3" t="s">
        <v>164</v>
      </c>
      <c r="F252" s="3">
        <v>2256.59</v>
      </c>
      <c r="G252" s="3">
        <f>F252</f>
        <v>2256.59</v>
      </c>
      <c r="H252" s="3">
        <v>6369</v>
      </c>
      <c r="I252">
        <v>0</v>
      </c>
      <c r="J252">
        <v>0</v>
      </c>
      <c r="K252">
        <v>1</v>
      </c>
      <c r="L252">
        <v>0</v>
      </c>
      <c r="M252">
        <v>0</v>
      </c>
    </row>
    <row r="253" spans="1:13" x14ac:dyDescent="0.3">
      <c r="A253">
        <v>2012</v>
      </c>
      <c r="B253" t="s">
        <v>7</v>
      </c>
      <c r="C253" t="s">
        <v>8</v>
      </c>
      <c r="D253">
        <v>88381</v>
      </c>
      <c r="E253" s="3" t="s">
        <v>124</v>
      </c>
      <c r="F253" s="3">
        <v>4.9409999999999998</v>
      </c>
      <c r="G253" s="3">
        <f>F253*1000000</f>
        <v>4941000</v>
      </c>
      <c r="H253" s="3">
        <v>11475</v>
      </c>
      <c r="I253">
        <v>0</v>
      </c>
      <c r="J253">
        <v>0</v>
      </c>
      <c r="K253">
        <v>1</v>
      </c>
      <c r="L253">
        <v>0</v>
      </c>
      <c r="M253">
        <v>0</v>
      </c>
    </row>
    <row r="254" spans="1:13" x14ac:dyDescent="0.3">
      <c r="A254">
        <v>2012</v>
      </c>
      <c r="B254" t="s">
        <v>7</v>
      </c>
      <c r="C254" t="s">
        <v>46</v>
      </c>
      <c r="D254">
        <v>31590</v>
      </c>
      <c r="E254" s="17" t="s">
        <v>200</v>
      </c>
      <c r="F254" s="17">
        <v>4136.1499999999996</v>
      </c>
      <c r="G254" s="17">
        <f>F254</f>
        <v>4136.1499999999996</v>
      </c>
      <c r="H254" s="3">
        <v>2667</v>
      </c>
      <c r="I254">
        <v>1</v>
      </c>
      <c r="J254">
        <v>0</v>
      </c>
      <c r="K254">
        <v>1</v>
      </c>
      <c r="L254">
        <v>0</v>
      </c>
      <c r="M254">
        <v>0</v>
      </c>
    </row>
    <row r="255" spans="1:13" x14ac:dyDescent="0.3">
      <c r="A255">
        <v>2012</v>
      </c>
      <c r="B255" t="s">
        <v>7</v>
      </c>
      <c r="C255" t="s">
        <v>37</v>
      </c>
      <c r="D255">
        <v>655419</v>
      </c>
      <c r="E255" s="17" t="s">
        <v>259</v>
      </c>
      <c r="F255" s="17">
        <v>397</v>
      </c>
      <c r="G255" s="3">
        <f>F255*1000000000</f>
        <v>397000000000</v>
      </c>
      <c r="H255" s="7">
        <v>9451</v>
      </c>
      <c r="I255">
        <v>0</v>
      </c>
      <c r="J255">
        <v>0</v>
      </c>
      <c r="K255">
        <v>1</v>
      </c>
      <c r="L255">
        <v>0</v>
      </c>
      <c r="M255">
        <v>0</v>
      </c>
    </row>
    <row r="256" spans="1:13" x14ac:dyDescent="0.3">
      <c r="A256">
        <v>2012</v>
      </c>
      <c r="B256" t="s">
        <v>7</v>
      </c>
      <c r="C256" t="s">
        <v>31</v>
      </c>
      <c r="D256">
        <v>98696</v>
      </c>
      <c r="E256" s="17" t="s">
        <v>144</v>
      </c>
      <c r="F256" s="17">
        <v>9661.24</v>
      </c>
      <c r="G256" s="17">
        <f>F256</f>
        <v>9661.24</v>
      </c>
      <c r="H256" s="3">
        <v>3065</v>
      </c>
      <c r="I256">
        <v>0</v>
      </c>
      <c r="J256">
        <v>0</v>
      </c>
      <c r="K256">
        <v>1</v>
      </c>
      <c r="L256">
        <v>0</v>
      </c>
      <c r="M256">
        <v>0</v>
      </c>
    </row>
    <row r="257" spans="1:13" x14ac:dyDescent="0.3">
      <c r="A257">
        <v>2012</v>
      </c>
      <c r="B257" t="s">
        <v>7</v>
      </c>
      <c r="C257" t="s">
        <v>44</v>
      </c>
      <c r="D257">
        <v>2827</v>
      </c>
      <c r="E257" s="3" t="s">
        <v>197</v>
      </c>
      <c r="F257" s="3">
        <v>790.7</v>
      </c>
      <c r="G257" s="3">
        <f>F257*1000000000</f>
        <v>790700000000</v>
      </c>
      <c r="H257" s="3" t="s">
        <v>294</v>
      </c>
      <c r="I257">
        <v>0</v>
      </c>
      <c r="J257">
        <v>0</v>
      </c>
      <c r="K257">
        <v>1</v>
      </c>
      <c r="L257">
        <v>0</v>
      </c>
      <c r="M257">
        <v>0</v>
      </c>
    </row>
    <row r="258" spans="1:13" x14ac:dyDescent="0.3">
      <c r="A258">
        <v>2012</v>
      </c>
      <c r="B258" t="s">
        <v>9</v>
      </c>
      <c r="C258" t="s">
        <v>28</v>
      </c>
      <c r="D258">
        <v>483234</v>
      </c>
      <c r="E258" s="17" t="s">
        <v>212</v>
      </c>
      <c r="F258" s="17">
        <v>91991.6</v>
      </c>
      <c r="G258" s="17">
        <f>F258</f>
        <v>91991.6</v>
      </c>
      <c r="H258" s="3">
        <v>3938</v>
      </c>
      <c r="I258">
        <v>1</v>
      </c>
      <c r="J258">
        <v>0</v>
      </c>
      <c r="K258">
        <v>1</v>
      </c>
      <c r="L258">
        <v>0</v>
      </c>
      <c r="M258">
        <v>0</v>
      </c>
    </row>
    <row r="259" spans="1:13" x14ac:dyDescent="0.3">
      <c r="A259">
        <v>2012</v>
      </c>
      <c r="B259" t="s">
        <v>9</v>
      </c>
      <c r="C259" t="s">
        <v>11</v>
      </c>
      <c r="D259">
        <v>961452</v>
      </c>
      <c r="E259" s="3" t="s">
        <v>126</v>
      </c>
      <c r="F259" s="3">
        <v>4.26</v>
      </c>
      <c r="G259" s="3">
        <f>F259*1000000000</f>
        <v>4260000000</v>
      </c>
      <c r="H259" s="3">
        <v>4030</v>
      </c>
      <c r="I259">
        <v>0</v>
      </c>
      <c r="J259">
        <v>0</v>
      </c>
      <c r="K259">
        <v>1</v>
      </c>
      <c r="L259">
        <v>0</v>
      </c>
      <c r="M259">
        <v>0</v>
      </c>
    </row>
    <row r="260" spans="1:13" x14ac:dyDescent="0.3">
      <c r="A260">
        <v>2012</v>
      </c>
      <c r="B260" t="s">
        <v>9</v>
      </c>
      <c r="C260" t="s">
        <v>47</v>
      </c>
      <c r="D260">
        <v>48504</v>
      </c>
      <c r="E260" s="17" t="s">
        <v>201</v>
      </c>
      <c r="F260" s="17">
        <v>53654.75</v>
      </c>
      <c r="G260" s="17">
        <f>F260</f>
        <v>53654.75</v>
      </c>
      <c r="H260" s="7">
        <v>5189</v>
      </c>
      <c r="I260">
        <v>0</v>
      </c>
      <c r="J260">
        <v>0</v>
      </c>
      <c r="K260">
        <v>1</v>
      </c>
      <c r="L260">
        <v>0</v>
      </c>
      <c r="M260">
        <v>0</v>
      </c>
    </row>
    <row r="261" spans="1:13" x14ac:dyDescent="0.3">
      <c r="A261">
        <v>2012</v>
      </c>
      <c r="B261" t="s">
        <v>9</v>
      </c>
      <c r="C261" t="s">
        <v>12</v>
      </c>
      <c r="D261">
        <v>10613185</v>
      </c>
      <c r="E261" s="3" t="s">
        <v>127</v>
      </c>
      <c r="F261" s="3">
        <v>2.9580000000000002</v>
      </c>
      <c r="G261" s="3">
        <f>F261*1000000000000</f>
        <v>2958000000000</v>
      </c>
      <c r="H261" s="3">
        <v>3750</v>
      </c>
      <c r="I261">
        <v>1</v>
      </c>
      <c r="J261">
        <v>1</v>
      </c>
      <c r="K261">
        <v>1</v>
      </c>
      <c r="L261">
        <v>0</v>
      </c>
      <c r="M261">
        <v>0</v>
      </c>
    </row>
    <row r="262" spans="1:13" x14ac:dyDescent="0.3">
      <c r="A262">
        <v>2012</v>
      </c>
      <c r="B262" t="s">
        <v>9</v>
      </c>
      <c r="C262" t="s">
        <v>13</v>
      </c>
      <c r="D262">
        <v>2046062</v>
      </c>
      <c r="E262" s="3" t="s">
        <v>128</v>
      </c>
      <c r="F262" s="3">
        <v>3.1309999999999998</v>
      </c>
      <c r="G262" s="3">
        <f>F262*1000000000000</f>
        <v>3131000000000</v>
      </c>
      <c r="H262" s="3">
        <v>4820</v>
      </c>
      <c r="I262">
        <v>0</v>
      </c>
      <c r="J262">
        <v>0</v>
      </c>
      <c r="K262">
        <v>1</v>
      </c>
      <c r="L262">
        <v>0</v>
      </c>
      <c r="M262">
        <v>0</v>
      </c>
    </row>
    <row r="263" spans="1:13" x14ac:dyDescent="0.3">
      <c r="A263">
        <v>2012</v>
      </c>
      <c r="B263" t="s">
        <v>9</v>
      </c>
      <c r="C263" t="s">
        <v>14</v>
      </c>
      <c r="D263">
        <v>68231</v>
      </c>
      <c r="E263" s="3" t="s">
        <v>129</v>
      </c>
      <c r="F263" s="3">
        <v>2.1080000000000001</v>
      </c>
      <c r="G263" s="3">
        <f>F263*1000000000000</f>
        <v>2108000000000</v>
      </c>
      <c r="H263" s="3">
        <v>2987</v>
      </c>
      <c r="I263">
        <v>0</v>
      </c>
      <c r="J263">
        <v>0</v>
      </c>
      <c r="K263">
        <v>1</v>
      </c>
      <c r="L263">
        <v>0</v>
      </c>
      <c r="M263">
        <v>0</v>
      </c>
    </row>
    <row r="264" spans="1:13" x14ac:dyDescent="0.3">
      <c r="A264">
        <v>2012</v>
      </c>
      <c r="B264" t="s">
        <v>9</v>
      </c>
      <c r="C264" t="s">
        <v>38</v>
      </c>
      <c r="D264">
        <v>8229</v>
      </c>
      <c r="E264" s="3" t="s">
        <v>191</v>
      </c>
      <c r="F264" s="3">
        <v>13.83</v>
      </c>
      <c r="G264" s="3">
        <f>F264*1000000000</f>
        <v>13830000000</v>
      </c>
      <c r="H264" s="3">
        <v>2913</v>
      </c>
      <c r="I264">
        <v>0</v>
      </c>
      <c r="J264">
        <v>0</v>
      </c>
      <c r="K264">
        <v>1</v>
      </c>
      <c r="L264">
        <v>0</v>
      </c>
      <c r="M264">
        <v>0</v>
      </c>
    </row>
    <row r="265" spans="1:13" x14ac:dyDescent="0.3">
      <c r="A265">
        <v>2012</v>
      </c>
      <c r="B265" t="s">
        <v>9</v>
      </c>
      <c r="C265" t="s">
        <v>20</v>
      </c>
      <c r="D265">
        <v>24199</v>
      </c>
      <c r="E265" s="3" t="s">
        <v>135</v>
      </c>
      <c r="F265" s="3">
        <v>679.4</v>
      </c>
      <c r="G265" s="3">
        <f>F265*1000000000</f>
        <v>679400000000</v>
      </c>
      <c r="H265" s="3">
        <v>4045</v>
      </c>
      <c r="I265">
        <v>0</v>
      </c>
      <c r="J265">
        <v>0</v>
      </c>
      <c r="K265">
        <v>1</v>
      </c>
      <c r="L265">
        <v>0</v>
      </c>
      <c r="M265">
        <v>0</v>
      </c>
    </row>
    <row r="266" spans="1:13" x14ac:dyDescent="0.3">
      <c r="A266">
        <v>2012</v>
      </c>
      <c r="B266" t="s">
        <v>9</v>
      </c>
      <c r="C266" t="s">
        <v>39</v>
      </c>
      <c r="D266">
        <v>728</v>
      </c>
      <c r="E266" s="3" t="s">
        <v>192</v>
      </c>
      <c r="F266" s="3">
        <v>61.75</v>
      </c>
      <c r="G266" s="3">
        <f>F266*1000000000</f>
        <v>61750000000</v>
      </c>
      <c r="H266" s="3">
        <v>3421</v>
      </c>
      <c r="I266">
        <v>0</v>
      </c>
      <c r="J266">
        <v>0</v>
      </c>
      <c r="K266">
        <v>1</v>
      </c>
      <c r="L266">
        <v>0</v>
      </c>
      <c r="M266">
        <v>0</v>
      </c>
    </row>
    <row r="267" spans="1:13" x14ac:dyDescent="0.3">
      <c r="A267">
        <v>2012</v>
      </c>
      <c r="B267" t="s">
        <v>15</v>
      </c>
      <c r="C267" t="s">
        <v>50</v>
      </c>
      <c r="D267">
        <v>148079</v>
      </c>
      <c r="E267" s="17" t="s">
        <v>205</v>
      </c>
      <c r="F267" s="17">
        <v>51987.94</v>
      </c>
      <c r="G267" s="17">
        <f>F267</f>
        <v>51987.94</v>
      </c>
      <c r="H267" s="3">
        <v>9110</v>
      </c>
      <c r="I267">
        <v>1</v>
      </c>
      <c r="J267">
        <v>0</v>
      </c>
      <c r="K267">
        <v>1</v>
      </c>
      <c r="L267">
        <v>0</v>
      </c>
      <c r="M267">
        <v>0</v>
      </c>
    </row>
    <row r="268" spans="1:13" x14ac:dyDescent="0.3">
      <c r="A268">
        <v>2012</v>
      </c>
      <c r="B268" t="s">
        <v>15</v>
      </c>
      <c r="C268" t="s">
        <v>34</v>
      </c>
      <c r="D268">
        <v>20873</v>
      </c>
      <c r="E268" s="3" t="s">
        <v>194</v>
      </c>
      <c r="F268" s="3">
        <v>1.2729999999999999</v>
      </c>
      <c r="G268" s="3">
        <f>F268*1000000000000</f>
        <v>1273000000000</v>
      </c>
      <c r="H268" s="3">
        <v>12314</v>
      </c>
      <c r="I268">
        <v>0</v>
      </c>
      <c r="J268">
        <v>0</v>
      </c>
      <c r="K268">
        <v>1</v>
      </c>
      <c r="L268">
        <v>0</v>
      </c>
      <c r="M268">
        <v>0</v>
      </c>
    </row>
    <row r="269" spans="1:13" x14ac:dyDescent="0.3">
      <c r="A269">
        <v>2012</v>
      </c>
      <c r="B269" t="s">
        <v>15</v>
      </c>
      <c r="C269" t="s">
        <v>16</v>
      </c>
      <c r="D269">
        <v>9114022</v>
      </c>
      <c r="E269" s="3" t="s">
        <v>130</v>
      </c>
      <c r="F269" s="3">
        <v>23.32</v>
      </c>
      <c r="G269" s="3">
        <f>F269*1000000000000</f>
        <v>23320000000000</v>
      </c>
      <c r="H269" s="3">
        <v>11015</v>
      </c>
      <c r="I269">
        <v>0</v>
      </c>
      <c r="J269">
        <v>0</v>
      </c>
      <c r="K269">
        <v>1</v>
      </c>
      <c r="L269">
        <v>0</v>
      </c>
      <c r="M269">
        <v>0</v>
      </c>
    </row>
    <row r="270" spans="1:13" x14ac:dyDescent="0.3">
      <c r="A270">
        <v>2012</v>
      </c>
      <c r="B270" t="s">
        <v>24</v>
      </c>
      <c r="C270" t="s">
        <v>25</v>
      </c>
      <c r="D270">
        <v>131780</v>
      </c>
      <c r="E270" s="3" t="s">
        <v>138</v>
      </c>
      <c r="F270" s="3">
        <v>487.2</v>
      </c>
      <c r="G270" s="3">
        <f>F270*1000000000</f>
        <v>487200000000</v>
      </c>
      <c r="H270" s="3">
        <v>9304</v>
      </c>
      <c r="I270">
        <v>0</v>
      </c>
      <c r="J270">
        <v>0</v>
      </c>
      <c r="K270">
        <v>1</v>
      </c>
      <c r="L270">
        <v>0</v>
      </c>
      <c r="M270">
        <v>0</v>
      </c>
    </row>
    <row r="271" spans="1:13" x14ac:dyDescent="0.3">
      <c r="A271">
        <v>2013</v>
      </c>
      <c r="B271" t="s">
        <v>4</v>
      </c>
      <c r="C271" t="s">
        <v>51</v>
      </c>
      <c r="D271">
        <v>177899</v>
      </c>
      <c r="E271" s="17" t="s">
        <v>207</v>
      </c>
      <c r="F271" s="17">
        <v>3698.83</v>
      </c>
      <c r="G271" s="17">
        <f>F271</f>
        <v>3698.83</v>
      </c>
      <c r="H271" s="3">
        <v>1774</v>
      </c>
      <c r="I271">
        <v>1</v>
      </c>
      <c r="J271">
        <v>0</v>
      </c>
      <c r="K271">
        <v>1</v>
      </c>
      <c r="L271">
        <v>0</v>
      </c>
      <c r="M271">
        <v>0</v>
      </c>
    </row>
    <row r="272" spans="1:13" x14ac:dyDescent="0.3">
      <c r="A272">
        <v>2013</v>
      </c>
      <c r="B272" t="s">
        <v>4</v>
      </c>
      <c r="C272" t="s">
        <v>17</v>
      </c>
      <c r="D272">
        <v>12551</v>
      </c>
      <c r="E272" s="3" t="s">
        <v>131</v>
      </c>
      <c r="F272" s="3">
        <v>142.9</v>
      </c>
      <c r="G272" s="3">
        <f>F272*1000000000</f>
        <v>142900000000</v>
      </c>
      <c r="H272" s="3">
        <v>3182</v>
      </c>
      <c r="I272">
        <v>1</v>
      </c>
      <c r="J272">
        <v>0</v>
      </c>
      <c r="K272">
        <v>1</v>
      </c>
      <c r="L272">
        <v>0</v>
      </c>
      <c r="M272">
        <v>0</v>
      </c>
    </row>
    <row r="273" spans="1:13" x14ac:dyDescent="0.3">
      <c r="A273">
        <v>2013</v>
      </c>
      <c r="B273" t="s">
        <v>4</v>
      </c>
      <c r="C273" t="s">
        <v>6</v>
      </c>
      <c r="D273">
        <v>127</v>
      </c>
      <c r="E273" s="3" t="s">
        <v>209</v>
      </c>
      <c r="F273" s="17">
        <v>7055.04</v>
      </c>
      <c r="G273" s="17">
        <f>F273</f>
        <v>7055.04</v>
      </c>
      <c r="H273" s="3">
        <v>5111</v>
      </c>
      <c r="I273">
        <v>0</v>
      </c>
      <c r="J273">
        <v>0</v>
      </c>
      <c r="K273">
        <v>1</v>
      </c>
      <c r="L273">
        <v>0</v>
      </c>
      <c r="M273">
        <v>0</v>
      </c>
    </row>
    <row r="274" spans="1:13" x14ac:dyDescent="0.3">
      <c r="A274">
        <v>2013</v>
      </c>
      <c r="B274" t="s">
        <v>7</v>
      </c>
      <c r="C274" t="s">
        <v>36</v>
      </c>
      <c r="D274">
        <v>56963</v>
      </c>
      <c r="E274" s="3" t="s">
        <v>150</v>
      </c>
      <c r="F274" s="3">
        <v>17.73</v>
      </c>
      <c r="G274" s="3">
        <f>F274*1000000000</f>
        <v>17730000000</v>
      </c>
      <c r="H274" s="3">
        <v>8620</v>
      </c>
      <c r="I274">
        <v>0</v>
      </c>
      <c r="J274">
        <v>0</v>
      </c>
      <c r="K274">
        <v>1</v>
      </c>
      <c r="L274">
        <v>0</v>
      </c>
      <c r="M274">
        <v>0</v>
      </c>
    </row>
    <row r="275" spans="1:13" x14ac:dyDescent="0.3">
      <c r="A275">
        <v>2013</v>
      </c>
      <c r="B275" t="s">
        <v>7</v>
      </c>
      <c r="C275" t="s">
        <v>43</v>
      </c>
      <c r="D275">
        <v>20546</v>
      </c>
      <c r="E275" s="3" t="s">
        <v>196</v>
      </c>
      <c r="F275" s="3">
        <v>1.1859999999999999</v>
      </c>
      <c r="G275" s="3">
        <f>F275*1000000000000</f>
        <v>1186000000000</v>
      </c>
      <c r="H275" s="7">
        <v>10598</v>
      </c>
      <c r="I275">
        <v>0</v>
      </c>
      <c r="J275">
        <v>0</v>
      </c>
      <c r="K275">
        <v>1</v>
      </c>
      <c r="L275">
        <v>0</v>
      </c>
      <c r="M275">
        <v>0</v>
      </c>
    </row>
    <row r="276" spans="1:13" x14ac:dyDescent="0.3">
      <c r="A276">
        <v>2013</v>
      </c>
      <c r="B276" t="s">
        <v>7</v>
      </c>
      <c r="C276" t="s">
        <v>41</v>
      </c>
      <c r="D276">
        <v>736871</v>
      </c>
      <c r="E276" s="3" t="s">
        <v>164</v>
      </c>
      <c r="F276" s="3">
        <v>2256.59</v>
      </c>
      <c r="G276" s="3">
        <f>F276</f>
        <v>2256.59</v>
      </c>
      <c r="H276" s="3">
        <v>6369</v>
      </c>
      <c r="I276">
        <v>0</v>
      </c>
      <c r="J276">
        <v>0</v>
      </c>
      <c r="K276">
        <v>1</v>
      </c>
      <c r="L276">
        <v>0</v>
      </c>
      <c r="M276">
        <v>0</v>
      </c>
    </row>
    <row r="277" spans="1:13" x14ac:dyDescent="0.3">
      <c r="A277">
        <v>2013</v>
      </c>
      <c r="B277" t="s">
        <v>7</v>
      </c>
      <c r="C277" t="s">
        <v>8</v>
      </c>
      <c r="D277">
        <v>20606</v>
      </c>
      <c r="E277" s="3" t="s">
        <v>124</v>
      </c>
      <c r="F277" s="3">
        <v>4.9409999999999998</v>
      </c>
      <c r="G277" s="3">
        <f>F277*1000000</f>
        <v>4941000</v>
      </c>
      <c r="H277" s="3">
        <v>11475</v>
      </c>
      <c r="I277">
        <v>0</v>
      </c>
      <c r="J277">
        <v>0</v>
      </c>
      <c r="K277">
        <v>1</v>
      </c>
      <c r="L277">
        <v>0</v>
      </c>
      <c r="M277">
        <v>0</v>
      </c>
    </row>
    <row r="278" spans="1:13" x14ac:dyDescent="0.3">
      <c r="A278">
        <v>2013</v>
      </c>
      <c r="B278" t="s">
        <v>7</v>
      </c>
      <c r="C278" t="s">
        <v>37</v>
      </c>
      <c r="D278">
        <v>756187</v>
      </c>
      <c r="E278" s="17" t="s">
        <v>259</v>
      </c>
      <c r="F278" s="3">
        <v>397</v>
      </c>
      <c r="G278" s="3">
        <f>F278*1000000000</f>
        <v>397000000000</v>
      </c>
      <c r="H278" s="7">
        <v>9451</v>
      </c>
      <c r="I278">
        <v>0</v>
      </c>
      <c r="J278">
        <v>0</v>
      </c>
      <c r="K278">
        <v>1</v>
      </c>
      <c r="L278">
        <v>0</v>
      </c>
      <c r="M278">
        <v>0</v>
      </c>
    </row>
    <row r="279" spans="1:13" x14ac:dyDescent="0.3">
      <c r="A279">
        <v>2013</v>
      </c>
      <c r="B279" t="s">
        <v>7</v>
      </c>
      <c r="C279" t="s">
        <v>55</v>
      </c>
      <c r="D279">
        <v>6446</v>
      </c>
      <c r="E279" s="7" t="s">
        <v>215</v>
      </c>
      <c r="F279" s="7">
        <v>7298</v>
      </c>
      <c r="G279" s="7">
        <f>F279</f>
        <v>7298</v>
      </c>
      <c r="H279" s="7">
        <v>8751</v>
      </c>
      <c r="I279">
        <v>0</v>
      </c>
      <c r="J279">
        <v>0</v>
      </c>
      <c r="K279">
        <v>1</v>
      </c>
      <c r="L279">
        <v>0</v>
      </c>
      <c r="M279">
        <v>0</v>
      </c>
    </row>
    <row r="280" spans="1:13" x14ac:dyDescent="0.3">
      <c r="A280">
        <v>2013</v>
      </c>
      <c r="B280" t="s">
        <v>9</v>
      </c>
      <c r="C280" t="s">
        <v>28</v>
      </c>
      <c r="D280">
        <v>953063</v>
      </c>
      <c r="E280" s="17" t="s">
        <v>212</v>
      </c>
      <c r="F280" s="17">
        <v>91991.6</v>
      </c>
      <c r="G280" s="17">
        <f>F280</f>
        <v>91991.6</v>
      </c>
      <c r="H280" s="7">
        <v>3612</v>
      </c>
      <c r="I280">
        <v>1</v>
      </c>
      <c r="J280">
        <v>0</v>
      </c>
      <c r="K280">
        <v>1</v>
      </c>
      <c r="L280">
        <v>0</v>
      </c>
      <c r="M280">
        <v>0</v>
      </c>
    </row>
    <row r="281" spans="1:13" x14ac:dyDescent="0.3">
      <c r="A281">
        <v>2013</v>
      </c>
      <c r="B281" t="s">
        <v>9</v>
      </c>
      <c r="C281" t="s">
        <v>11</v>
      </c>
      <c r="D281">
        <v>886876</v>
      </c>
      <c r="E281" s="3" t="s">
        <v>126</v>
      </c>
      <c r="F281" s="3">
        <v>4.26</v>
      </c>
      <c r="G281" s="3">
        <f>F281*1000000000000</f>
        <v>4260000000000</v>
      </c>
      <c r="H281" s="3">
        <v>4030</v>
      </c>
      <c r="I281">
        <v>0</v>
      </c>
      <c r="J281">
        <v>0</v>
      </c>
      <c r="K281">
        <v>1</v>
      </c>
      <c r="L281">
        <v>0</v>
      </c>
      <c r="M281">
        <v>0</v>
      </c>
    </row>
    <row r="282" spans="1:13" x14ac:dyDescent="0.3">
      <c r="A282">
        <v>2013</v>
      </c>
      <c r="B282" t="s">
        <v>9</v>
      </c>
      <c r="C282" t="s">
        <v>47</v>
      </c>
      <c r="D282">
        <v>40884</v>
      </c>
      <c r="E282" s="17" t="s">
        <v>201</v>
      </c>
      <c r="F282" s="17">
        <v>53654.75</v>
      </c>
      <c r="G282" s="17">
        <f>F282</f>
        <v>53654.75</v>
      </c>
      <c r="H282" s="7">
        <v>5189</v>
      </c>
      <c r="I282">
        <v>0</v>
      </c>
      <c r="J282">
        <v>0</v>
      </c>
      <c r="K282">
        <v>1</v>
      </c>
      <c r="L282">
        <v>0</v>
      </c>
      <c r="M282">
        <v>0</v>
      </c>
    </row>
    <row r="283" spans="1:13" x14ac:dyDescent="0.3">
      <c r="A283">
        <v>2013</v>
      </c>
      <c r="B283" t="s">
        <v>9</v>
      </c>
      <c r="C283" t="s">
        <v>12</v>
      </c>
      <c r="D283">
        <v>10326817</v>
      </c>
      <c r="E283" s="3" t="s">
        <v>127</v>
      </c>
      <c r="F283" s="3">
        <v>2.9580000000000002</v>
      </c>
      <c r="G283" s="3">
        <f>F283*1000000000000</f>
        <v>2958000000000</v>
      </c>
      <c r="H283" s="3">
        <v>3750</v>
      </c>
      <c r="I283">
        <v>1</v>
      </c>
      <c r="J283">
        <v>0</v>
      </c>
      <c r="K283">
        <v>1</v>
      </c>
      <c r="L283">
        <v>0</v>
      </c>
      <c r="M283">
        <v>0</v>
      </c>
    </row>
    <row r="284" spans="1:13" x14ac:dyDescent="0.3">
      <c r="A284">
        <v>2013</v>
      </c>
      <c r="B284" t="s">
        <v>9</v>
      </c>
      <c r="C284" t="s">
        <v>13</v>
      </c>
      <c r="D284">
        <v>1404772</v>
      </c>
      <c r="E284" s="3" t="s">
        <v>128</v>
      </c>
      <c r="F284" s="3">
        <v>3.1309999999999998</v>
      </c>
      <c r="G284" s="3">
        <f>F284*1000000000000</f>
        <v>3131000000000</v>
      </c>
      <c r="H284" s="3">
        <v>4820</v>
      </c>
      <c r="I284">
        <v>0</v>
      </c>
      <c r="J284">
        <v>0</v>
      </c>
      <c r="K284">
        <v>1</v>
      </c>
      <c r="L284">
        <v>0</v>
      </c>
      <c r="M284">
        <v>0</v>
      </c>
    </row>
    <row r="285" spans="1:13" x14ac:dyDescent="0.3">
      <c r="A285">
        <v>2013</v>
      </c>
      <c r="B285" t="s">
        <v>9</v>
      </c>
      <c r="C285" t="s">
        <v>38</v>
      </c>
      <c r="D285">
        <v>9655</v>
      </c>
      <c r="E285" s="3" t="s">
        <v>191</v>
      </c>
      <c r="F285" s="3">
        <v>13.83</v>
      </c>
      <c r="G285" s="3">
        <f>F285*1000000000</f>
        <v>13830000000</v>
      </c>
      <c r="H285" s="3">
        <v>2913</v>
      </c>
      <c r="I285">
        <v>0</v>
      </c>
      <c r="J285">
        <v>0</v>
      </c>
      <c r="K285">
        <v>1</v>
      </c>
      <c r="L285">
        <v>0</v>
      </c>
      <c r="M285">
        <v>0</v>
      </c>
    </row>
    <row r="286" spans="1:13" x14ac:dyDescent="0.3">
      <c r="A286">
        <v>2013</v>
      </c>
      <c r="B286" t="s">
        <v>9</v>
      </c>
      <c r="C286" t="s">
        <v>20</v>
      </c>
      <c r="D286">
        <v>30847</v>
      </c>
      <c r="E286" s="3" t="s">
        <v>135</v>
      </c>
      <c r="F286" s="3">
        <v>679.4</v>
      </c>
      <c r="G286" s="3">
        <f>F286*1000000000</f>
        <v>679400000000</v>
      </c>
      <c r="H286" s="3">
        <v>4045</v>
      </c>
      <c r="I286">
        <v>0</v>
      </c>
      <c r="J286">
        <v>0</v>
      </c>
      <c r="K286">
        <v>1</v>
      </c>
      <c r="L286">
        <v>0</v>
      </c>
      <c r="M286">
        <v>0</v>
      </c>
    </row>
    <row r="287" spans="1:13" x14ac:dyDescent="0.3">
      <c r="A287">
        <v>2013</v>
      </c>
      <c r="B287" t="s">
        <v>15</v>
      </c>
      <c r="C287" t="s">
        <v>50</v>
      </c>
      <c r="D287">
        <v>219021</v>
      </c>
      <c r="E287" s="17" t="s">
        <v>205</v>
      </c>
      <c r="F287" s="17">
        <v>51987.94</v>
      </c>
      <c r="G287" s="17">
        <f>F287</f>
        <v>51987.94</v>
      </c>
      <c r="H287" s="3">
        <v>9110</v>
      </c>
      <c r="I287">
        <v>1</v>
      </c>
      <c r="J287">
        <v>0</v>
      </c>
      <c r="K287">
        <v>1</v>
      </c>
      <c r="L287">
        <v>0</v>
      </c>
      <c r="M287">
        <v>0</v>
      </c>
    </row>
    <row r="288" spans="1:13" x14ac:dyDescent="0.3">
      <c r="A288">
        <v>2013</v>
      </c>
      <c r="B288" t="s">
        <v>15</v>
      </c>
      <c r="C288" t="s">
        <v>16</v>
      </c>
      <c r="D288">
        <v>12256847</v>
      </c>
      <c r="E288" s="3" t="s">
        <v>130</v>
      </c>
      <c r="F288" s="3">
        <v>23.32</v>
      </c>
      <c r="G288" s="3">
        <f>F288*1000000000000</f>
        <v>23320000000000</v>
      </c>
      <c r="H288" s="3">
        <v>11015</v>
      </c>
      <c r="I288">
        <v>0</v>
      </c>
      <c r="J288">
        <v>0</v>
      </c>
      <c r="K288">
        <v>1</v>
      </c>
      <c r="L288">
        <v>0</v>
      </c>
      <c r="M288">
        <v>0</v>
      </c>
    </row>
    <row r="289" spans="1:13" x14ac:dyDescent="0.3">
      <c r="A289">
        <v>2013</v>
      </c>
      <c r="B289" t="s">
        <v>24</v>
      </c>
      <c r="C289" t="s">
        <v>25</v>
      </c>
      <c r="D289">
        <v>63819</v>
      </c>
      <c r="E289" s="3" t="s">
        <v>138</v>
      </c>
      <c r="F289" s="3">
        <v>487.2</v>
      </c>
      <c r="G289" s="3">
        <f>F289*1000000000</f>
        <v>487200000000</v>
      </c>
      <c r="H289" s="3">
        <v>9304</v>
      </c>
      <c r="I289">
        <v>0</v>
      </c>
      <c r="J289">
        <v>0</v>
      </c>
      <c r="K289">
        <v>1</v>
      </c>
      <c r="L289">
        <v>0</v>
      </c>
      <c r="M289">
        <v>0</v>
      </c>
    </row>
    <row r="290" spans="1:13" x14ac:dyDescent="0.3">
      <c r="A290">
        <v>2014</v>
      </c>
      <c r="B290" t="s">
        <v>4</v>
      </c>
      <c r="C290" t="s">
        <v>51</v>
      </c>
      <c r="D290">
        <v>277423</v>
      </c>
      <c r="E290" s="17" t="s">
        <v>207</v>
      </c>
      <c r="F290" s="17">
        <v>3698.83</v>
      </c>
      <c r="G290" s="17">
        <f>F290</f>
        <v>3698.83</v>
      </c>
      <c r="H290" s="3">
        <v>1774</v>
      </c>
      <c r="I290">
        <v>0</v>
      </c>
      <c r="J290">
        <v>0</v>
      </c>
      <c r="K290">
        <v>1</v>
      </c>
      <c r="L290">
        <v>0</v>
      </c>
      <c r="M290">
        <v>0</v>
      </c>
    </row>
    <row r="291" spans="1:13" x14ac:dyDescent="0.3">
      <c r="A291">
        <v>2014</v>
      </c>
      <c r="B291" t="s">
        <v>4</v>
      </c>
      <c r="C291" t="s">
        <v>17</v>
      </c>
      <c r="D291">
        <v>25558</v>
      </c>
      <c r="E291" s="3" t="s">
        <v>131</v>
      </c>
      <c r="F291" s="3">
        <v>142.9</v>
      </c>
      <c r="G291" s="3">
        <f>F291*1000000000</f>
        <v>142900000000</v>
      </c>
      <c r="H291" s="3">
        <v>3182</v>
      </c>
      <c r="I291">
        <v>1</v>
      </c>
      <c r="J291">
        <v>0</v>
      </c>
      <c r="K291">
        <v>1</v>
      </c>
      <c r="L291">
        <v>0</v>
      </c>
      <c r="M291">
        <v>0</v>
      </c>
    </row>
    <row r="292" spans="1:13" x14ac:dyDescent="0.3">
      <c r="A292">
        <v>2014</v>
      </c>
      <c r="B292" t="s">
        <v>4</v>
      </c>
      <c r="C292" t="s">
        <v>26</v>
      </c>
      <c r="D292">
        <v>437487</v>
      </c>
      <c r="E292" s="17" t="s">
        <v>213</v>
      </c>
      <c r="F292" s="17">
        <v>2065.75</v>
      </c>
      <c r="G292" s="17">
        <f>F292</f>
        <v>2065.75</v>
      </c>
      <c r="H292" s="3">
        <v>1301</v>
      </c>
      <c r="I292">
        <v>0</v>
      </c>
      <c r="J292">
        <v>0</v>
      </c>
      <c r="K292">
        <v>1</v>
      </c>
      <c r="L292">
        <v>1</v>
      </c>
      <c r="M292">
        <v>0</v>
      </c>
    </row>
    <row r="293" spans="1:13" x14ac:dyDescent="0.3">
      <c r="A293">
        <v>2014</v>
      </c>
      <c r="B293" t="s">
        <v>4</v>
      </c>
      <c r="C293" t="s">
        <v>6</v>
      </c>
      <c r="D293">
        <v>3799</v>
      </c>
      <c r="E293" s="3" t="s">
        <v>209</v>
      </c>
      <c r="F293" s="17">
        <v>7055.04</v>
      </c>
      <c r="G293" s="17">
        <f>F293</f>
        <v>7055.04</v>
      </c>
      <c r="H293" s="3">
        <v>5111</v>
      </c>
      <c r="I293">
        <v>0</v>
      </c>
      <c r="J293">
        <v>0</v>
      </c>
      <c r="K293">
        <v>1</v>
      </c>
      <c r="L293">
        <v>0</v>
      </c>
      <c r="M293">
        <v>0</v>
      </c>
    </row>
    <row r="294" spans="1:13" x14ac:dyDescent="0.3">
      <c r="A294">
        <v>2014</v>
      </c>
      <c r="B294" t="s">
        <v>7</v>
      </c>
      <c r="C294" t="s">
        <v>36</v>
      </c>
      <c r="D294">
        <v>95974</v>
      </c>
      <c r="E294" s="3" t="s">
        <v>150</v>
      </c>
      <c r="F294" s="3">
        <v>17.73</v>
      </c>
      <c r="G294" s="3">
        <f>F294*1000000000</f>
        <v>17730000000</v>
      </c>
      <c r="H294" s="3">
        <v>8620</v>
      </c>
      <c r="I294">
        <v>0</v>
      </c>
      <c r="J294">
        <v>0</v>
      </c>
      <c r="K294">
        <v>1</v>
      </c>
      <c r="L294">
        <v>0</v>
      </c>
      <c r="M294">
        <v>0</v>
      </c>
    </row>
    <row r="295" spans="1:13" x14ac:dyDescent="0.3">
      <c r="A295">
        <v>2014</v>
      </c>
      <c r="B295" t="s">
        <v>7</v>
      </c>
      <c r="C295" t="s">
        <v>43</v>
      </c>
      <c r="D295">
        <v>19773</v>
      </c>
      <c r="E295" s="3" t="s">
        <v>196</v>
      </c>
      <c r="F295" s="3">
        <v>1.1859999999999999</v>
      </c>
      <c r="G295" s="3">
        <f>F295*1000000000000</f>
        <v>1186000000000</v>
      </c>
      <c r="H295" s="7">
        <v>10598</v>
      </c>
      <c r="I295">
        <v>0</v>
      </c>
      <c r="J295">
        <v>0</v>
      </c>
      <c r="K295">
        <v>1</v>
      </c>
      <c r="L295">
        <v>0</v>
      </c>
      <c r="M295">
        <v>0</v>
      </c>
    </row>
    <row r="296" spans="1:13" x14ac:dyDescent="0.3">
      <c r="A296">
        <v>2014</v>
      </c>
      <c r="B296" t="s">
        <v>7</v>
      </c>
      <c r="C296" t="s">
        <v>41</v>
      </c>
      <c r="D296">
        <v>1717858</v>
      </c>
      <c r="E296" s="3" t="s">
        <v>164</v>
      </c>
      <c r="F296" s="3">
        <v>2256.59</v>
      </c>
      <c r="G296" s="3">
        <f>F296</f>
        <v>2256.59</v>
      </c>
      <c r="H296" s="3">
        <v>6369</v>
      </c>
      <c r="I296">
        <v>0</v>
      </c>
      <c r="J296">
        <v>0</v>
      </c>
      <c r="K296">
        <v>1</v>
      </c>
      <c r="L296">
        <v>0</v>
      </c>
      <c r="M296">
        <v>0</v>
      </c>
    </row>
    <row r="297" spans="1:13" x14ac:dyDescent="0.3">
      <c r="A297">
        <v>2014</v>
      </c>
      <c r="B297" t="s">
        <v>7</v>
      </c>
      <c r="C297" t="s">
        <v>8</v>
      </c>
      <c r="D297">
        <v>103627</v>
      </c>
      <c r="E297" s="3" t="s">
        <v>124</v>
      </c>
      <c r="F297" s="3">
        <v>4.9409999999999998</v>
      </c>
      <c r="G297" s="3">
        <f>F297*1000000</f>
        <v>4941000</v>
      </c>
      <c r="H297" s="3">
        <v>11475</v>
      </c>
      <c r="I297">
        <v>0</v>
      </c>
      <c r="J297">
        <v>0</v>
      </c>
      <c r="K297">
        <v>1</v>
      </c>
      <c r="L297">
        <v>0</v>
      </c>
      <c r="M297">
        <v>0</v>
      </c>
    </row>
    <row r="298" spans="1:13" x14ac:dyDescent="0.3">
      <c r="A298">
        <v>2014</v>
      </c>
      <c r="B298" t="s">
        <v>7</v>
      </c>
      <c r="C298" t="s">
        <v>56</v>
      </c>
      <c r="D298">
        <v>7131</v>
      </c>
      <c r="E298" s="7" t="s">
        <v>214</v>
      </c>
      <c r="F298" s="7">
        <v>3859</v>
      </c>
      <c r="G298" s="7">
        <f>F298</f>
        <v>3859</v>
      </c>
      <c r="H298" s="7">
        <v>10998</v>
      </c>
      <c r="I298">
        <v>0</v>
      </c>
      <c r="J298">
        <v>0</v>
      </c>
      <c r="K298">
        <v>1</v>
      </c>
      <c r="L298">
        <v>0</v>
      </c>
      <c r="M298">
        <v>0</v>
      </c>
    </row>
    <row r="299" spans="1:13" x14ac:dyDescent="0.3">
      <c r="A299">
        <v>2014</v>
      </c>
      <c r="B299" t="s">
        <v>7</v>
      </c>
      <c r="C299" t="s">
        <v>37</v>
      </c>
      <c r="D299">
        <v>72110</v>
      </c>
      <c r="E299" s="17" t="s">
        <v>259</v>
      </c>
      <c r="F299" s="3">
        <v>397</v>
      </c>
      <c r="G299" s="3">
        <f>F299*1000000000</f>
        <v>397000000000</v>
      </c>
      <c r="H299" s="7">
        <v>9451</v>
      </c>
      <c r="I299">
        <v>0</v>
      </c>
      <c r="J299">
        <v>0</v>
      </c>
      <c r="K299">
        <v>1</v>
      </c>
      <c r="L299">
        <v>0</v>
      </c>
      <c r="M299">
        <v>0</v>
      </c>
    </row>
    <row r="300" spans="1:13" x14ac:dyDescent="0.3">
      <c r="A300">
        <v>2014</v>
      </c>
      <c r="B300" t="s">
        <v>7</v>
      </c>
      <c r="C300" t="s">
        <v>55</v>
      </c>
      <c r="D300">
        <v>4522</v>
      </c>
      <c r="E300" s="7" t="s">
        <v>215</v>
      </c>
      <c r="F300" s="7">
        <v>7298</v>
      </c>
      <c r="G300" s="7">
        <f>F300</f>
        <v>7298</v>
      </c>
      <c r="H300" s="7">
        <v>8751</v>
      </c>
      <c r="I300">
        <v>0</v>
      </c>
      <c r="J300">
        <v>0</v>
      </c>
      <c r="K300">
        <v>1</v>
      </c>
      <c r="L300">
        <v>0</v>
      </c>
      <c r="M300">
        <v>0</v>
      </c>
    </row>
    <row r="301" spans="1:13" x14ac:dyDescent="0.3">
      <c r="A301">
        <v>2014</v>
      </c>
      <c r="B301" t="s">
        <v>7</v>
      </c>
      <c r="C301" t="s">
        <v>31</v>
      </c>
      <c r="D301">
        <v>383808</v>
      </c>
      <c r="E301" s="17" t="s">
        <v>144</v>
      </c>
      <c r="F301" s="17">
        <v>9661.24</v>
      </c>
      <c r="G301" s="17">
        <f>F301</f>
        <v>9661.24</v>
      </c>
      <c r="H301" s="3">
        <v>3065</v>
      </c>
      <c r="I301">
        <v>0</v>
      </c>
      <c r="J301">
        <v>0</v>
      </c>
      <c r="K301">
        <v>1</v>
      </c>
      <c r="L301">
        <v>0</v>
      </c>
      <c r="M301">
        <v>0</v>
      </c>
    </row>
    <row r="302" spans="1:13" x14ac:dyDescent="0.3">
      <c r="A302">
        <v>2014</v>
      </c>
      <c r="B302" t="s">
        <v>9</v>
      </c>
      <c r="C302" t="s">
        <v>28</v>
      </c>
      <c r="D302">
        <v>1828</v>
      </c>
      <c r="E302" s="17" t="s">
        <v>212</v>
      </c>
      <c r="F302" s="17">
        <v>91991.6</v>
      </c>
      <c r="G302" s="17">
        <f>F302</f>
        <v>91991.6</v>
      </c>
      <c r="H302" s="3">
        <v>3938</v>
      </c>
      <c r="I302">
        <v>1</v>
      </c>
      <c r="J302">
        <v>0</v>
      </c>
      <c r="K302">
        <v>1</v>
      </c>
      <c r="L302">
        <v>0</v>
      </c>
      <c r="M302">
        <v>0</v>
      </c>
    </row>
    <row r="303" spans="1:13" x14ac:dyDescent="0.3">
      <c r="A303">
        <v>2014</v>
      </c>
      <c r="B303" t="s">
        <v>9</v>
      </c>
      <c r="C303" t="s">
        <v>11</v>
      </c>
      <c r="D303">
        <v>1122727</v>
      </c>
      <c r="E303" s="3" t="s">
        <v>126</v>
      </c>
      <c r="F303" s="3">
        <v>4.26</v>
      </c>
      <c r="G303" s="3">
        <f>F303*1000000000000</f>
        <v>4260000000000</v>
      </c>
      <c r="H303" s="3">
        <v>4030</v>
      </c>
      <c r="I303">
        <v>0</v>
      </c>
      <c r="J303">
        <v>0</v>
      </c>
      <c r="K303">
        <v>1</v>
      </c>
      <c r="L303">
        <v>0</v>
      </c>
      <c r="M303">
        <v>0</v>
      </c>
    </row>
    <row r="304" spans="1:13" x14ac:dyDescent="0.3">
      <c r="A304">
        <v>2014</v>
      </c>
      <c r="B304" t="s">
        <v>9</v>
      </c>
      <c r="C304" t="s">
        <v>47</v>
      </c>
      <c r="D304">
        <v>39879</v>
      </c>
      <c r="E304" s="17" t="s">
        <v>201</v>
      </c>
      <c r="F304" s="17">
        <v>53654.75</v>
      </c>
      <c r="G304" s="17">
        <f>F304</f>
        <v>53654.75</v>
      </c>
      <c r="H304" s="7">
        <v>5189</v>
      </c>
      <c r="I304">
        <v>0</v>
      </c>
      <c r="J304">
        <v>0</v>
      </c>
      <c r="K304">
        <v>1</v>
      </c>
      <c r="L304">
        <v>0</v>
      </c>
      <c r="M304">
        <v>0</v>
      </c>
    </row>
    <row r="305" spans="1:13" x14ac:dyDescent="0.3">
      <c r="A305">
        <v>2014</v>
      </c>
      <c r="B305" t="s">
        <v>9</v>
      </c>
      <c r="C305" t="s">
        <v>12</v>
      </c>
      <c r="D305">
        <v>6739409</v>
      </c>
      <c r="E305" s="3" t="s">
        <v>127</v>
      </c>
      <c r="F305" s="3">
        <v>2.9580000000000002</v>
      </c>
      <c r="G305" s="3">
        <f>F305*1000000000000</f>
        <v>2958000000000</v>
      </c>
      <c r="H305" s="3">
        <v>3750</v>
      </c>
      <c r="I305">
        <v>1</v>
      </c>
      <c r="J305">
        <v>1</v>
      </c>
      <c r="K305">
        <v>1</v>
      </c>
      <c r="L305">
        <v>0</v>
      </c>
      <c r="M305">
        <v>0</v>
      </c>
    </row>
    <row r="306" spans="1:13" x14ac:dyDescent="0.3">
      <c r="A306">
        <v>2014</v>
      </c>
      <c r="B306" t="s">
        <v>9</v>
      </c>
      <c r="C306" t="s">
        <v>13</v>
      </c>
      <c r="D306">
        <v>298998</v>
      </c>
      <c r="E306" s="3" t="s">
        <v>128</v>
      </c>
      <c r="F306" s="3">
        <v>3.1309999999999998</v>
      </c>
      <c r="G306" s="3">
        <f>F306*1000000000000</f>
        <v>3131000000000</v>
      </c>
      <c r="H306" s="3">
        <v>4820</v>
      </c>
      <c r="I306">
        <v>0</v>
      </c>
      <c r="J306">
        <v>0</v>
      </c>
      <c r="K306">
        <v>1</v>
      </c>
      <c r="L306">
        <v>0</v>
      </c>
      <c r="M306">
        <v>0</v>
      </c>
    </row>
    <row r="307" spans="1:13" x14ac:dyDescent="0.3">
      <c r="A307">
        <v>2014</v>
      </c>
      <c r="B307" t="s">
        <v>9</v>
      </c>
      <c r="C307" t="s">
        <v>38</v>
      </c>
      <c r="D307">
        <v>14710</v>
      </c>
      <c r="E307" s="3" t="s">
        <v>191</v>
      </c>
      <c r="F307" s="3">
        <v>13.83</v>
      </c>
      <c r="G307" s="3">
        <f>F307*1000000000</f>
        <v>13830000000</v>
      </c>
      <c r="H307" s="3">
        <v>2913</v>
      </c>
      <c r="I307">
        <v>0</v>
      </c>
      <c r="J307">
        <v>0</v>
      </c>
      <c r="K307">
        <v>1</v>
      </c>
      <c r="L307">
        <v>0</v>
      </c>
      <c r="M307">
        <v>0</v>
      </c>
    </row>
    <row r="308" spans="1:13" x14ac:dyDescent="0.3">
      <c r="A308">
        <v>2014</v>
      </c>
      <c r="B308" t="s">
        <v>9</v>
      </c>
      <c r="C308" t="s">
        <v>20</v>
      </c>
      <c r="D308">
        <v>18898</v>
      </c>
      <c r="E308" s="3" t="s">
        <v>135</v>
      </c>
      <c r="F308" s="3">
        <v>679.4</v>
      </c>
      <c r="G308" s="3">
        <f>F308*1000000000</f>
        <v>679400000000</v>
      </c>
      <c r="H308" s="3">
        <v>4045</v>
      </c>
      <c r="I308">
        <v>0</v>
      </c>
      <c r="J308">
        <v>0</v>
      </c>
      <c r="K308">
        <v>1</v>
      </c>
      <c r="L308">
        <v>0</v>
      </c>
      <c r="M308">
        <v>0</v>
      </c>
    </row>
    <row r="309" spans="1:13" x14ac:dyDescent="0.3">
      <c r="A309">
        <v>2014</v>
      </c>
      <c r="B309" t="s">
        <v>15</v>
      </c>
      <c r="C309" t="s">
        <v>50</v>
      </c>
      <c r="D309">
        <v>162487</v>
      </c>
      <c r="E309" s="17" t="s">
        <v>205</v>
      </c>
      <c r="F309" s="17">
        <v>51987.94</v>
      </c>
      <c r="G309" s="17">
        <f>F309</f>
        <v>51987.94</v>
      </c>
      <c r="H309" s="3">
        <v>9110</v>
      </c>
      <c r="I309">
        <v>1</v>
      </c>
      <c r="J309">
        <v>0</v>
      </c>
      <c r="K309">
        <v>1</v>
      </c>
      <c r="L309">
        <v>0</v>
      </c>
      <c r="M309">
        <v>0</v>
      </c>
    </row>
    <row r="310" spans="1:13" x14ac:dyDescent="0.3">
      <c r="A310">
        <v>2014</v>
      </c>
      <c r="B310" t="s">
        <v>15</v>
      </c>
      <c r="C310" t="s">
        <v>16</v>
      </c>
      <c r="D310">
        <v>10507082</v>
      </c>
      <c r="E310" s="3" t="s">
        <v>130</v>
      </c>
      <c r="F310" s="3">
        <v>23.32</v>
      </c>
      <c r="G310" s="3">
        <f>F310*1000000000000</f>
        <v>23320000000000</v>
      </c>
      <c r="H310" s="3">
        <v>11015</v>
      </c>
      <c r="I310">
        <v>0</v>
      </c>
      <c r="J310">
        <v>0</v>
      </c>
      <c r="K310">
        <v>1</v>
      </c>
      <c r="L310">
        <v>0</v>
      </c>
      <c r="M310">
        <v>0</v>
      </c>
    </row>
    <row r="311" spans="1:13" x14ac:dyDescent="0.3">
      <c r="A311">
        <v>2014</v>
      </c>
      <c r="B311" t="s">
        <v>22</v>
      </c>
      <c r="C311" t="s">
        <v>23</v>
      </c>
      <c r="D311">
        <v>10160</v>
      </c>
      <c r="E311" s="3" t="s">
        <v>137</v>
      </c>
      <c r="F311" s="3">
        <v>1.5529999999999999</v>
      </c>
      <c r="G311" s="3">
        <f>F311*1000000000000</f>
        <v>1553000000000</v>
      </c>
      <c r="H311" s="3">
        <v>14739</v>
      </c>
      <c r="I311">
        <v>0</v>
      </c>
      <c r="J311">
        <v>0</v>
      </c>
      <c r="K311">
        <v>1</v>
      </c>
      <c r="L311">
        <v>0</v>
      </c>
      <c r="M311">
        <v>0</v>
      </c>
    </row>
    <row r="312" spans="1:13" x14ac:dyDescent="0.3">
      <c r="A312">
        <v>2014</v>
      </c>
      <c r="B312" t="s">
        <v>24</v>
      </c>
      <c r="C312" t="s">
        <v>25</v>
      </c>
      <c r="D312">
        <v>122784</v>
      </c>
      <c r="E312" s="3" t="s">
        <v>138</v>
      </c>
      <c r="F312" s="3">
        <v>487.2</v>
      </c>
      <c r="G312" s="3">
        <f>F312*1000000000</f>
        <v>487200000000</v>
      </c>
      <c r="H312" s="3">
        <v>9304</v>
      </c>
      <c r="I312">
        <v>0</v>
      </c>
      <c r="J312">
        <v>0</v>
      </c>
      <c r="K312">
        <v>1</v>
      </c>
      <c r="L312">
        <v>0</v>
      </c>
      <c r="M312">
        <v>0</v>
      </c>
    </row>
    <row r="313" spans="1:13" x14ac:dyDescent="0.3">
      <c r="A313">
        <v>2014</v>
      </c>
      <c r="B313" t="s">
        <v>24</v>
      </c>
      <c r="C313" t="s">
        <v>45</v>
      </c>
      <c r="D313">
        <v>8561</v>
      </c>
      <c r="E313" s="3" t="s">
        <v>199</v>
      </c>
      <c r="F313" s="3">
        <v>314.5</v>
      </c>
      <c r="G313" s="3">
        <f>F313*1000000000</f>
        <v>314500000000</v>
      </c>
      <c r="H313" s="3">
        <v>10207</v>
      </c>
      <c r="I313">
        <v>0</v>
      </c>
      <c r="J313">
        <v>0</v>
      </c>
      <c r="K313">
        <v>1</v>
      </c>
      <c r="L313">
        <v>0</v>
      </c>
      <c r="M313">
        <v>0</v>
      </c>
    </row>
    <row r="314" spans="1:13" x14ac:dyDescent="0.3">
      <c r="A314">
        <v>2015</v>
      </c>
      <c r="B314" t="s">
        <v>4</v>
      </c>
      <c r="C314" t="s">
        <v>51</v>
      </c>
      <c r="D314">
        <v>221656</v>
      </c>
      <c r="E314" s="17" t="s">
        <v>207</v>
      </c>
      <c r="F314" s="17">
        <v>3698.83</v>
      </c>
      <c r="G314" s="17">
        <f>F314</f>
        <v>3698.83</v>
      </c>
      <c r="H314" s="3">
        <v>1774</v>
      </c>
      <c r="I314">
        <v>1</v>
      </c>
      <c r="J314">
        <v>0</v>
      </c>
      <c r="K314">
        <v>1</v>
      </c>
      <c r="L314">
        <v>0</v>
      </c>
      <c r="M314">
        <v>0</v>
      </c>
    </row>
    <row r="315" spans="1:13" x14ac:dyDescent="0.3">
      <c r="A315">
        <v>2015</v>
      </c>
      <c r="B315" t="s">
        <v>4</v>
      </c>
      <c r="C315" t="s">
        <v>17</v>
      </c>
      <c r="D315">
        <v>31766</v>
      </c>
      <c r="E315" s="3" t="s">
        <v>131</v>
      </c>
      <c r="F315" s="3">
        <v>142.9</v>
      </c>
      <c r="G315" s="3">
        <f>F315*1000000000</f>
        <v>142900000000</v>
      </c>
      <c r="H315" s="3">
        <v>3182</v>
      </c>
      <c r="I315">
        <v>1</v>
      </c>
      <c r="J315">
        <v>0</v>
      </c>
      <c r="K315">
        <v>1</v>
      </c>
      <c r="L315">
        <v>0</v>
      </c>
      <c r="M315">
        <v>0</v>
      </c>
    </row>
    <row r="316" spans="1:13" x14ac:dyDescent="0.3">
      <c r="A316">
        <v>2015</v>
      </c>
      <c r="B316" t="s">
        <v>4</v>
      </c>
      <c r="C316" t="s">
        <v>6</v>
      </c>
      <c r="D316">
        <v>4584</v>
      </c>
      <c r="E316" s="3" t="s">
        <v>209</v>
      </c>
      <c r="F316" s="17">
        <v>7055.04</v>
      </c>
      <c r="G316" s="17">
        <f>F316</f>
        <v>7055.04</v>
      </c>
      <c r="H316" s="3">
        <v>5111</v>
      </c>
      <c r="I316">
        <v>0</v>
      </c>
      <c r="J316">
        <v>0</v>
      </c>
      <c r="K316">
        <v>1</v>
      </c>
      <c r="L316">
        <v>0</v>
      </c>
      <c r="M316">
        <v>0</v>
      </c>
    </row>
    <row r="317" spans="1:13" x14ac:dyDescent="0.3">
      <c r="A317">
        <v>2015</v>
      </c>
      <c r="B317" t="s">
        <v>7</v>
      </c>
      <c r="C317" t="s">
        <v>36</v>
      </c>
      <c r="D317">
        <v>79839</v>
      </c>
      <c r="E317" s="3" t="s">
        <v>150</v>
      </c>
      <c r="F317" s="3">
        <v>17.73</v>
      </c>
      <c r="G317" s="3">
        <f>F317*1000000000</f>
        <v>17730000000</v>
      </c>
      <c r="H317" s="3">
        <v>8620</v>
      </c>
      <c r="I317">
        <v>0</v>
      </c>
      <c r="J317">
        <v>0</v>
      </c>
      <c r="K317">
        <v>1</v>
      </c>
      <c r="L317">
        <v>0</v>
      </c>
      <c r="M317">
        <v>0</v>
      </c>
    </row>
    <row r="318" spans="1:13" x14ac:dyDescent="0.3">
      <c r="A318">
        <v>2015</v>
      </c>
      <c r="B318" t="s">
        <v>7</v>
      </c>
      <c r="C318" t="s">
        <v>43</v>
      </c>
      <c r="D318">
        <v>19159</v>
      </c>
      <c r="E318" s="3" t="s">
        <v>196</v>
      </c>
      <c r="F318" s="3">
        <v>1.1859999999999999</v>
      </c>
      <c r="G318" s="3">
        <f>F318*1000000000000</f>
        <v>1186000000000</v>
      </c>
      <c r="H318" s="7">
        <v>10598</v>
      </c>
      <c r="I318">
        <v>0</v>
      </c>
      <c r="J318">
        <v>0</v>
      </c>
      <c r="K318">
        <v>1</v>
      </c>
      <c r="L318">
        <v>0</v>
      </c>
      <c r="M318">
        <v>0</v>
      </c>
    </row>
    <row r="319" spans="1:13" x14ac:dyDescent="0.3">
      <c r="A319">
        <v>2015</v>
      </c>
      <c r="B319" t="s">
        <v>7</v>
      </c>
      <c r="C319" t="s">
        <v>41</v>
      </c>
      <c r="D319">
        <v>1618346</v>
      </c>
      <c r="E319" s="3" t="s">
        <v>164</v>
      </c>
      <c r="F319" s="3">
        <v>2256.59</v>
      </c>
      <c r="G319" s="3">
        <f>F319</f>
        <v>2256.59</v>
      </c>
      <c r="H319" s="3">
        <v>6369</v>
      </c>
      <c r="I319">
        <v>0</v>
      </c>
      <c r="J319">
        <v>0</v>
      </c>
      <c r="K319">
        <v>1</v>
      </c>
      <c r="L319">
        <v>0</v>
      </c>
      <c r="M319">
        <v>0</v>
      </c>
    </row>
    <row r="320" spans="1:13" x14ac:dyDescent="0.3">
      <c r="A320">
        <v>2015</v>
      </c>
      <c r="B320" t="s">
        <v>7</v>
      </c>
      <c r="C320" t="s">
        <v>8</v>
      </c>
      <c r="D320">
        <v>91922</v>
      </c>
      <c r="E320" s="3" t="s">
        <v>124</v>
      </c>
      <c r="F320" s="3">
        <v>4.9409999999999998</v>
      </c>
      <c r="G320" s="3">
        <f>F320*1000000</f>
        <v>4941000</v>
      </c>
      <c r="H320" s="3">
        <v>11475</v>
      </c>
      <c r="I320">
        <v>0</v>
      </c>
      <c r="J320">
        <v>0</v>
      </c>
      <c r="K320">
        <v>1</v>
      </c>
      <c r="L320">
        <v>0</v>
      </c>
      <c r="M320">
        <v>0</v>
      </c>
    </row>
    <row r="321" spans="1:13" x14ac:dyDescent="0.3">
      <c r="A321">
        <v>2015</v>
      </c>
      <c r="B321" t="s">
        <v>7</v>
      </c>
      <c r="C321" t="s">
        <v>37</v>
      </c>
      <c r="D321">
        <v>171402</v>
      </c>
      <c r="E321" s="17" t="s">
        <v>259</v>
      </c>
      <c r="F321" s="3">
        <v>397</v>
      </c>
      <c r="G321" s="3">
        <f>F321*1000000000</f>
        <v>397000000000</v>
      </c>
      <c r="H321" s="3">
        <v>9451</v>
      </c>
      <c r="I321">
        <v>0</v>
      </c>
      <c r="J321">
        <v>0</v>
      </c>
      <c r="K321">
        <v>1</v>
      </c>
      <c r="L321">
        <v>0</v>
      </c>
      <c r="M321">
        <v>0</v>
      </c>
    </row>
    <row r="322" spans="1:13" x14ac:dyDescent="0.3">
      <c r="A322">
        <v>2015</v>
      </c>
      <c r="B322" t="s">
        <v>7</v>
      </c>
      <c r="C322" t="s">
        <v>31</v>
      </c>
      <c r="D322">
        <v>100223</v>
      </c>
      <c r="E322" s="17" t="s">
        <v>144</v>
      </c>
      <c r="F322" s="17">
        <v>9661.24</v>
      </c>
      <c r="G322" s="17">
        <f>F322</f>
        <v>9661.24</v>
      </c>
      <c r="H322" s="3">
        <v>3065</v>
      </c>
      <c r="I322">
        <v>0</v>
      </c>
      <c r="J322">
        <v>0</v>
      </c>
      <c r="K322">
        <v>1</v>
      </c>
      <c r="L322">
        <v>0</v>
      </c>
      <c r="M322">
        <v>0</v>
      </c>
    </row>
    <row r="323" spans="1:13" x14ac:dyDescent="0.3">
      <c r="A323">
        <v>2015</v>
      </c>
      <c r="B323" t="s">
        <v>9</v>
      </c>
      <c r="C323" t="s">
        <v>28</v>
      </c>
      <c r="D323">
        <v>37394</v>
      </c>
      <c r="E323" s="17" t="s">
        <v>212</v>
      </c>
      <c r="F323" s="17">
        <v>91991.6</v>
      </c>
      <c r="G323" s="17">
        <f>F323</f>
        <v>91991.6</v>
      </c>
      <c r="H323" s="3">
        <v>3938</v>
      </c>
      <c r="I323">
        <v>1</v>
      </c>
      <c r="J323">
        <v>0</v>
      </c>
      <c r="K323">
        <v>1</v>
      </c>
      <c r="L323">
        <v>0</v>
      </c>
      <c r="M323">
        <v>0</v>
      </c>
    </row>
    <row r="324" spans="1:13" x14ac:dyDescent="0.3">
      <c r="A324">
        <v>2015</v>
      </c>
      <c r="B324" t="s">
        <v>9</v>
      </c>
      <c r="C324" t="s">
        <v>11</v>
      </c>
      <c r="D324">
        <v>2028932</v>
      </c>
      <c r="E324" s="3" t="s">
        <v>126</v>
      </c>
      <c r="F324" s="3">
        <v>4.26</v>
      </c>
      <c r="G324" s="3">
        <f>F324*1000000000000</f>
        <v>4260000000000</v>
      </c>
      <c r="H324" s="3">
        <v>4030</v>
      </c>
      <c r="I324">
        <v>0</v>
      </c>
      <c r="J324">
        <v>0</v>
      </c>
      <c r="K324">
        <v>1</v>
      </c>
      <c r="L324">
        <v>0</v>
      </c>
      <c r="M324">
        <v>0</v>
      </c>
    </row>
    <row r="325" spans="1:13" x14ac:dyDescent="0.3">
      <c r="A325">
        <v>2015</v>
      </c>
      <c r="B325" t="s">
        <v>9</v>
      </c>
      <c r="C325" t="s">
        <v>47</v>
      </c>
      <c r="D325">
        <v>26110</v>
      </c>
      <c r="E325" s="17" t="s">
        <v>201</v>
      </c>
      <c r="F325" s="17">
        <v>53654.75</v>
      </c>
      <c r="G325" s="17">
        <f>F325</f>
        <v>53654.75</v>
      </c>
      <c r="H325" s="7">
        <v>5189</v>
      </c>
      <c r="I325">
        <v>0</v>
      </c>
      <c r="J325">
        <v>0</v>
      </c>
      <c r="K325">
        <v>1</v>
      </c>
      <c r="L325">
        <v>0</v>
      </c>
      <c r="M325">
        <v>0</v>
      </c>
    </row>
    <row r="326" spans="1:13" x14ac:dyDescent="0.3">
      <c r="A326">
        <v>2015</v>
      </c>
      <c r="B326" t="s">
        <v>9</v>
      </c>
      <c r="C326" t="s">
        <v>12</v>
      </c>
      <c r="D326">
        <v>12724276</v>
      </c>
      <c r="E326" s="3" t="s">
        <v>127</v>
      </c>
      <c r="F326" s="3">
        <v>2.9580000000000002</v>
      </c>
      <c r="G326" s="3">
        <f>F326*1000000000000</f>
        <v>2958000000000</v>
      </c>
      <c r="H326" s="3">
        <v>3750</v>
      </c>
      <c r="I326">
        <v>1</v>
      </c>
      <c r="J326">
        <v>1</v>
      </c>
      <c r="K326">
        <v>1</v>
      </c>
      <c r="L326">
        <v>0</v>
      </c>
      <c r="M326">
        <v>0</v>
      </c>
    </row>
    <row r="327" spans="1:13" x14ac:dyDescent="0.3">
      <c r="A327">
        <v>2015</v>
      </c>
      <c r="B327" t="s">
        <v>9</v>
      </c>
      <c r="C327" t="s">
        <v>13</v>
      </c>
      <c r="D327">
        <v>1040279</v>
      </c>
      <c r="E327" s="3" t="s">
        <v>128</v>
      </c>
      <c r="F327" s="3">
        <v>3.1309999999999998</v>
      </c>
      <c r="G327" s="3">
        <f>F327*1000000000000</f>
        <v>3131000000000</v>
      </c>
      <c r="H327" s="3">
        <v>4820</v>
      </c>
      <c r="I327">
        <v>0</v>
      </c>
      <c r="J327">
        <v>0</v>
      </c>
      <c r="K327">
        <v>1</v>
      </c>
      <c r="L327">
        <v>0</v>
      </c>
      <c r="M327">
        <v>0</v>
      </c>
    </row>
    <row r="328" spans="1:13" x14ac:dyDescent="0.3">
      <c r="A328">
        <v>2015</v>
      </c>
      <c r="B328" t="s">
        <v>9</v>
      </c>
      <c r="C328" t="s">
        <v>14</v>
      </c>
      <c r="D328">
        <v>109693</v>
      </c>
      <c r="E328" s="3" t="s">
        <v>129</v>
      </c>
      <c r="F328" s="3">
        <v>2.1080000000000001</v>
      </c>
      <c r="G328" s="3">
        <f>F328*1000000000000</f>
        <v>2108000000000</v>
      </c>
      <c r="H328" s="3">
        <v>2987</v>
      </c>
      <c r="I328">
        <v>0</v>
      </c>
      <c r="J328">
        <v>0</v>
      </c>
      <c r="K328">
        <v>1</v>
      </c>
      <c r="L328">
        <v>0</v>
      </c>
      <c r="M328">
        <v>0</v>
      </c>
    </row>
    <row r="329" spans="1:13" x14ac:dyDescent="0.3">
      <c r="A329">
        <v>2015</v>
      </c>
      <c r="B329" t="s">
        <v>9</v>
      </c>
      <c r="C329" t="s">
        <v>38</v>
      </c>
      <c r="D329">
        <v>13528</v>
      </c>
      <c r="E329" s="3" t="s">
        <v>191</v>
      </c>
      <c r="F329" s="3">
        <v>13.83</v>
      </c>
      <c r="G329" s="3">
        <f>F329*1000000000</f>
        <v>13830000000</v>
      </c>
      <c r="H329" s="3">
        <v>2913</v>
      </c>
      <c r="I329">
        <v>0</v>
      </c>
      <c r="J329">
        <v>0</v>
      </c>
      <c r="K329">
        <v>1</v>
      </c>
      <c r="L329">
        <v>0</v>
      </c>
      <c r="M329">
        <v>0</v>
      </c>
    </row>
    <row r="330" spans="1:13" x14ac:dyDescent="0.3">
      <c r="A330">
        <v>2015</v>
      </c>
      <c r="B330" t="s">
        <v>9</v>
      </c>
      <c r="C330" t="s">
        <v>20</v>
      </c>
      <c r="D330">
        <v>24271</v>
      </c>
      <c r="E330" s="3" t="s">
        <v>135</v>
      </c>
      <c r="F330" s="3">
        <v>679.4</v>
      </c>
      <c r="G330" s="3">
        <f>F330*1000000000</f>
        <v>679400000000</v>
      </c>
      <c r="H330" s="3">
        <v>4045</v>
      </c>
      <c r="I330">
        <v>0</v>
      </c>
      <c r="J330">
        <v>0</v>
      </c>
      <c r="K330">
        <v>1</v>
      </c>
      <c r="L330">
        <v>0</v>
      </c>
      <c r="M330">
        <v>0</v>
      </c>
    </row>
    <row r="331" spans="1:13" x14ac:dyDescent="0.3">
      <c r="A331">
        <v>2015</v>
      </c>
      <c r="B331" t="s">
        <v>9</v>
      </c>
      <c r="C331" t="s">
        <v>39</v>
      </c>
      <c r="D331">
        <v>66</v>
      </c>
      <c r="E331" s="3" t="s">
        <v>192</v>
      </c>
      <c r="F331" s="3">
        <v>61.75</v>
      </c>
      <c r="G331" s="3">
        <f>F331*1000000000</f>
        <v>61750000000</v>
      </c>
      <c r="H331" s="3">
        <v>3421</v>
      </c>
      <c r="I331">
        <v>0</v>
      </c>
      <c r="J331">
        <v>0</v>
      </c>
      <c r="K331">
        <v>1</v>
      </c>
      <c r="L331">
        <v>0</v>
      </c>
      <c r="M331">
        <v>0</v>
      </c>
    </row>
    <row r="332" spans="1:13" x14ac:dyDescent="0.3">
      <c r="A332">
        <v>2015</v>
      </c>
      <c r="B332" t="s">
        <v>15</v>
      </c>
      <c r="C332" t="s">
        <v>50</v>
      </c>
      <c r="D332">
        <v>91443</v>
      </c>
      <c r="E332" s="17" t="s">
        <v>205</v>
      </c>
      <c r="F332" s="17">
        <v>51987.94</v>
      </c>
      <c r="G332" s="17">
        <f>F332</f>
        <v>51987.94</v>
      </c>
      <c r="H332" s="3">
        <v>9110</v>
      </c>
      <c r="I332">
        <v>1</v>
      </c>
      <c r="J332">
        <v>0</v>
      </c>
      <c r="K332">
        <v>1</v>
      </c>
      <c r="L332">
        <v>0</v>
      </c>
      <c r="M332">
        <v>0</v>
      </c>
    </row>
    <row r="333" spans="1:13" x14ac:dyDescent="0.3">
      <c r="A333">
        <v>2015</v>
      </c>
      <c r="B333" t="s">
        <v>15</v>
      </c>
      <c r="C333" t="s">
        <v>16</v>
      </c>
      <c r="D333">
        <v>10853290</v>
      </c>
      <c r="E333" s="3" t="s">
        <v>130</v>
      </c>
      <c r="F333" s="3">
        <v>23.32</v>
      </c>
      <c r="G333" s="3">
        <f>F333*1000000000000</f>
        <v>23320000000000</v>
      </c>
      <c r="H333" s="3">
        <v>11015</v>
      </c>
      <c r="I333">
        <v>0</v>
      </c>
      <c r="J333">
        <v>0</v>
      </c>
      <c r="K333">
        <v>1</v>
      </c>
      <c r="L333">
        <v>0</v>
      </c>
      <c r="M333">
        <v>0</v>
      </c>
    </row>
    <row r="334" spans="1:13" x14ac:dyDescent="0.3">
      <c r="A334">
        <v>2015</v>
      </c>
      <c r="B334" t="s">
        <v>24</v>
      </c>
      <c r="C334" t="s">
        <v>35</v>
      </c>
      <c r="D334">
        <v>7182</v>
      </c>
      <c r="E334" s="3" t="s">
        <v>149</v>
      </c>
      <c r="F334" s="3">
        <v>7507.16</v>
      </c>
      <c r="G334" s="3">
        <f>F334</f>
        <v>7507.16</v>
      </c>
      <c r="H334" s="3">
        <v>8439</v>
      </c>
      <c r="I334">
        <v>0</v>
      </c>
      <c r="J334">
        <v>0</v>
      </c>
      <c r="K334">
        <v>1</v>
      </c>
      <c r="L334">
        <v>0</v>
      </c>
      <c r="M334">
        <v>0</v>
      </c>
    </row>
    <row r="335" spans="1:13" x14ac:dyDescent="0.3">
      <c r="A335">
        <v>2016</v>
      </c>
      <c r="B335" t="s">
        <v>4</v>
      </c>
      <c r="C335" t="s">
        <v>51</v>
      </c>
      <c r="D335">
        <v>182928</v>
      </c>
      <c r="E335" s="17" t="s">
        <v>207</v>
      </c>
      <c r="F335" s="17">
        <v>3698.83</v>
      </c>
      <c r="G335" s="3">
        <f>F335</f>
        <v>3698.83</v>
      </c>
      <c r="H335" s="3">
        <v>1774</v>
      </c>
      <c r="I335">
        <v>1</v>
      </c>
      <c r="J335">
        <v>0</v>
      </c>
      <c r="K335">
        <v>1</v>
      </c>
      <c r="L335">
        <v>0</v>
      </c>
      <c r="M335">
        <v>0</v>
      </c>
    </row>
    <row r="336" spans="1:13" x14ac:dyDescent="0.3">
      <c r="A336">
        <v>2016</v>
      </c>
      <c r="B336" t="s">
        <v>4</v>
      </c>
      <c r="C336" t="s">
        <v>26</v>
      </c>
      <c r="D336">
        <v>67870</v>
      </c>
      <c r="E336" s="17" t="s">
        <v>213</v>
      </c>
      <c r="F336" s="17">
        <v>2065.75</v>
      </c>
      <c r="G336" s="3">
        <f>F336</f>
        <v>2065.75</v>
      </c>
      <c r="H336" s="3">
        <v>1301</v>
      </c>
      <c r="I336">
        <v>0</v>
      </c>
      <c r="J336">
        <v>0</v>
      </c>
      <c r="K336">
        <v>1</v>
      </c>
      <c r="L336">
        <v>1</v>
      </c>
      <c r="M336">
        <v>0</v>
      </c>
    </row>
    <row r="337" spans="1:13" x14ac:dyDescent="0.3">
      <c r="A337">
        <v>2016</v>
      </c>
      <c r="B337" t="s">
        <v>4</v>
      </c>
      <c r="C337" t="s">
        <v>6</v>
      </c>
      <c r="D337">
        <v>3639</v>
      </c>
      <c r="E337" s="3" t="s">
        <v>209</v>
      </c>
      <c r="F337" s="17">
        <v>7055.04</v>
      </c>
      <c r="G337" s="3">
        <f>F337</f>
        <v>7055.04</v>
      </c>
      <c r="H337" s="3">
        <v>5111</v>
      </c>
      <c r="I337">
        <v>0</v>
      </c>
      <c r="J337">
        <v>0</v>
      </c>
      <c r="K337">
        <v>1</v>
      </c>
      <c r="L337">
        <v>0</v>
      </c>
      <c r="M337">
        <v>0</v>
      </c>
    </row>
    <row r="338" spans="1:13" x14ac:dyDescent="0.3">
      <c r="A338">
        <v>2016</v>
      </c>
      <c r="B338" t="s">
        <v>7</v>
      </c>
      <c r="C338" t="s">
        <v>36</v>
      </c>
      <c r="D338">
        <v>73843</v>
      </c>
      <c r="E338" s="3" t="s">
        <v>150</v>
      </c>
      <c r="F338" s="3">
        <v>17.73</v>
      </c>
      <c r="G338" s="3">
        <f>F338*1000000000</f>
        <v>17730000000</v>
      </c>
      <c r="H338" s="3">
        <v>8620</v>
      </c>
      <c r="I338">
        <v>0</v>
      </c>
      <c r="J338">
        <v>0</v>
      </c>
      <c r="K338">
        <v>1</v>
      </c>
      <c r="L338">
        <v>0</v>
      </c>
      <c r="M338">
        <v>0</v>
      </c>
    </row>
    <row r="339" spans="1:13" x14ac:dyDescent="0.3">
      <c r="A339">
        <v>2016</v>
      </c>
      <c r="B339" t="s">
        <v>7</v>
      </c>
      <c r="C339" t="s">
        <v>43</v>
      </c>
      <c r="D339">
        <v>55118</v>
      </c>
      <c r="E339" s="3" t="s">
        <v>196</v>
      </c>
      <c r="F339" s="3">
        <v>1.1859999999999999</v>
      </c>
      <c r="G339" s="3">
        <f>F339*1000000000000</f>
        <v>1186000000000</v>
      </c>
      <c r="H339" s="7">
        <v>10598</v>
      </c>
      <c r="I339">
        <v>0</v>
      </c>
      <c r="J339">
        <v>0</v>
      </c>
      <c r="K339">
        <v>1</v>
      </c>
      <c r="L339">
        <v>0</v>
      </c>
      <c r="M339">
        <v>0</v>
      </c>
    </row>
    <row r="340" spans="1:13" x14ac:dyDescent="0.3">
      <c r="A340">
        <v>2016</v>
      </c>
      <c r="B340" t="s">
        <v>7</v>
      </c>
      <c r="C340" t="s">
        <v>41</v>
      </c>
      <c r="D340">
        <v>2815434</v>
      </c>
      <c r="E340" s="3" t="s">
        <v>164</v>
      </c>
      <c r="F340" s="3">
        <v>2256.59</v>
      </c>
      <c r="G340" s="3">
        <f>F340</f>
        <v>2256.59</v>
      </c>
      <c r="H340" s="3">
        <v>6369</v>
      </c>
      <c r="I340">
        <v>0</v>
      </c>
      <c r="J340">
        <v>0</v>
      </c>
      <c r="K340">
        <v>1</v>
      </c>
      <c r="L340">
        <v>0</v>
      </c>
      <c r="M340">
        <v>0</v>
      </c>
    </row>
    <row r="341" spans="1:13" x14ac:dyDescent="0.3">
      <c r="A341">
        <v>2016</v>
      </c>
      <c r="B341" t="s">
        <v>7</v>
      </c>
      <c r="C341" t="s">
        <v>8</v>
      </c>
      <c r="D341">
        <v>117264</v>
      </c>
      <c r="E341" s="3" t="s">
        <v>124</v>
      </c>
      <c r="F341" s="3">
        <v>4.9409999999999998</v>
      </c>
      <c r="G341" s="3">
        <f>F341*1000000</f>
        <v>4941000</v>
      </c>
      <c r="H341" s="3">
        <v>11475</v>
      </c>
      <c r="I341">
        <v>0</v>
      </c>
      <c r="J341">
        <v>0</v>
      </c>
      <c r="K341">
        <v>1</v>
      </c>
      <c r="L341">
        <v>0</v>
      </c>
      <c r="M341">
        <v>0</v>
      </c>
    </row>
    <row r="342" spans="1:13" x14ac:dyDescent="0.3">
      <c r="A342">
        <v>2016</v>
      </c>
      <c r="B342" t="s">
        <v>7</v>
      </c>
      <c r="C342" t="s">
        <v>56</v>
      </c>
      <c r="D342">
        <v>18050</v>
      </c>
      <c r="E342" s="7" t="s">
        <v>214</v>
      </c>
      <c r="F342" s="7">
        <v>3859</v>
      </c>
      <c r="G342" s="7">
        <f>F342</f>
        <v>3859</v>
      </c>
      <c r="H342" s="7">
        <v>10998</v>
      </c>
      <c r="I342">
        <v>0</v>
      </c>
      <c r="J342">
        <v>0</v>
      </c>
      <c r="K342">
        <v>1</v>
      </c>
      <c r="L342">
        <v>0</v>
      </c>
      <c r="M342">
        <v>0</v>
      </c>
    </row>
    <row r="343" spans="1:13" x14ac:dyDescent="0.3">
      <c r="A343">
        <v>2016</v>
      </c>
      <c r="B343" t="s">
        <v>7</v>
      </c>
      <c r="C343" t="s">
        <v>37</v>
      </c>
      <c r="D343">
        <v>184164</v>
      </c>
      <c r="E343" s="17" t="s">
        <v>259</v>
      </c>
      <c r="F343" s="3">
        <v>397</v>
      </c>
      <c r="G343" s="3">
        <f>F343*1000000000</f>
        <v>397000000000</v>
      </c>
      <c r="H343" s="3">
        <v>9451</v>
      </c>
      <c r="I343">
        <v>0</v>
      </c>
      <c r="J343">
        <v>0</v>
      </c>
      <c r="K343">
        <v>1</v>
      </c>
      <c r="L343">
        <v>0</v>
      </c>
      <c r="M343">
        <v>0</v>
      </c>
    </row>
    <row r="344" spans="1:13" x14ac:dyDescent="0.3">
      <c r="A344">
        <v>2016</v>
      </c>
      <c r="B344" t="s">
        <v>7</v>
      </c>
      <c r="C344" t="s">
        <v>55</v>
      </c>
      <c r="D344">
        <v>2476</v>
      </c>
      <c r="E344" s="7" t="s">
        <v>215</v>
      </c>
      <c r="F344" s="7">
        <v>7298</v>
      </c>
      <c r="G344" s="7">
        <f>F344</f>
        <v>7298</v>
      </c>
      <c r="H344" s="7">
        <v>8751</v>
      </c>
      <c r="I344">
        <v>0</v>
      </c>
      <c r="J344">
        <v>0</v>
      </c>
      <c r="K344">
        <v>1</v>
      </c>
      <c r="L344">
        <v>0</v>
      </c>
      <c r="M344">
        <v>0</v>
      </c>
    </row>
    <row r="345" spans="1:13" x14ac:dyDescent="0.3">
      <c r="A345">
        <v>2016</v>
      </c>
      <c r="B345" t="s">
        <v>7</v>
      </c>
      <c r="C345" t="s">
        <v>31</v>
      </c>
      <c r="D345">
        <v>127120</v>
      </c>
      <c r="E345" s="17" t="s">
        <v>144</v>
      </c>
      <c r="F345" s="17">
        <v>9661.24</v>
      </c>
      <c r="G345" s="17">
        <f>F345</f>
        <v>9661.24</v>
      </c>
      <c r="H345" s="3">
        <v>3065</v>
      </c>
      <c r="I345">
        <v>0</v>
      </c>
      <c r="J345">
        <v>0</v>
      </c>
      <c r="K345">
        <v>1</v>
      </c>
      <c r="L345">
        <v>0</v>
      </c>
      <c r="M345">
        <v>0</v>
      </c>
    </row>
    <row r="346" spans="1:13" x14ac:dyDescent="0.3">
      <c r="A346">
        <v>2016</v>
      </c>
      <c r="B346" t="s">
        <v>9</v>
      </c>
      <c r="C346" t="s">
        <v>11</v>
      </c>
      <c r="D346">
        <v>970660</v>
      </c>
      <c r="E346" s="3" t="s">
        <v>126</v>
      </c>
      <c r="F346" s="3">
        <v>4.26</v>
      </c>
      <c r="G346" s="3">
        <f>F346*1000000000000</f>
        <v>4260000000000</v>
      </c>
      <c r="H346" s="3">
        <v>4030</v>
      </c>
      <c r="I346">
        <v>0</v>
      </c>
      <c r="J346">
        <v>0</v>
      </c>
      <c r="K346">
        <v>1</v>
      </c>
      <c r="L346">
        <v>0</v>
      </c>
      <c r="M346">
        <v>0</v>
      </c>
    </row>
    <row r="347" spans="1:13" x14ac:dyDescent="0.3">
      <c r="A347">
        <v>2016</v>
      </c>
      <c r="B347" t="s">
        <v>9</v>
      </c>
      <c r="C347" t="s">
        <v>47</v>
      </c>
      <c r="D347">
        <v>23697</v>
      </c>
      <c r="E347" s="17" t="s">
        <v>201</v>
      </c>
      <c r="F347" s="17">
        <v>53654.75</v>
      </c>
      <c r="G347" s="17">
        <f>F347</f>
        <v>53654.75</v>
      </c>
      <c r="H347" s="3">
        <v>5189</v>
      </c>
      <c r="I347">
        <v>0</v>
      </c>
      <c r="J347">
        <v>0</v>
      </c>
      <c r="K347">
        <v>1</v>
      </c>
      <c r="L347">
        <v>0</v>
      </c>
      <c r="M347">
        <v>0</v>
      </c>
    </row>
    <row r="348" spans="1:13" x14ac:dyDescent="0.3">
      <c r="A348">
        <v>2016</v>
      </c>
      <c r="B348" t="s">
        <v>9</v>
      </c>
      <c r="C348" t="s">
        <v>12</v>
      </c>
      <c r="D348">
        <v>8668243</v>
      </c>
      <c r="E348" s="3" t="s">
        <v>127</v>
      </c>
      <c r="F348" s="3">
        <v>2.9580000000000002</v>
      </c>
      <c r="G348" s="3">
        <f>F348*1000000000000</f>
        <v>2958000000000</v>
      </c>
      <c r="H348" s="3">
        <v>3750</v>
      </c>
      <c r="I348">
        <v>1</v>
      </c>
      <c r="J348">
        <v>1</v>
      </c>
      <c r="K348">
        <v>1</v>
      </c>
      <c r="L348">
        <v>0</v>
      </c>
      <c r="M348">
        <v>0</v>
      </c>
    </row>
    <row r="349" spans="1:13" x14ac:dyDescent="0.3">
      <c r="A349">
        <v>2016</v>
      </c>
      <c r="B349" t="s">
        <v>9</v>
      </c>
      <c r="C349" t="s">
        <v>13</v>
      </c>
      <c r="D349">
        <v>34039</v>
      </c>
      <c r="E349" s="3" t="s">
        <v>128</v>
      </c>
      <c r="F349" s="3">
        <v>3.1309999999999998</v>
      </c>
      <c r="G349" s="3">
        <f>F349*1000000000000</f>
        <v>3131000000000</v>
      </c>
      <c r="H349" s="3">
        <v>4820</v>
      </c>
      <c r="I349">
        <v>0</v>
      </c>
      <c r="J349">
        <v>0</v>
      </c>
      <c r="K349">
        <v>1</v>
      </c>
      <c r="L349">
        <v>0</v>
      </c>
      <c r="M349">
        <v>0</v>
      </c>
    </row>
    <row r="350" spans="1:13" x14ac:dyDescent="0.3">
      <c r="A350">
        <v>2016</v>
      </c>
      <c r="B350" t="s">
        <v>9</v>
      </c>
      <c r="C350" t="s">
        <v>38</v>
      </c>
      <c r="D350">
        <v>1008</v>
      </c>
      <c r="E350" s="3" t="s">
        <v>191</v>
      </c>
      <c r="F350" s="3">
        <v>13.83</v>
      </c>
      <c r="G350" s="3">
        <f>F350*1000000000</f>
        <v>13830000000</v>
      </c>
      <c r="H350" s="3">
        <v>2913</v>
      </c>
      <c r="I350">
        <v>0</v>
      </c>
      <c r="J350">
        <v>0</v>
      </c>
      <c r="K350">
        <v>1</v>
      </c>
      <c r="L350">
        <v>0</v>
      </c>
      <c r="M350">
        <v>0</v>
      </c>
    </row>
    <row r="351" spans="1:13" x14ac:dyDescent="0.3">
      <c r="A351">
        <v>2016</v>
      </c>
      <c r="B351" t="s">
        <v>9</v>
      </c>
      <c r="C351" t="s">
        <v>20</v>
      </c>
      <c r="D351">
        <v>18135</v>
      </c>
      <c r="E351" s="3" t="s">
        <v>135</v>
      </c>
      <c r="F351" s="3">
        <v>679.4</v>
      </c>
      <c r="G351" s="3">
        <f>F351*1000000000</f>
        <v>679400000000</v>
      </c>
      <c r="H351" s="3">
        <v>4045</v>
      </c>
      <c r="I351">
        <v>0</v>
      </c>
      <c r="J351">
        <v>0</v>
      </c>
      <c r="K351">
        <v>1</v>
      </c>
      <c r="L351">
        <v>0</v>
      </c>
      <c r="M351">
        <v>0</v>
      </c>
    </row>
    <row r="352" spans="1:13" x14ac:dyDescent="0.3">
      <c r="A352">
        <v>2016</v>
      </c>
      <c r="B352" t="s">
        <v>15</v>
      </c>
      <c r="C352" t="s">
        <v>50</v>
      </c>
      <c r="D352">
        <v>209879</v>
      </c>
      <c r="E352" s="17" t="s">
        <v>205</v>
      </c>
      <c r="F352" s="17">
        <v>51987.94</v>
      </c>
      <c r="G352" s="17">
        <f>F352</f>
        <v>51987.94</v>
      </c>
      <c r="H352" s="3">
        <v>9110</v>
      </c>
      <c r="I352">
        <v>1</v>
      </c>
      <c r="J352">
        <v>0</v>
      </c>
      <c r="K352">
        <v>1</v>
      </c>
      <c r="L352">
        <v>0</v>
      </c>
      <c r="M352">
        <v>0</v>
      </c>
    </row>
    <row r="353" spans="1:13" x14ac:dyDescent="0.3">
      <c r="A353">
        <v>2016</v>
      </c>
      <c r="B353" t="s">
        <v>15</v>
      </c>
      <c r="C353" t="s">
        <v>16</v>
      </c>
      <c r="D353">
        <v>9507780</v>
      </c>
      <c r="E353" s="3" t="s">
        <v>130</v>
      </c>
      <c r="F353" s="3">
        <v>23.32</v>
      </c>
      <c r="G353" s="3">
        <f>F353*1000000000000</f>
        <v>23320000000000</v>
      </c>
      <c r="H353" s="3">
        <v>11015</v>
      </c>
      <c r="I353">
        <v>0</v>
      </c>
      <c r="J353">
        <v>0</v>
      </c>
      <c r="K353">
        <v>1</v>
      </c>
      <c r="L353">
        <v>0</v>
      </c>
      <c r="M353">
        <v>0</v>
      </c>
    </row>
    <row r="354" spans="1:13" x14ac:dyDescent="0.3">
      <c r="A354">
        <v>2017</v>
      </c>
      <c r="B354" t="s">
        <v>4</v>
      </c>
      <c r="C354" t="s">
        <v>51</v>
      </c>
      <c r="D354">
        <v>264378</v>
      </c>
      <c r="E354" s="17" t="s">
        <v>207</v>
      </c>
      <c r="F354" s="17">
        <v>3698.83</v>
      </c>
      <c r="G354" s="17">
        <f>F354</f>
        <v>3698.83</v>
      </c>
      <c r="H354" s="3">
        <v>1774</v>
      </c>
      <c r="I354">
        <v>0</v>
      </c>
      <c r="J354">
        <v>0</v>
      </c>
      <c r="K354">
        <v>1</v>
      </c>
      <c r="L354">
        <v>0</v>
      </c>
      <c r="M354">
        <v>0</v>
      </c>
    </row>
    <row r="355" spans="1:13" x14ac:dyDescent="0.3">
      <c r="A355">
        <v>2017</v>
      </c>
      <c r="B355" t="s">
        <v>4</v>
      </c>
      <c r="C355" t="s">
        <v>17</v>
      </c>
      <c r="D355">
        <v>18536</v>
      </c>
      <c r="E355" s="3" t="s">
        <v>131</v>
      </c>
      <c r="F355" s="3">
        <v>142.9</v>
      </c>
      <c r="G355" s="3">
        <f>F355*1000000000</f>
        <v>142900000000</v>
      </c>
      <c r="H355" s="3">
        <v>3182</v>
      </c>
      <c r="I355">
        <v>1</v>
      </c>
      <c r="J355">
        <v>0</v>
      </c>
      <c r="K355">
        <v>1</v>
      </c>
      <c r="L355">
        <v>0</v>
      </c>
      <c r="M355">
        <v>0</v>
      </c>
    </row>
    <row r="356" spans="1:13" x14ac:dyDescent="0.3">
      <c r="A356">
        <v>2017</v>
      </c>
      <c r="B356" t="s">
        <v>4</v>
      </c>
      <c r="C356" t="s">
        <v>26</v>
      </c>
      <c r="D356">
        <v>241305</v>
      </c>
      <c r="E356" s="17" t="s">
        <v>213</v>
      </c>
      <c r="F356" s="17">
        <v>2065.75</v>
      </c>
      <c r="G356" s="17">
        <f>F356</f>
        <v>2065.75</v>
      </c>
      <c r="H356" s="3">
        <v>1301</v>
      </c>
      <c r="I356">
        <v>0</v>
      </c>
      <c r="J356">
        <v>0</v>
      </c>
      <c r="K356">
        <v>1</v>
      </c>
      <c r="L356">
        <v>1</v>
      </c>
      <c r="M356">
        <v>0</v>
      </c>
    </row>
    <row r="357" spans="1:13" x14ac:dyDescent="0.3">
      <c r="A357">
        <v>2017</v>
      </c>
      <c r="B357" t="s">
        <v>7</v>
      </c>
      <c r="C357" t="s">
        <v>57</v>
      </c>
      <c r="D357">
        <v>31663</v>
      </c>
      <c r="E357" s="7" t="s">
        <v>217</v>
      </c>
      <c r="F357" s="7">
        <v>49451</v>
      </c>
      <c r="G357" s="7">
        <f>F357</f>
        <v>49451</v>
      </c>
      <c r="H357" s="7">
        <v>3781</v>
      </c>
      <c r="I357">
        <v>1</v>
      </c>
      <c r="J357">
        <v>0</v>
      </c>
      <c r="K357">
        <v>1</v>
      </c>
      <c r="L357">
        <v>0</v>
      </c>
      <c r="M357">
        <v>0</v>
      </c>
    </row>
    <row r="358" spans="1:13" x14ac:dyDescent="0.3">
      <c r="A358">
        <v>2017</v>
      </c>
      <c r="B358" t="s">
        <v>7</v>
      </c>
      <c r="C358" t="s">
        <v>36</v>
      </c>
      <c r="D358">
        <v>1850495</v>
      </c>
      <c r="E358" s="3" t="s">
        <v>150</v>
      </c>
      <c r="F358" s="3">
        <v>17.73</v>
      </c>
      <c r="G358" s="3">
        <f>F358*1000000000</f>
        <v>17730000000</v>
      </c>
      <c r="H358" s="3">
        <v>8620</v>
      </c>
      <c r="I358">
        <v>0</v>
      </c>
      <c r="J358">
        <v>0</v>
      </c>
      <c r="K358">
        <v>1</v>
      </c>
      <c r="L358">
        <v>0</v>
      </c>
      <c r="M358">
        <v>0</v>
      </c>
    </row>
    <row r="359" spans="1:13" x14ac:dyDescent="0.3">
      <c r="A359">
        <v>2017</v>
      </c>
      <c r="B359" t="s">
        <v>7</v>
      </c>
      <c r="C359" t="s">
        <v>43</v>
      </c>
      <c r="D359">
        <v>111049</v>
      </c>
      <c r="E359" s="3" t="s">
        <v>196</v>
      </c>
      <c r="F359" s="3">
        <v>1.1859999999999999</v>
      </c>
      <c r="G359" s="3">
        <f>F359*1000000000000</f>
        <v>1186000000000</v>
      </c>
      <c r="H359" s="7">
        <v>10598</v>
      </c>
      <c r="I359">
        <v>0</v>
      </c>
      <c r="J359">
        <v>0</v>
      </c>
      <c r="K359">
        <v>1</v>
      </c>
      <c r="L359">
        <v>0</v>
      </c>
      <c r="M359">
        <v>0</v>
      </c>
    </row>
    <row r="360" spans="1:13" x14ac:dyDescent="0.3">
      <c r="A360">
        <v>2017</v>
      </c>
      <c r="B360" t="s">
        <v>7</v>
      </c>
      <c r="C360" t="s">
        <v>41</v>
      </c>
      <c r="D360">
        <v>2905696</v>
      </c>
      <c r="E360" s="3" t="s">
        <v>164</v>
      </c>
      <c r="F360" s="3">
        <v>2256.59</v>
      </c>
      <c r="G360" s="3">
        <f>F360</f>
        <v>2256.59</v>
      </c>
      <c r="H360" s="3">
        <v>6369</v>
      </c>
      <c r="I360">
        <v>0</v>
      </c>
      <c r="J360">
        <v>0</v>
      </c>
      <c r="K360">
        <v>1</v>
      </c>
      <c r="L360">
        <v>0</v>
      </c>
      <c r="M360">
        <v>0</v>
      </c>
    </row>
    <row r="361" spans="1:13" x14ac:dyDescent="0.3">
      <c r="A361">
        <v>2017</v>
      </c>
      <c r="B361" t="s">
        <v>7</v>
      </c>
      <c r="C361" t="s">
        <v>8</v>
      </c>
      <c r="D361">
        <v>85711</v>
      </c>
      <c r="E361" s="3" t="s">
        <v>124</v>
      </c>
      <c r="F361" s="3">
        <v>4.9409999999999998</v>
      </c>
      <c r="G361" s="3">
        <f>F361*1000000</f>
        <v>4941000</v>
      </c>
      <c r="H361" s="3">
        <v>11475</v>
      </c>
      <c r="I361">
        <v>0</v>
      </c>
      <c r="J361">
        <v>0</v>
      </c>
      <c r="K361">
        <v>1</v>
      </c>
      <c r="L361">
        <v>0</v>
      </c>
      <c r="M361">
        <v>0</v>
      </c>
    </row>
    <row r="362" spans="1:13" x14ac:dyDescent="0.3">
      <c r="A362">
        <v>2017</v>
      </c>
      <c r="B362" t="s">
        <v>7</v>
      </c>
      <c r="C362" t="s">
        <v>58</v>
      </c>
      <c r="D362">
        <v>5803</v>
      </c>
      <c r="E362" s="3" t="s">
        <v>216</v>
      </c>
      <c r="F362" s="17">
        <v>1471.1</v>
      </c>
      <c r="G362" s="17">
        <f>F362</f>
        <v>1471.1</v>
      </c>
      <c r="H362" s="3">
        <v>5401</v>
      </c>
      <c r="I362">
        <v>0</v>
      </c>
      <c r="J362">
        <v>0</v>
      </c>
      <c r="K362">
        <v>1</v>
      </c>
      <c r="L362">
        <v>0</v>
      </c>
      <c r="M362">
        <v>0</v>
      </c>
    </row>
    <row r="363" spans="1:13" x14ac:dyDescent="0.3">
      <c r="A363">
        <v>2017</v>
      </c>
      <c r="B363" t="s">
        <v>7</v>
      </c>
      <c r="C363" t="s">
        <v>37</v>
      </c>
      <c r="D363">
        <v>281522</v>
      </c>
      <c r="E363" s="17" t="s">
        <v>259</v>
      </c>
      <c r="F363" s="3">
        <v>397</v>
      </c>
      <c r="G363" s="3">
        <f>F363*1000000000</f>
        <v>397000000000</v>
      </c>
      <c r="H363" s="3">
        <v>9451</v>
      </c>
      <c r="I363">
        <v>0</v>
      </c>
      <c r="J363">
        <v>0</v>
      </c>
      <c r="K363">
        <v>1</v>
      </c>
      <c r="L363">
        <v>0</v>
      </c>
      <c r="M363">
        <v>0</v>
      </c>
    </row>
    <row r="364" spans="1:13" x14ac:dyDescent="0.3">
      <c r="A364">
        <v>2017</v>
      </c>
      <c r="B364" t="s">
        <v>7</v>
      </c>
      <c r="C364" t="s">
        <v>31</v>
      </c>
      <c r="D364">
        <v>427823</v>
      </c>
      <c r="E364" s="17" t="s">
        <v>144</v>
      </c>
      <c r="F364" s="17">
        <v>9661.24</v>
      </c>
      <c r="G364" s="17">
        <f>F364</f>
        <v>9661.24</v>
      </c>
      <c r="H364" s="3">
        <v>3065</v>
      </c>
      <c r="I364">
        <v>0</v>
      </c>
      <c r="J364">
        <v>0</v>
      </c>
      <c r="K364">
        <v>1</v>
      </c>
      <c r="L364">
        <v>0</v>
      </c>
      <c r="M364">
        <v>0</v>
      </c>
    </row>
    <row r="365" spans="1:13" x14ac:dyDescent="0.3">
      <c r="A365">
        <v>2017</v>
      </c>
      <c r="B365" t="s">
        <v>9</v>
      </c>
      <c r="C365" t="s">
        <v>53</v>
      </c>
      <c r="D365">
        <v>35</v>
      </c>
      <c r="E365" s="17" t="s">
        <v>218</v>
      </c>
      <c r="F365" s="17">
        <v>58013.27</v>
      </c>
      <c r="G365" s="17">
        <f>F365</f>
        <v>58013.27</v>
      </c>
      <c r="H365" s="7">
        <v>3576</v>
      </c>
      <c r="I365">
        <v>0</v>
      </c>
      <c r="J365">
        <v>0</v>
      </c>
      <c r="K365">
        <v>1</v>
      </c>
      <c r="L365">
        <v>0</v>
      </c>
      <c r="M365">
        <v>0</v>
      </c>
    </row>
    <row r="366" spans="1:13" x14ac:dyDescent="0.3">
      <c r="A366">
        <v>2017</v>
      </c>
      <c r="B366" t="s">
        <v>9</v>
      </c>
      <c r="C366" t="s">
        <v>28</v>
      </c>
      <c r="D366">
        <v>38933</v>
      </c>
      <c r="E366" s="17" t="s">
        <v>212</v>
      </c>
      <c r="F366" s="17">
        <v>91991.6</v>
      </c>
      <c r="G366" s="17">
        <f>F366</f>
        <v>91991.6</v>
      </c>
      <c r="H366" s="3">
        <v>3938</v>
      </c>
      <c r="I366">
        <v>1</v>
      </c>
      <c r="J366">
        <v>0</v>
      </c>
      <c r="K366">
        <v>1</v>
      </c>
      <c r="L366">
        <v>0</v>
      </c>
      <c r="M366">
        <v>0</v>
      </c>
    </row>
    <row r="367" spans="1:13" x14ac:dyDescent="0.3">
      <c r="A367">
        <v>2017</v>
      </c>
      <c r="B367" t="s">
        <v>9</v>
      </c>
      <c r="C367" t="s">
        <v>11</v>
      </c>
      <c r="D367">
        <v>686360</v>
      </c>
      <c r="E367" s="3" t="s">
        <v>126</v>
      </c>
      <c r="F367" s="3">
        <v>4.26</v>
      </c>
      <c r="G367" s="3">
        <f>F367*1000000000000</f>
        <v>4260000000000</v>
      </c>
      <c r="H367" s="3">
        <v>4030</v>
      </c>
      <c r="I367">
        <v>0</v>
      </c>
      <c r="J367">
        <v>0</v>
      </c>
      <c r="K367">
        <v>1</v>
      </c>
      <c r="L367">
        <v>0</v>
      </c>
      <c r="M367">
        <v>0</v>
      </c>
    </row>
    <row r="368" spans="1:13" x14ac:dyDescent="0.3">
      <c r="A368">
        <v>2017</v>
      </c>
      <c r="B368" t="s">
        <v>9</v>
      </c>
      <c r="C368" t="s">
        <v>12</v>
      </c>
      <c r="D368">
        <v>9162914</v>
      </c>
      <c r="E368" s="3" t="s">
        <v>127</v>
      </c>
      <c r="F368" s="3">
        <v>2.9580000000000002</v>
      </c>
      <c r="G368" s="3">
        <f>F368*1000000000000</f>
        <v>2958000000000</v>
      </c>
      <c r="H368" s="3">
        <v>3750</v>
      </c>
      <c r="I368">
        <v>0</v>
      </c>
      <c r="J368">
        <v>0</v>
      </c>
      <c r="K368">
        <v>1</v>
      </c>
      <c r="L368">
        <v>0</v>
      </c>
      <c r="M368">
        <v>0</v>
      </c>
    </row>
    <row r="369" spans="1:13" x14ac:dyDescent="0.3">
      <c r="A369">
        <v>2017</v>
      </c>
      <c r="B369" t="s">
        <v>9</v>
      </c>
      <c r="C369" t="s">
        <v>13</v>
      </c>
      <c r="D369">
        <v>782031</v>
      </c>
      <c r="E369" s="3" t="s">
        <v>128</v>
      </c>
      <c r="F369" s="3">
        <v>3.1309999999999998</v>
      </c>
      <c r="G369" s="3">
        <f>F369*1000000000000</f>
        <v>3131000000000</v>
      </c>
      <c r="H369" s="3">
        <v>4820</v>
      </c>
      <c r="I369">
        <v>0</v>
      </c>
      <c r="J369">
        <v>0</v>
      </c>
      <c r="K369">
        <v>1</v>
      </c>
      <c r="L369">
        <v>0</v>
      </c>
      <c r="M369">
        <v>0</v>
      </c>
    </row>
    <row r="370" spans="1:13" x14ac:dyDescent="0.3">
      <c r="A370">
        <v>2017</v>
      </c>
      <c r="B370" t="s">
        <v>15</v>
      </c>
      <c r="C370" t="s">
        <v>50</v>
      </c>
      <c r="D370">
        <v>176736</v>
      </c>
      <c r="E370" s="17" t="s">
        <v>205</v>
      </c>
      <c r="F370" s="17">
        <v>51987.94</v>
      </c>
      <c r="G370" s="17">
        <f>F370</f>
        <v>51987.94</v>
      </c>
      <c r="H370" s="3">
        <v>9110</v>
      </c>
      <c r="I370">
        <v>1</v>
      </c>
      <c r="J370">
        <v>0</v>
      </c>
      <c r="K370">
        <v>1</v>
      </c>
      <c r="L370">
        <v>0</v>
      </c>
      <c r="M370">
        <v>0</v>
      </c>
    </row>
    <row r="371" spans="1:13" x14ac:dyDescent="0.3">
      <c r="A371">
        <v>2017</v>
      </c>
      <c r="B371" t="s">
        <v>15</v>
      </c>
      <c r="C371" t="s">
        <v>16</v>
      </c>
      <c r="D371">
        <v>10507856</v>
      </c>
      <c r="E371" s="3" t="s">
        <v>130</v>
      </c>
      <c r="F371" s="3">
        <v>23.32</v>
      </c>
      <c r="G371" s="3">
        <f>F371*1000000000000</f>
        <v>23320000000000</v>
      </c>
      <c r="H371" s="3">
        <v>11015</v>
      </c>
      <c r="I371">
        <v>0</v>
      </c>
      <c r="J371">
        <v>0</v>
      </c>
      <c r="K371">
        <v>1</v>
      </c>
      <c r="L371">
        <v>0</v>
      </c>
      <c r="M371">
        <v>0</v>
      </c>
    </row>
    <row r="372" spans="1:13" x14ac:dyDescent="0.3">
      <c r="A372">
        <v>2018</v>
      </c>
      <c r="B372" t="s">
        <v>4</v>
      </c>
      <c r="C372" t="s">
        <v>51</v>
      </c>
      <c r="D372">
        <v>363639</v>
      </c>
      <c r="E372" s="17" t="s">
        <v>207</v>
      </c>
      <c r="F372" s="17">
        <v>3698.83</v>
      </c>
      <c r="G372" s="17">
        <f>F372</f>
        <v>3698.83</v>
      </c>
      <c r="H372" s="3">
        <v>1774</v>
      </c>
      <c r="I372">
        <v>1</v>
      </c>
      <c r="J372">
        <v>0</v>
      </c>
      <c r="K372">
        <v>1</v>
      </c>
      <c r="L372">
        <v>0</v>
      </c>
      <c r="M372">
        <v>0</v>
      </c>
    </row>
    <row r="373" spans="1:13" x14ac:dyDescent="0.3">
      <c r="A373">
        <v>2018</v>
      </c>
      <c r="B373" t="s">
        <v>4</v>
      </c>
      <c r="C373" t="s">
        <v>26</v>
      </c>
      <c r="D373">
        <v>117631</v>
      </c>
      <c r="E373" s="17" t="s">
        <v>213</v>
      </c>
      <c r="F373" s="17">
        <v>2065.75</v>
      </c>
      <c r="G373" s="17">
        <f>F373</f>
        <v>2065.75</v>
      </c>
      <c r="H373" s="3">
        <v>1301</v>
      </c>
      <c r="I373">
        <v>0</v>
      </c>
      <c r="J373">
        <v>0</v>
      </c>
      <c r="K373">
        <v>1</v>
      </c>
      <c r="L373">
        <v>1</v>
      </c>
      <c r="M373">
        <v>0</v>
      </c>
    </row>
    <row r="374" spans="1:13" x14ac:dyDescent="0.3">
      <c r="A374">
        <v>2018</v>
      </c>
      <c r="B374" t="s">
        <v>4</v>
      </c>
      <c r="C374" t="s">
        <v>59</v>
      </c>
      <c r="D374">
        <v>1785</v>
      </c>
      <c r="E374" s="3" t="s">
        <v>219</v>
      </c>
      <c r="F374" s="3">
        <v>34.33</v>
      </c>
      <c r="G374" s="3">
        <f>F374*1000000000</f>
        <v>34330000000</v>
      </c>
      <c r="H374" s="7">
        <v>1272</v>
      </c>
      <c r="I374">
        <v>1</v>
      </c>
      <c r="J374">
        <v>0</v>
      </c>
      <c r="K374">
        <v>1</v>
      </c>
      <c r="L374">
        <v>1</v>
      </c>
      <c r="M374">
        <v>0</v>
      </c>
    </row>
    <row r="375" spans="1:13" x14ac:dyDescent="0.3">
      <c r="A375">
        <v>2018</v>
      </c>
      <c r="B375" t="s">
        <v>4</v>
      </c>
      <c r="C375" t="s">
        <v>18</v>
      </c>
      <c r="D375">
        <v>6401</v>
      </c>
      <c r="E375" s="3" t="s">
        <v>132</v>
      </c>
      <c r="F375" s="3">
        <v>46.69</v>
      </c>
      <c r="G375" s="3">
        <f>F375*1000000000</f>
        <v>46690000000</v>
      </c>
      <c r="H375" s="3">
        <v>2241</v>
      </c>
      <c r="I375">
        <v>1</v>
      </c>
      <c r="J375">
        <v>0</v>
      </c>
      <c r="K375">
        <v>1</v>
      </c>
      <c r="L375">
        <v>0</v>
      </c>
      <c r="M375">
        <v>0</v>
      </c>
    </row>
    <row r="376" spans="1:13" x14ac:dyDescent="0.3">
      <c r="A376">
        <v>2018</v>
      </c>
      <c r="B376" t="s">
        <v>7</v>
      </c>
      <c r="C376" t="s">
        <v>36</v>
      </c>
      <c r="D376">
        <v>2839790</v>
      </c>
      <c r="E376" s="3" t="s">
        <v>150</v>
      </c>
      <c r="F376" s="3">
        <v>17.73</v>
      </c>
      <c r="G376" s="3">
        <f>F376*1000000000</f>
        <v>17730000000</v>
      </c>
      <c r="H376" s="3">
        <v>8620</v>
      </c>
      <c r="I376">
        <v>0</v>
      </c>
      <c r="J376">
        <v>0</v>
      </c>
      <c r="K376">
        <v>1</v>
      </c>
      <c r="L376">
        <v>0</v>
      </c>
      <c r="M376">
        <v>0</v>
      </c>
    </row>
    <row r="377" spans="1:13" x14ac:dyDescent="0.3">
      <c r="A377">
        <v>2018</v>
      </c>
      <c r="B377" t="s">
        <v>7</v>
      </c>
      <c r="C377" t="s">
        <v>43</v>
      </c>
      <c r="D377">
        <v>183933</v>
      </c>
      <c r="E377" s="3" t="s">
        <v>196</v>
      </c>
      <c r="F377" s="3">
        <v>1.1859999999999999</v>
      </c>
      <c r="G377" s="3">
        <f>F377*1000000000000</f>
        <v>1186000000000</v>
      </c>
      <c r="H377" s="7">
        <v>10598</v>
      </c>
      <c r="I377">
        <v>0</v>
      </c>
      <c r="J377">
        <v>0</v>
      </c>
      <c r="K377">
        <v>1</v>
      </c>
      <c r="L377">
        <v>0</v>
      </c>
      <c r="M377">
        <v>0</v>
      </c>
    </row>
    <row r="378" spans="1:13" x14ac:dyDescent="0.3">
      <c r="A378">
        <v>2018</v>
      </c>
      <c r="B378" t="s">
        <v>7</v>
      </c>
      <c r="C378" t="s">
        <v>41</v>
      </c>
      <c r="D378">
        <v>4352748</v>
      </c>
      <c r="E378" s="3" t="s">
        <v>164</v>
      </c>
      <c r="F378" s="3">
        <v>2256.59</v>
      </c>
      <c r="G378" s="3">
        <f>F378</f>
        <v>2256.59</v>
      </c>
      <c r="H378" s="3">
        <v>6369</v>
      </c>
      <c r="I378">
        <v>0</v>
      </c>
      <c r="J378">
        <v>0</v>
      </c>
      <c r="K378">
        <v>1</v>
      </c>
      <c r="L378">
        <v>0</v>
      </c>
      <c r="M378">
        <v>0</v>
      </c>
    </row>
    <row r="379" spans="1:13" x14ac:dyDescent="0.3">
      <c r="A379">
        <v>2018</v>
      </c>
      <c r="B379" t="s">
        <v>7</v>
      </c>
      <c r="C379" t="s">
        <v>8</v>
      </c>
      <c r="D379">
        <v>172840</v>
      </c>
      <c r="E379" s="3" t="s">
        <v>124</v>
      </c>
      <c r="F379" s="3">
        <v>4.9409999999999998</v>
      </c>
      <c r="G379" s="3">
        <f>F379*1000000</f>
        <v>4941000</v>
      </c>
      <c r="H379" s="3">
        <v>11475</v>
      </c>
      <c r="I379">
        <v>0</v>
      </c>
      <c r="J379">
        <v>0</v>
      </c>
      <c r="K379">
        <v>1</v>
      </c>
      <c r="L379">
        <v>0</v>
      </c>
      <c r="M379">
        <v>0</v>
      </c>
    </row>
    <row r="380" spans="1:13" x14ac:dyDescent="0.3">
      <c r="A380">
        <v>2018</v>
      </c>
      <c r="B380" t="s">
        <v>7</v>
      </c>
      <c r="C380" t="s">
        <v>37</v>
      </c>
      <c r="D380">
        <v>313105</v>
      </c>
      <c r="E380" s="17" t="s">
        <v>259</v>
      </c>
      <c r="F380" s="3">
        <v>397</v>
      </c>
      <c r="G380" s="3">
        <f>F380*1000000000</f>
        <v>397000000000</v>
      </c>
      <c r="H380" s="3">
        <v>9451</v>
      </c>
      <c r="I380">
        <v>0</v>
      </c>
      <c r="J380">
        <v>0</v>
      </c>
      <c r="K380">
        <v>1</v>
      </c>
      <c r="L380">
        <v>0</v>
      </c>
      <c r="M380">
        <v>0</v>
      </c>
    </row>
    <row r="381" spans="1:13" x14ac:dyDescent="0.3">
      <c r="A381">
        <v>2018</v>
      </c>
      <c r="B381" t="s">
        <v>7</v>
      </c>
      <c r="C381" t="s">
        <v>31</v>
      </c>
      <c r="D381">
        <v>258346</v>
      </c>
      <c r="E381" s="17" t="s">
        <v>144</v>
      </c>
      <c r="F381" s="17">
        <v>9661.24</v>
      </c>
      <c r="G381" s="17">
        <f>F381</f>
        <v>9661.24</v>
      </c>
      <c r="H381" s="3">
        <v>3065</v>
      </c>
      <c r="I381">
        <v>0</v>
      </c>
      <c r="J381">
        <v>0</v>
      </c>
      <c r="K381">
        <v>1</v>
      </c>
      <c r="L381">
        <v>0</v>
      </c>
      <c r="M381">
        <v>0</v>
      </c>
    </row>
    <row r="382" spans="1:13" x14ac:dyDescent="0.3">
      <c r="A382">
        <v>2018</v>
      </c>
      <c r="B382" t="s">
        <v>9</v>
      </c>
      <c r="C382" t="s">
        <v>53</v>
      </c>
      <c r="D382">
        <v>7</v>
      </c>
      <c r="E382" s="17" t="s">
        <v>210</v>
      </c>
      <c r="F382" s="17">
        <v>53637.71</v>
      </c>
      <c r="G382" s="17">
        <f>F382</f>
        <v>53637.71</v>
      </c>
      <c r="H382" s="7">
        <v>3576</v>
      </c>
      <c r="I382">
        <v>0</v>
      </c>
      <c r="J382">
        <v>0</v>
      </c>
      <c r="K382">
        <v>1</v>
      </c>
      <c r="L382">
        <v>0</v>
      </c>
      <c r="M382">
        <v>0</v>
      </c>
    </row>
    <row r="383" spans="1:13" x14ac:dyDescent="0.3">
      <c r="A383">
        <v>2018</v>
      </c>
      <c r="B383" t="s">
        <v>9</v>
      </c>
      <c r="C383" t="s">
        <v>11</v>
      </c>
      <c r="D383">
        <v>475634</v>
      </c>
      <c r="E383" s="3" t="s">
        <v>126</v>
      </c>
      <c r="F383" s="3">
        <v>4.26</v>
      </c>
      <c r="G383" s="3">
        <f>F383*1000000000000</f>
        <v>4260000000000</v>
      </c>
      <c r="H383" s="3">
        <v>4030</v>
      </c>
      <c r="I383">
        <v>0</v>
      </c>
      <c r="J383">
        <v>0</v>
      </c>
      <c r="K383">
        <v>1</v>
      </c>
      <c r="L383">
        <v>0</v>
      </c>
      <c r="M383">
        <v>0</v>
      </c>
    </row>
    <row r="384" spans="1:13" x14ac:dyDescent="0.3">
      <c r="A384">
        <v>2018</v>
      </c>
      <c r="B384" t="s">
        <v>9</v>
      </c>
      <c r="C384" t="s">
        <v>12</v>
      </c>
      <c r="D384">
        <v>9111975</v>
      </c>
      <c r="E384" s="3" t="s">
        <v>127</v>
      </c>
      <c r="F384" s="3">
        <v>2.9580000000000002</v>
      </c>
      <c r="G384" s="3">
        <f>F384*1000000000000</f>
        <v>2958000000000</v>
      </c>
      <c r="H384" s="3">
        <v>3750</v>
      </c>
      <c r="I384">
        <v>1</v>
      </c>
      <c r="J384">
        <v>1</v>
      </c>
      <c r="K384">
        <v>1</v>
      </c>
      <c r="L384">
        <v>0</v>
      </c>
      <c r="M384">
        <v>0</v>
      </c>
    </row>
    <row r="385" spans="1:13" x14ac:dyDescent="0.3">
      <c r="A385">
        <v>2018</v>
      </c>
      <c r="B385" t="s">
        <v>9</v>
      </c>
      <c r="C385" t="s">
        <v>13</v>
      </c>
      <c r="D385">
        <v>221713</v>
      </c>
      <c r="E385" s="3" t="s">
        <v>128</v>
      </c>
      <c r="F385" s="3">
        <v>3.1309999999999998</v>
      </c>
      <c r="G385" s="3">
        <f>F385*1000000000000</f>
        <v>3131000000000</v>
      </c>
      <c r="H385" s="3">
        <v>4820</v>
      </c>
      <c r="I385">
        <v>0</v>
      </c>
      <c r="J385">
        <v>0</v>
      </c>
      <c r="K385">
        <v>1</v>
      </c>
      <c r="L385">
        <v>0</v>
      </c>
      <c r="M385">
        <v>0</v>
      </c>
    </row>
    <row r="386" spans="1:13" x14ac:dyDescent="0.3">
      <c r="A386">
        <v>2018</v>
      </c>
      <c r="B386" t="s">
        <v>15</v>
      </c>
      <c r="C386" t="s">
        <v>50</v>
      </c>
      <c r="D386">
        <v>231318</v>
      </c>
      <c r="E386" s="17" t="s">
        <v>205</v>
      </c>
      <c r="F386" s="17">
        <v>51987.94</v>
      </c>
      <c r="G386" s="17">
        <f>F386</f>
        <v>51987.94</v>
      </c>
      <c r="H386" s="3">
        <v>9110</v>
      </c>
      <c r="I386">
        <v>1</v>
      </c>
      <c r="J386">
        <v>0</v>
      </c>
      <c r="K386">
        <v>1</v>
      </c>
      <c r="L386">
        <v>0</v>
      </c>
      <c r="M386">
        <v>0</v>
      </c>
    </row>
    <row r="387" spans="1:13" x14ac:dyDescent="0.3">
      <c r="A387">
        <v>2018</v>
      </c>
      <c r="B387" t="s">
        <v>15</v>
      </c>
      <c r="C387" t="s">
        <v>16</v>
      </c>
      <c r="D387">
        <v>6034808</v>
      </c>
      <c r="E387" s="3" t="s">
        <v>130</v>
      </c>
      <c r="F387" s="3">
        <v>23.32</v>
      </c>
      <c r="G387" s="3">
        <f>F387*1000000000000</f>
        <v>23320000000000</v>
      </c>
      <c r="H387" s="3">
        <v>11015</v>
      </c>
      <c r="I387">
        <v>0</v>
      </c>
      <c r="J387">
        <v>0</v>
      </c>
      <c r="K387">
        <v>1</v>
      </c>
      <c r="L387">
        <v>0</v>
      </c>
      <c r="M387">
        <v>0</v>
      </c>
    </row>
    <row r="388" spans="1:13" x14ac:dyDescent="0.3">
      <c r="A388">
        <v>2018</v>
      </c>
      <c r="B388" t="s">
        <v>22</v>
      </c>
      <c r="C388" t="s">
        <v>23</v>
      </c>
      <c r="D388">
        <v>45520</v>
      </c>
      <c r="E388" s="3" t="s">
        <v>137</v>
      </c>
      <c r="F388" s="3">
        <v>1.5529999999999999</v>
      </c>
      <c r="G388" s="3">
        <f>F388*1000000000000</f>
        <v>1553000000000</v>
      </c>
      <c r="H388" s="3">
        <v>14739</v>
      </c>
      <c r="I388">
        <v>0</v>
      </c>
      <c r="J388">
        <v>0</v>
      </c>
      <c r="K388">
        <v>1</v>
      </c>
      <c r="L388">
        <v>0</v>
      </c>
      <c r="M388">
        <v>0</v>
      </c>
    </row>
    <row r="389" spans="1:13" x14ac:dyDescent="0.3">
      <c r="A389">
        <v>2018</v>
      </c>
      <c r="B389" t="s">
        <v>4</v>
      </c>
      <c r="C389" t="s">
        <v>51</v>
      </c>
      <c r="D389">
        <v>363639</v>
      </c>
      <c r="E389" s="17" t="s">
        <v>207</v>
      </c>
      <c r="F389" s="17">
        <v>3698.83</v>
      </c>
      <c r="G389" s="17">
        <f>F389</f>
        <v>3698.83</v>
      </c>
      <c r="H389" s="3">
        <v>1774</v>
      </c>
      <c r="I389">
        <v>1</v>
      </c>
      <c r="J389">
        <v>0</v>
      </c>
      <c r="K389">
        <v>1</v>
      </c>
      <c r="L389">
        <v>0</v>
      </c>
      <c r="M389">
        <v>0</v>
      </c>
    </row>
    <row r="390" spans="1:13" x14ac:dyDescent="0.3">
      <c r="A390">
        <v>2018</v>
      </c>
      <c r="B390" t="s">
        <v>4</v>
      </c>
      <c r="C390" t="s">
        <v>26</v>
      </c>
      <c r="D390">
        <v>117631</v>
      </c>
      <c r="E390" s="17" t="s">
        <v>213</v>
      </c>
      <c r="F390" s="17">
        <v>2065.75</v>
      </c>
      <c r="G390" s="17">
        <f>F390</f>
        <v>2065.75</v>
      </c>
      <c r="H390" s="3">
        <v>1301</v>
      </c>
      <c r="I390">
        <v>0</v>
      </c>
      <c r="J390">
        <v>0</v>
      </c>
      <c r="K390">
        <v>1</v>
      </c>
      <c r="L390">
        <v>1</v>
      </c>
      <c r="M390">
        <v>0</v>
      </c>
    </row>
    <row r="391" spans="1:13" x14ac:dyDescent="0.3">
      <c r="A391">
        <v>2018</v>
      </c>
      <c r="B391" t="s">
        <v>4</v>
      </c>
      <c r="C391" t="s">
        <v>59</v>
      </c>
      <c r="D391">
        <v>1785</v>
      </c>
      <c r="E391" s="3" t="s">
        <v>219</v>
      </c>
      <c r="F391" s="3">
        <v>34.33</v>
      </c>
      <c r="G391" s="3">
        <f>F391*1000000000</f>
        <v>34330000000</v>
      </c>
      <c r="H391" s="3" t="s">
        <v>293</v>
      </c>
      <c r="I391">
        <v>1</v>
      </c>
      <c r="J391">
        <v>0</v>
      </c>
      <c r="K391">
        <v>1</v>
      </c>
      <c r="L391">
        <v>1</v>
      </c>
      <c r="M391">
        <v>0</v>
      </c>
    </row>
    <row r="392" spans="1:13" x14ac:dyDescent="0.3">
      <c r="A392">
        <v>2018</v>
      </c>
      <c r="B392" t="s">
        <v>4</v>
      </c>
      <c r="C392" t="s">
        <v>18</v>
      </c>
      <c r="D392">
        <v>6401</v>
      </c>
      <c r="E392" s="3" t="s">
        <v>132</v>
      </c>
      <c r="F392" s="3">
        <v>46.69</v>
      </c>
      <c r="G392" s="3">
        <f>F392*1000000000</f>
        <v>46690000000</v>
      </c>
      <c r="H392" s="3">
        <v>2241</v>
      </c>
      <c r="I392">
        <v>1</v>
      </c>
      <c r="J392">
        <v>0</v>
      </c>
      <c r="K392">
        <v>1</v>
      </c>
      <c r="L392">
        <v>0</v>
      </c>
      <c r="M392">
        <v>0</v>
      </c>
    </row>
    <row r="393" spans="1:13" x14ac:dyDescent="0.3">
      <c r="A393">
        <v>2018</v>
      </c>
      <c r="B393" t="s">
        <v>7</v>
      </c>
      <c r="C393" t="s">
        <v>36</v>
      </c>
      <c r="D393">
        <v>2839790</v>
      </c>
      <c r="E393" s="3" t="s">
        <v>150</v>
      </c>
      <c r="F393" s="3">
        <v>17.73</v>
      </c>
      <c r="G393" s="3">
        <f>F393*1000000000</f>
        <v>17730000000</v>
      </c>
      <c r="H393" s="3">
        <v>8620</v>
      </c>
      <c r="I393">
        <v>0</v>
      </c>
      <c r="J393">
        <v>0</v>
      </c>
      <c r="K393">
        <v>1</v>
      </c>
      <c r="L393">
        <v>0</v>
      </c>
      <c r="M393">
        <v>0</v>
      </c>
    </row>
    <row r="394" spans="1:13" x14ac:dyDescent="0.3">
      <c r="A394">
        <v>2018</v>
      </c>
      <c r="B394" t="s">
        <v>7</v>
      </c>
      <c r="C394" t="s">
        <v>43</v>
      </c>
      <c r="D394">
        <v>183933</v>
      </c>
      <c r="E394" s="3" t="s">
        <v>196</v>
      </c>
      <c r="F394" s="3">
        <v>1.1859999999999999</v>
      </c>
      <c r="G394" s="3">
        <f>F394*1000000000000</f>
        <v>1186000000000</v>
      </c>
      <c r="H394" s="7">
        <v>10598</v>
      </c>
      <c r="I394">
        <v>0</v>
      </c>
      <c r="J394">
        <v>0</v>
      </c>
      <c r="K394">
        <v>1</v>
      </c>
      <c r="L394">
        <v>0</v>
      </c>
      <c r="M394">
        <v>0</v>
      </c>
    </row>
    <row r="395" spans="1:13" x14ac:dyDescent="0.3">
      <c r="A395">
        <v>2018</v>
      </c>
      <c r="B395" t="s">
        <v>7</v>
      </c>
      <c r="C395" t="s">
        <v>41</v>
      </c>
      <c r="D395">
        <v>4352748</v>
      </c>
      <c r="E395" s="3" t="s">
        <v>164</v>
      </c>
      <c r="F395" s="3">
        <v>2256.59</v>
      </c>
      <c r="G395" s="3">
        <f>F395</f>
        <v>2256.59</v>
      </c>
      <c r="H395" s="3">
        <v>6369</v>
      </c>
      <c r="I395">
        <v>0</v>
      </c>
      <c r="J395">
        <v>0</v>
      </c>
      <c r="K395">
        <v>1</v>
      </c>
      <c r="L395">
        <v>0</v>
      </c>
      <c r="M395">
        <v>0</v>
      </c>
    </row>
    <row r="396" spans="1:13" x14ac:dyDescent="0.3">
      <c r="A396">
        <v>2018</v>
      </c>
      <c r="B396" t="s">
        <v>7</v>
      </c>
      <c r="C396" t="s">
        <v>8</v>
      </c>
      <c r="D396">
        <v>172840</v>
      </c>
      <c r="E396" s="3" t="s">
        <v>124</v>
      </c>
      <c r="F396" s="3">
        <v>4.9409999999999998</v>
      </c>
      <c r="G396" s="3">
        <f>F396*1000000</f>
        <v>4941000</v>
      </c>
      <c r="H396" s="3">
        <v>11475</v>
      </c>
      <c r="I396">
        <v>0</v>
      </c>
      <c r="J396">
        <v>0</v>
      </c>
      <c r="K396">
        <v>1</v>
      </c>
      <c r="L396">
        <v>0</v>
      </c>
      <c r="M396">
        <v>0</v>
      </c>
    </row>
    <row r="397" spans="1:13" x14ac:dyDescent="0.3">
      <c r="A397">
        <v>2018</v>
      </c>
      <c r="B397" t="s">
        <v>7</v>
      </c>
      <c r="C397" t="s">
        <v>37</v>
      </c>
      <c r="D397">
        <v>313105</v>
      </c>
      <c r="E397" s="17" t="s">
        <v>259</v>
      </c>
      <c r="F397" s="3">
        <v>397</v>
      </c>
      <c r="G397" s="3">
        <f>F397*1000000000</f>
        <v>397000000000</v>
      </c>
      <c r="H397" s="3">
        <v>9451</v>
      </c>
      <c r="I397">
        <v>0</v>
      </c>
      <c r="J397">
        <v>0</v>
      </c>
      <c r="K397">
        <v>1</v>
      </c>
      <c r="L397">
        <v>0</v>
      </c>
      <c r="M397">
        <v>0</v>
      </c>
    </row>
    <row r="398" spans="1:13" x14ac:dyDescent="0.3">
      <c r="A398">
        <v>2018</v>
      </c>
      <c r="B398" t="s">
        <v>7</v>
      </c>
      <c r="C398" t="s">
        <v>31</v>
      </c>
      <c r="D398">
        <v>258346</v>
      </c>
      <c r="E398" s="17" t="s">
        <v>144</v>
      </c>
      <c r="F398" s="17">
        <v>9661.24</v>
      </c>
      <c r="G398" s="17">
        <f>F398</f>
        <v>9661.24</v>
      </c>
      <c r="H398" s="3">
        <v>3065</v>
      </c>
      <c r="I398">
        <v>0</v>
      </c>
      <c r="J398">
        <v>0</v>
      </c>
      <c r="K398">
        <v>1</v>
      </c>
      <c r="L398">
        <v>0</v>
      </c>
      <c r="M398">
        <v>0</v>
      </c>
    </row>
    <row r="399" spans="1:13" x14ac:dyDescent="0.3">
      <c r="A399">
        <v>2018</v>
      </c>
      <c r="B399" t="s">
        <v>9</v>
      </c>
      <c r="C399" t="s">
        <v>53</v>
      </c>
      <c r="D399">
        <v>7</v>
      </c>
      <c r="E399" s="17" t="s">
        <v>210</v>
      </c>
      <c r="F399" s="17">
        <v>53637.71</v>
      </c>
      <c r="G399" s="17">
        <f>F399</f>
        <v>53637.71</v>
      </c>
      <c r="H399" s="7">
        <v>3576</v>
      </c>
      <c r="I399">
        <v>0</v>
      </c>
      <c r="J399">
        <v>0</v>
      </c>
      <c r="K399">
        <v>1</v>
      </c>
      <c r="L399">
        <v>0</v>
      </c>
      <c r="M399">
        <v>0</v>
      </c>
    </row>
    <row r="400" spans="1:13" x14ac:dyDescent="0.3">
      <c r="A400">
        <v>2018</v>
      </c>
      <c r="B400" t="s">
        <v>9</v>
      </c>
      <c r="C400" t="s">
        <v>11</v>
      </c>
      <c r="D400">
        <v>475634</v>
      </c>
      <c r="E400" s="3" t="s">
        <v>126</v>
      </c>
      <c r="F400" s="3">
        <v>4.26</v>
      </c>
      <c r="G400" s="3">
        <f>F400*1000000000000</f>
        <v>4260000000000</v>
      </c>
      <c r="H400" s="3">
        <v>4030</v>
      </c>
      <c r="I400">
        <v>0</v>
      </c>
      <c r="J400">
        <v>0</v>
      </c>
      <c r="K400">
        <v>1</v>
      </c>
      <c r="L400">
        <v>0</v>
      </c>
      <c r="M400">
        <v>0</v>
      </c>
    </row>
    <row r="401" spans="1:13" x14ac:dyDescent="0.3">
      <c r="A401">
        <v>2018</v>
      </c>
      <c r="B401" t="s">
        <v>9</v>
      </c>
      <c r="C401" t="s">
        <v>12</v>
      </c>
      <c r="D401">
        <v>9111975</v>
      </c>
      <c r="E401" s="3" t="s">
        <v>127</v>
      </c>
      <c r="F401" s="3">
        <v>2.9580000000000002</v>
      </c>
      <c r="G401" s="3">
        <f>F401*1000000000000</f>
        <v>2958000000000</v>
      </c>
      <c r="H401" s="3">
        <v>3750</v>
      </c>
      <c r="I401">
        <v>1</v>
      </c>
      <c r="J401">
        <v>1</v>
      </c>
      <c r="K401">
        <v>1</v>
      </c>
      <c r="L401">
        <v>0</v>
      </c>
      <c r="M401">
        <v>0</v>
      </c>
    </row>
    <row r="402" spans="1:13" x14ac:dyDescent="0.3">
      <c r="A402">
        <v>2018</v>
      </c>
      <c r="B402" t="s">
        <v>9</v>
      </c>
      <c r="C402" t="s">
        <v>13</v>
      </c>
      <c r="D402">
        <v>221713</v>
      </c>
      <c r="E402" s="3" t="s">
        <v>128</v>
      </c>
      <c r="F402" s="3">
        <v>3.1309999999999998</v>
      </c>
      <c r="G402" s="3">
        <f>F402*1000000000000</f>
        <v>3131000000000</v>
      </c>
      <c r="H402" s="3">
        <v>4820</v>
      </c>
      <c r="I402">
        <v>0</v>
      </c>
      <c r="J402">
        <v>0</v>
      </c>
      <c r="K402">
        <v>1</v>
      </c>
      <c r="L402">
        <v>0</v>
      </c>
      <c r="M402">
        <v>0</v>
      </c>
    </row>
    <row r="403" spans="1:13" x14ac:dyDescent="0.3">
      <c r="A403">
        <v>2018</v>
      </c>
      <c r="B403" t="s">
        <v>15</v>
      </c>
      <c r="C403" t="s">
        <v>50</v>
      </c>
      <c r="D403">
        <v>231318</v>
      </c>
      <c r="E403" s="17" t="s">
        <v>205</v>
      </c>
      <c r="F403" s="17">
        <v>51987.94</v>
      </c>
      <c r="G403" s="17">
        <f>F403</f>
        <v>51987.94</v>
      </c>
      <c r="H403" s="3">
        <v>9110</v>
      </c>
      <c r="I403">
        <v>1</v>
      </c>
      <c r="J403">
        <v>0</v>
      </c>
      <c r="K403">
        <v>1</v>
      </c>
      <c r="L403">
        <v>0</v>
      </c>
      <c r="M403">
        <v>0</v>
      </c>
    </row>
    <row r="404" spans="1:13" x14ac:dyDescent="0.3">
      <c r="A404">
        <v>2018</v>
      </c>
      <c r="B404" t="s">
        <v>15</v>
      </c>
      <c r="C404" t="s">
        <v>16</v>
      </c>
      <c r="D404">
        <v>6034808</v>
      </c>
      <c r="E404" s="3" t="s">
        <v>130</v>
      </c>
      <c r="F404" s="3">
        <v>23.32</v>
      </c>
      <c r="G404" s="3">
        <f>F404*1000000000000</f>
        <v>23320000000000</v>
      </c>
      <c r="H404" s="3">
        <v>11015</v>
      </c>
      <c r="I404">
        <v>0</v>
      </c>
      <c r="J404">
        <v>0</v>
      </c>
      <c r="K404">
        <v>1</v>
      </c>
      <c r="L404">
        <v>0</v>
      </c>
      <c r="M404">
        <v>0</v>
      </c>
    </row>
    <row r="405" spans="1:13" x14ac:dyDescent="0.3">
      <c r="A405">
        <v>2018</v>
      </c>
      <c r="B405" t="s">
        <v>22</v>
      </c>
      <c r="C405" t="s">
        <v>23</v>
      </c>
      <c r="D405">
        <v>45520</v>
      </c>
      <c r="E405" s="3" t="s">
        <v>137</v>
      </c>
      <c r="F405" s="3">
        <v>1.5529999999999999</v>
      </c>
      <c r="G405" s="3">
        <f>F405*1000000000000</f>
        <v>1553000000000</v>
      </c>
      <c r="H405" s="3">
        <v>14739</v>
      </c>
      <c r="I405">
        <v>0</v>
      </c>
      <c r="J405">
        <v>0</v>
      </c>
      <c r="K405">
        <v>1</v>
      </c>
      <c r="L405">
        <v>0</v>
      </c>
      <c r="M405">
        <v>0</v>
      </c>
    </row>
    <row r="406" spans="1:13" x14ac:dyDescent="0.3">
      <c r="A406">
        <v>2019</v>
      </c>
      <c r="B406" t="s">
        <v>4</v>
      </c>
      <c r="C406" t="s">
        <v>51</v>
      </c>
      <c r="D406">
        <v>231677</v>
      </c>
      <c r="E406" s="17" t="s">
        <v>207</v>
      </c>
      <c r="F406" s="17">
        <v>3698.83</v>
      </c>
      <c r="G406" s="17">
        <f>F406</f>
        <v>3698.83</v>
      </c>
      <c r="H406" s="3">
        <v>1774</v>
      </c>
      <c r="I406">
        <v>1</v>
      </c>
      <c r="J406">
        <v>0</v>
      </c>
      <c r="K406">
        <v>1</v>
      </c>
      <c r="L406">
        <v>0</v>
      </c>
      <c r="M406">
        <v>0</v>
      </c>
    </row>
    <row r="407" spans="1:13" x14ac:dyDescent="0.3">
      <c r="A407">
        <v>2019</v>
      </c>
      <c r="B407" t="s">
        <v>4</v>
      </c>
      <c r="C407" t="s">
        <v>17</v>
      </c>
      <c r="D407">
        <v>18733</v>
      </c>
      <c r="E407" s="3" t="s">
        <v>131</v>
      </c>
      <c r="F407" s="3">
        <v>142.9</v>
      </c>
      <c r="G407" s="3">
        <f>F407*1000000000</f>
        <v>142900000000</v>
      </c>
      <c r="H407" s="3">
        <v>3182</v>
      </c>
      <c r="I407">
        <v>1</v>
      </c>
      <c r="J407">
        <v>0</v>
      </c>
      <c r="K407">
        <v>1</v>
      </c>
      <c r="L407">
        <v>0</v>
      </c>
      <c r="M407">
        <v>0</v>
      </c>
    </row>
    <row r="408" spans="1:13" x14ac:dyDescent="0.3">
      <c r="A408">
        <v>2019</v>
      </c>
      <c r="B408" t="s">
        <v>7</v>
      </c>
      <c r="C408" t="s">
        <v>36</v>
      </c>
      <c r="D408">
        <v>1407459</v>
      </c>
      <c r="E408" s="3" t="s">
        <v>150</v>
      </c>
      <c r="F408" s="3">
        <v>17.73</v>
      </c>
      <c r="G408" s="3">
        <f>F408*1000000000</f>
        <v>17730000000</v>
      </c>
      <c r="H408" s="3">
        <v>8620</v>
      </c>
      <c r="I408">
        <v>0</v>
      </c>
      <c r="J408">
        <v>0</v>
      </c>
      <c r="K408">
        <v>1</v>
      </c>
      <c r="L408">
        <v>0</v>
      </c>
      <c r="M408">
        <v>0</v>
      </c>
    </row>
    <row r="409" spans="1:13" x14ac:dyDescent="0.3">
      <c r="A409">
        <v>2019</v>
      </c>
      <c r="B409" t="s">
        <v>7</v>
      </c>
      <c r="C409" t="s">
        <v>43</v>
      </c>
      <c r="D409">
        <v>46163</v>
      </c>
      <c r="E409" s="3" t="s">
        <v>196</v>
      </c>
      <c r="F409" s="3">
        <v>1.1859999999999999</v>
      </c>
      <c r="G409" s="3">
        <f>F409*1000000000000</f>
        <v>1186000000000</v>
      </c>
      <c r="H409" s="7">
        <v>10598</v>
      </c>
      <c r="I409">
        <v>0</v>
      </c>
      <c r="J409">
        <v>0</v>
      </c>
      <c r="K409">
        <v>1</v>
      </c>
      <c r="L409">
        <v>0</v>
      </c>
      <c r="M409">
        <v>0</v>
      </c>
    </row>
    <row r="410" spans="1:13" x14ac:dyDescent="0.3">
      <c r="A410">
        <v>2019</v>
      </c>
      <c r="B410" t="s">
        <v>7</v>
      </c>
      <c r="C410" t="s">
        <v>41</v>
      </c>
      <c r="D410">
        <v>2710229</v>
      </c>
      <c r="E410" s="3" t="s">
        <v>164</v>
      </c>
      <c r="F410" s="3">
        <v>2256.59</v>
      </c>
      <c r="G410" s="3">
        <f>F410</f>
        <v>2256.59</v>
      </c>
      <c r="H410" s="3">
        <v>6369</v>
      </c>
      <c r="I410">
        <v>0</v>
      </c>
      <c r="J410">
        <v>0</v>
      </c>
      <c r="K410">
        <v>1</v>
      </c>
      <c r="L410">
        <v>0</v>
      </c>
      <c r="M410">
        <v>0</v>
      </c>
    </row>
    <row r="411" spans="1:13" x14ac:dyDescent="0.3">
      <c r="A411">
        <v>2019</v>
      </c>
      <c r="B411" t="s">
        <v>7</v>
      </c>
      <c r="C411" t="s">
        <v>8</v>
      </c>
      <c r="D411">
        <v>160580</v>
      </c>
      <c r="E411" s="3" t="s">
        <v>124</v>
      </c>
      <c r="F411" s="3">
        <v>4.9409999999999998</v>
      </c>
      <c r="G411" s="3">
        <f>F411*1000000</f>
        <v>4941000</v>
      </c>
      <c r="H411" s="3">
        <v>11475</v>
      </c>
      <c r="I411">
        <v>0</v>
      </c>
      <c r="J411">
        <v>0</v>
      </c>
      <c r="K411">
        <v>1</v>
      </c>
      <c r="L411">
        <v>0</v>
      </c>
      <c r="M411">
        <v>0</v>
      </c>
    </row>
    <row r="412" spans="1:13" x14ac:dyDescent="0.3">
      <c r="A412">
        <v>2019</v>
      </c>
      <c r="B412" t="s">
        <v>7</v>
      </c>
      <c r="C412" t="s">
        <v>37</v>
      </c>
      <c r="D412">
        <v>150004</v>
      </c>
      <c r="E412" s="17" t="s">
        <v>259</v>
      </c>
      <c r="F412" s="3">
        <v>397</v>
      </c>
      <c r="G412" s="3">
        <f>F412*1000000000</f>
        <v>397000000000</v>
      </c>
      <c r="H412" s="3">
        <v>9451</v>
      </c>
      <c r="I412">
        <v>0</v>
      </c>
      <c r="J412">
        <v>0</v>
      </c>
      <c r="K412">
        <v>1</v>
      </c>
      <c r="L412">
        <v>0</v>
      </c>
      <c r="M412">
        <v>0</v>
      </c>
    </row>
    <row r="413" spans="1:13" x14ac:dyDescent="0.3">
      <c r="A413">
        <v>2019</v>
      </c>
      <c r="B413" t="s">
        <v>7</v>
      </c>
      <c r="C413" t="s">
        <v>31</v>
      </c>
      <c r="D413">
        <v>85138</v>
      </c>
      <c r="E413" s="17" t="s">
        <v>144</v>
      </c>
      <c r="F413" s="17">
        <v>9661.24</v>
      </c>
      <c r="G413" s="17">
        <f>F413</f>
        <v>9661.24</v>
      </c>
      <c r="H413" s="3">
        <v>3065</v>
      </c>
      <c r="I413">
        <v>0</v>
      </c>
      <c r="J413">
        <v>0</v>
      </c>
      <c r="K413">
        <v>1</v>
      </c>
      <c r="L413">
        <v>0</v>
      </c>
      <c r="M413">
        <v>0</v>
      </c>
    </row>
    <row r="414" spans="1:13" x14ac:dyDescent="0.3">
      <c r="A414">
        <v>2019</v>
      </c>
      <c r="B414" t="s">
        <v>9</v>
      </c>
      <c r="C414" t="s">
        <v>53</v>
      </c>
      <c r="D414">
        <v>48</v>
      </c>
      <c r="E414" s="17" t="s">
        <v>218</v>
      </c>
      <c r="F414" s="17">
        <v>58013.27</v>
      </c>
      <c r="G414" s="17">
        <f>F414</f>
        <v>58013.27</v>
      </c>
      <c r="H414" s="7">
        <v>3576</v>
      </c>
      <c r="I414">
        <v>0</v>
      </c>
      <c r="J414">
        <v>0</v>
      </c>
      <c r="K414">
        <v>1</v>
      </c>
      <c r="L414">
        <v>0</v>
      </c>
      <c r="M414">
        <v>0</v>
      </c>
    </row>
    <row r="415" spans="1:13" x14ac:dyDescent="0.3">
      <c r="A415">
        <v>2019</v>
      </c>
      <c r="B415" t="s">
        <v>9</v>
      </c>
      <c r="C415" t="s">
        <v>11</v>
      </c>
      <c r="D415">
        <v>761229</v>
      </c>
      <c r="E415" s="3" t="s">
        <v>126</v>
      </c>
      <c r="F415" s="3">
        <v>4.26</v>
      </c>
      <c r="G415" s="3">
        <f>F415*1000000000000</f>
        <v>4260000000000</v>
      </c>
      <c r="H415" s="3">
        <v>4030</v>
      </c>
      <c r="I415">
        <v>0</v>
      </c>
      <c r="J415">
        <v>0</v>
      </c>
      <c r="K415">
        <v>1</v>
      </c>
      <c r="L415">
        <v>0</v>
      </c>
      <c r="M415">
        <v>0</v>
      </c>
    </row>
    <row r="416" spans="1:13" x14ac:dyDescent="0.3">
      <c r="A416">
        <v>2019</v>
      </c>
      <c r="B416" t="s">
        <v>9</v>
      </c>
      <c r="C416" t="s">
        <v>12</v>
      </c>
      <c r="D416">
        <v>9574788</v>
      </c>
      <c r="E416" s="3" t="s">
        <v>127</v>
      </c>
      <c r="F416" s="3">
        <v>2.9580000000000002</v>
      </c>
      <c r="G416" s="3">
        <f t="shared" ref="G416:G417" si="0">F416*1000000000000</f>
        <v>2958000000000</v>
      </c>
      <c r="H416" s="3">
        <v>3750</v>
      </c>
      <c r="I416">
        <v>1</v>
      </c>
      <c r="J416">
        <v>1</v>
      </c>
      <c r="K416">
        <v>1</v>
      </c>
      <c r="L416">
        <v>0</v>
      </c>
      <c r="M416">
        <v>0</v>
      </c>
    </row>
    <row r="417" spans="1:13" x14ac:dyDescent="0.3">
      <c r="A417">
        <v>2019</v>
      </c>
      <c r="B417" t="s">
        <v>9</v>
      </c>
      <c r="C417" t="s">
        <v>13</v>
      </c>
      <c r="D417">
        <v>937168</v>
      </c>
      <c r="E417" s="3" t="s">
        <v>128</v>
      </c>
      <c r="F417" s="3">
        <v>3.1309999999999998</v>
      </c>
      <c r="G417" s="3">
        <f t="shared" si="0"/>
        <v>3131000000000</v>
      </c>
      <c r="H417" s="3">
        <v>4820</v>
      </c>
      <c r="I417">
        <v>0</v>
      </c>
      <c r="J417">
        <v>0</v>
      </c>
      <c r="K417">
        <v>1</v>
      </c>
      <c r="L417">
        <v>0</v>
      </c>
      <c r="M417">
        <v>0</v>
      </c>
    </row>
    <row r="418" spans="1:13" x14ac:dyDescent="0.3">
      <c r="A418">
        <v>2019</v>
      </c>
      <c r="B418" t="s">
        <v>9</v>
      </c>
      <c r="C418" t="s">
        <v>20</v>
      </c>
      <c r="D418">
        <v>21165</v>
      </c>
      <c r="E418" s="3" t="s">
        <v>135</v>
      </c>
      <c r="F418" s="3">
        <v>679.4</v>
      </c>
      <c r="G418" s="3">
        <f>F418*1000000000</f>
        <v>679400000000</v>
      </c>
      <c r="H418" s="3">
        <v>4045</v>
      </c>
      <c r="I418">
        <v>0</v>
      </c>
      <c r="J418">
        <v>0</v>
      </c>
      <c r="K418">
        <v>1</v>
      </c>
      <c r="L418">
        <v>0</v>
      </c>
      <c r="M418">
        <v>0</v>
      </c>
    </row>
    <row r="419" spans="1:13" x14ac:dyDescent="0.3">
      <c r="A419">
        <v>2019</v>
      </c>
      <c r="B419" t="s">
        <v>15</v>
      </c>
      <c r="C419" t="s">
        <v>16</v>
      </c>
      <c r="D419">
        <v>4635349</v>
      </c>
      <c r="E419" s="3" t="s">
        <v>130</v>
      </c>
      <c r="F419" s="3">
        <v>23.32</v>
      </c>
      <c r="G419" s="3">
        <f>F419*1000000000000</f>
        <v>23320000000000</v>
      </c>
      <c r="H419" s="3">
        <v>11015</v>
      </c>
      <c r="I419">
        <v>0</v>
      </c>
      <c r="J419">
        <v>0</v>
      </c>
      <c r="K419">
        <v>1</v>
      </c>
      <c r="L419">
        <v>0</v>
      </c>
      <c r="M419">
        <v>0</v>
      </c>
    </row>
    <row r="420" spans="1:13" x14ac:dyDescent="0.3">
      <c r="A420">
        <v>2019</v>
      </c>
      <c r="B420" t="s">
        <v>22</v>
      </c>
      <c r="C420" t="s">
        <v>23</v>
      </c>
      <c r="D420">
        <v>47978</v>
      </c>
      <c r="E420" s="3" t="s">
        <v>137</v>
      </c>
      <c r="F420" s="3">
        <v>1.5529999999999999</v>
      </c>
      <c r="G420" s="3">
        <f>F420*1000000000000</f>
        <v>1553000000000</v>
      </c>
      <c r="H420" s="3">
        <v>14739</v>
      </c>
      <c r="I420">
        <v>0</v>
      </c>
      <c r="J420">
        <v>0</v>
      </c>
      <c r="K420">
        <v>1</v>
      </c>
      <c r="L420">
        <v>0</v>
      </c>
      <c r="M420">
        <v>0</v>
      </c>
    </row>
    <row r="421" spans="1:13" x14ac:dyDescent="0.3">
      <c r="A421">
        <v>2020</v>
      </c>
      <c r="B421" t="s">
        <v>4</v>
      </c>
      <c r="C421" t="s">
        <v>51</v>
      </c>
      <c r="D421">
        <v>49396</v>
      </c>
      <c r="E421" s="17" t="s">
        <v>207</v>
      </c>
      <c r="F421" s="17">
        <v>3698.83</v>
      </c>
      <c r="G421" s="17">
        <f>F421</f>
        <v>3698.83</v>
      </c>
      <c r="H421" s="3">
        <v>1774</v>
      </c>
      <c r="I421">
        <v>1</v>
      </c>
      <c r="J421">
        <v>0</v>
      </c>
      <c r="K421">
        <v>1</v>
      </c>
      <c r="L421">
        <v>0</v>
      </c>
      <c r="M421">
        <v>0</v>
      </c>
    </row>
    <row r="422" spans="1:13" x14ac:dyDescent="0.3">
      <c r="A422">
        <v>2020</v>
      </c>
      <c r="B422" t="s">
        <v>4</v>
      </c>
      <c r="C422" t="s">
        <v>17</v>
      </c>
      <c r="D422">
        <v>19805</v>
      </c>
      <c r="E422" s="3" t="s">
        <v>131</v>
      </c>
      <c r="F422" s="3">
        <v>142.9</v>
      </c>
      <c r="G422" s="3">
        <f>F422*1000000000</f>
        <v>142900000000</v>
      </c>
      <c r="H422" s="3">
        <v>3182</v>
      </c>
      <c r="I422">
        <v>1</v>
      </c>
      <c r="J422">
        <v>0</v>
      </c>
      <c r="K422">
        <v>1</v>
      </c>
      <c r="L422">
        <v>0</v>
      </c>
      <c r="M422">
        <v>0</v>
      </c>
    </row>
    <row r="423" spans="1:13" x14ac:dyDescent="0.3">
      <c r="A423">
        <v>2020</v>
      </c>
      <c r="B423" t="s">
        <v>4</v>
      </c>
      <c r="C423" t="s">
        <v>6</v>
      </c>
      <c r="D423">
        <v>5476</v>
      </c>
      <c r="E423" s="3" t="s">
        <v>209</v>
      </c>
      <c r="F423" s="17">
        <v>7055.04</v>
      </c>
      <c r="G423" s="17">
        <f>F423</f>
        <v>7055.04</v>
      </c>
      <c r="H423" s="3">
        <v>5111</v>
      </c>
      <c r="I423">
        <v>0</v>
      </c>
      <c r="J423">
        <v>0</v>
      </c>
      <c r="K423">
        <v>1</v>
      </c>
      <c r="L423">
        <v>0</v>
      </c>
      <c r="M423">
        <v>0</v>
      </c>
    </row>
    <row r="424" spans="1:13" x14ac:dyDescent="0.3">
      <c r="A424">
        <v>2020</v>
      </c>
      <c r="B424" t="s">
        <v>7</v>
      </c>
      <c r="C424" t="s">
        <v>36</v>
      </c>
      <c r="D424">
        <v>1384454</v>
      </c>
      <c r="E424" s="3" t="s">
        <v>150</v>
      </c>
      <c r="F424" s="3">
        <v>17.73</v>
      </c>
      <c r="G424" s="3">
        <f>F424*1000000000</f>
        <v>17730000000</v>
      </c>
      <c r="H424" s="3">
        <v>8620</v>
      </c>
      <c r="I424">
        <v>0</v>
      </c>
      <c r="J424">
        <v>0</v>
      </c>
      <c r="K424">
        <v>1</v>
      </c>
      <c r="L424">
        <v>0</v>
      </c>
      <c r="M424">
        <v>0</v>
      </c>
    </row>
    <row r="425" spans="1:13" x14ac:dyDescent="0.3">
      <c r="A425">
        <v>2020</v>
      </c>
      <c r="B425" t="s">
        <v>7</v>
      </c>
      <c r="C425" t="s">
        <v>41</v>
      </c>
      <c r="D425">
        <v>1263019</v>
      </c>
      <c r="E425" s="3" t="s">
        <v>164</v>
      </c>
      <c r="F425" s="3">
        <v>2256.59</v>
      </c>
      <c r="G425" s="3">
        <f>F425</f>
        <v>2256.59</v>
      </c>
      <c r="H425" s="3">
        <v>6369</v>
      </c>
      <c r="I425">
        <v>0</v>
      </c>
      <c r="J425">
        <v>0</v>
      </c>
      <c r="K425">
        <v>1</v>
      </c>
      <c r="L425">
        <v>0</v>
      </c>
      <c r="M425">
        <v>0</v>
      </c>
    </row>
    <row r="426" spans="1:13" x14ac:dyDescent="0.3">
      <c r="A426">
        <v>2020</v>
      </c>
      <c r="B426" t="s">
        <v>7</v>
      </c>
      <c r="C426" t="s">
        <v>8</v>
      </c>
      <c r="D426">
        <v>67886</v>
      </c>
      <c r="E426" s="3" t="s">
        <v>124</v>
      </c>
      <c r="F426" s="3">
        <v>4.9409999999999998</v>
      </c>
      <c r="G426" s="3">
        <f>F426*1000000</f>
        <v>4941000</v>
      </c>
      <c r="H426" s="3">
        <v>11475</v>
      </c>
      <c r="I426">
        <v>0</v>
      </c>
      <c r="J426">
        <v>0</v>
      </c>
      <c r="K426">
        <v>1</v>
      </c>
      <c r="L426">
        <v>0</v>
      </c>
      <c r="M426">
        <v>0</v>
      </c>
    </row>
    <row r="427" spans="1:13" x14ac:dyDescent="0.3">
      <c r="A427">
        <v>2020</v>
      </c>
      <c r="B427" t="s">
        <v>7</v>
      </c>
      <c r="C427" t="s">
        <v>58</v>
      </c>
      <c r="D427">
        <v>31870</v>
      </c>
      <c r="E427" s="3" t="s">
        <v>216</v>
      </c>
      <c r="F427" s="17">
        <v>1471.1</v>
      </c>
      <c r="G427" s="17">
        <f>F427</f>
        <v>1471.1</v>
      </c>
      <c r="H427" s="7">
        <v>5401</v>
      </c>
      <c r="I427">
        <v>0</v>
      </c>
      <c r="J427">
        <v>0</v>
      </c>
      <c r="K427">
        <v>1</v>
      </c>
      <c r="L427">
        <v>0</v>
      </c>
      <c r="M427">
        <v>0</v>
      </c>
    </row>
    <row r="428" spans="1:13" x14ac:dyDescent="0.3">
      <c r="A428">
        <v>2020</v>
      </c>
      <c r="B428" t="s">
        <v>7</v>
      </c>
      <c r="C428" t="s">
        <v>31</v>
      </c>
      <c r="D428">
        <v>156991</v>
      </c>
      <c r="E428" s="17" t="s">
        <v>144</v>
      </c>
      <c r="F428" s="17">
        <v>9661.24</v>
      </c>
      <c r="G428" s="17">
        <f t="shared" ref="G428:G429" si="1">F428</f>
        <v>9661.24</v>
      </c>
      <c r="H428" s="3">
        <v>3065</v>
      </c>
      <c r="I428">
        <v>0</v>
      </c>
      <c r="J428">
        <v>0</v>
      </c>
      <c r="K428">
        <v>1</v>
      </c>
      <c r="L428">
        <v>0</v>
      </c>
      <c r="M428">
        <v>0</v>
      </c>
    </row>
    <row r="429" spans="1:13" x14ac:dyDescent="0.3">
      <c r="A429">
        <v>2020</v>
      </c>
      <c r="B429" t="s">
        <v>9</v>
      </c>
      <c r="C429" t="s">
        <v>53</v>
      </c>
      <c r="D429">
        <v>18</v>
      </c>
      <c r="E429" s="17" t="s">
        <v>218</v>
      </c>
      <c r="F429" s="17">
        <v>58013.27</v>
      </c>
      <c r="G429" s="17">
        <f t="shared" si="1"/>
        <v>58013.27</v>
      </c>
      <c r="H429" s="7">
        <v>3576</v>
      </c>
      <c r="I429">
        <v>0</v>
      </c>
      <c r="J429">
        <v>0</v>
      </c>
      <c r="K429">
        <v>1</v>
      </c>
      <c r="L429">
        <v>0</v>
      </c>
      <c r="M429">
        <v>0</v>
      </c>
    </row>
    <row r="430" spans="1:13" x14ac:dyDescent="0.3">
      <c r="A430">
        <v>2020</v>
      </c>
      <c r="B430" t="s">
        <v>9</v>
      </c>
      <c r="C430" t="s">
        <v>11</v>
      </c>
      <c r="D430">
        <v>589195</v>
      </c>
      <c r="E430" s="3" t="s">
        <v>126</v>
      </c>
      <c r="F430" s="3">
        <v>4.26</v>
      </c>
      <c r="G430" s="3">
        <f>F430*1000000000000</f>
        <v>4260000000000</v>
      </c>
      <c r="H430" s="3">
        <v>4030</v>
      </c>
      <c r="I430">
        <v>0</v>
      </c>
      <c r="J430">
        <v>0</v>
      </c>
      <c r="K430">
        <v>1</v>
      </c>
      <c r="L430">
        <v>0</v>
      </c>
      <c r="M430">
        <v>0</v>
      </c>
    </row>
    <row r="431" spans="1:13" x14ac:dyDescent="0.3">
      <c r="A431">
        <v>2020</v>
      </c>
      <c r="B431" t="s">
        <v>9</v>
      </c>
      <c r="C431" t="s">
        <v>12</v>
      </c>
      <c r="D431">
        <v>8584042</v>
      </c>
      <c r="E431" s="3" t="s">
        <v>127</v>
      </c>
      <c r="F431" s="3">
        <v>2.9580000000000002</v>
      </c>
      <c r="G431" s="3">
        <f t="shared" ref="G431:G432" si="2">F431*1000000000000</f>
        <v>2958000000000</v>
      </c>
      <c r="H431" s="3">
        <v>3750</v>
      </c>
      <c r="I431">
        <v>1</v>
      </c>
      <c r="J431">
        <v>1</v>
      </c>
      <c r="K431">
        <v>1</v>
      </c>
      <c r="L431">
        <v>0</v>
      </c>
      <c r="M431">
        <v>0</v>
      </c>
    </row>
    <row r="432" spans="1:13" x14ac:dyDescent="0.3">
      <c r="A432">
        <v>2020</v>
      </c>
      <c r="B432" t="s">
        <v>9</v>
      </c>
      <c r="C432" t="s">
        <v>13</v>
      </c>
      <c r="D432">
        <v>771674</v>
      </c>
      <c r="E432" s="3" t="s">
        <v>128</v>
      </c>
      <c r="F432" s="3">
        <v>3.1309999999999998</v>
      </c>
      <c r="G432" s="3">
        <f t="shared" si="2"/>
        <v>3131000000000</v>
      </c>
      <c r="H432" s="3">
        <v>4820</v>
      </c>
      <c r="I432">
        <v>0</v>
      </c>
      <c r="J432">
        <v>0</v>
      </c>
      <c r="K432">
        <v>1</v>
      </c>
      <c r="L432">
        <v>0</v>
      </c>
      <c r="M432">
        <v>0</v>
      </c>
    </row>
    <row r="433" spans="1:13" x14ac:dyDescent="0.3">
      <c r="A433">
        <v>2020</v>
      </c>
      <c r="B433" t="s">
        <v>15</v>
      </c>
      <c r="C433" t="s">
        <v>50</v>
      </c>
      <c r="D433">
        <v>29826</v>
      </c>
      <c r="E433" s="17" t="s">
        <v>205</v>
      </c>
      <c r="F433" s="17">
        <v>51987.94</v>
      </c>
      <c r="G433" s="17">
        <f>F433</f>
        <v>51987.94</v>
      </c>
      <c r="H433" s="3">
        <v>9110</v>
      </c>
      <c r="I433">
        <v>1</v>
      </c>
      <c r="J433">
        <v>0</v>
      </c>
      <c r="K433">
        <v>1</v>
      </c>
      <c r="L433">
        <v>0</v>
      </c>
      <c r="M433">
        <v>0</v>
      </c>
    </row>
    <row r="434" spans="1:13" x14ac:dyDescent="0.3">
      <c r="A434">
        <v>2020</v>
      </c>
      <c r="B434" t="s">
        <v>15</v>
      </c>
      <c r="C434" t="s">
        <v>16</v>
      </c>
      <c r="D434">
        <v>3287381</v>
      </c>
      <c r="E434" s="3" t="s">
        <v>130</v>
      </c>
      <c r="F434" s="3">
        <v>23.32</v>
      </c>
      <c r="G434" s="3">
        <f>F434*1000000000000</f>
        <v>23320000000000</v>
      </c>
      <c r="H434" s="3">
        <v>11015</v>
      </c>
      <c r="I434">
        <v>0</v>
      </c>
      <c r="J434">
        <v>0</v>
      </c>
      <c r="K434">
        <v>1</v>
      </c>
      <c r="L434">
        <v>0</v>
      </c>
      <c r="M434">
        <v>0</v>
      </c>
    </row>
    <row r="435" spans="1:13" x14ac:dyDescent="0.3">
      <c r="A435">
        <v>2020</v>
      </c>
      <c r="B435" t="s">
        <v>22</v>
      </c>
      <c r="C435" t="s">
        <v>23</v>
      </c>
      <c r="D435">
        <v>270415</v>
      </c>
      <c r="E435" s="3" t="s">
        <v>137</v>
      </c>
      <c r="F435" s="3">
        <v>1.5529999999999999</v>
      </c>
      <c r="G435" s="3">
        <f>F435*1000000000000</f>
        <v>1553000000000</v>
      </c>
      <c r="H435" s="3">
        <v>14739</v>
      </c>
      <c r="I435">
        <v>0</v>
      </c>
      <c r="J435">
        <v>0</v>
      </c>
      <c r="K435">
        <v>1</v>
      </c>
      <c r="L435">
        <v>0</v>
      </c>
      <c r="M435">
        <v>0</v>
      </c>
    </row>
    <row r="436" spans="1:13" x14ac:dyDescent="0.3">
      <c r="A436">
        <v>2021</v>
      </c>
      <c r="B436" t="s">
        <v>4</v>
      </c>
      <c r="C436" t="s">
        <v>60</v>
      </c>
      <c r="D436">
        <v>15</v>
      </c>
      <c r="E436" s="3" t="s">
        <v>220</v>
      </c>
      <c r="F436" s="3">
        <v>19.739999999999998</v>
      </c>
      <c r="G436" s="3">
        <f>F436*1000000000</f>
        <v>19740000000</v>
      </c>
      <c r="H436" s="7">
        <v>2222</v>
      </c>
      <c r="I436">
        <v>1</v>
      </c>
      <c r="J436">
        <v>0</v>
      </c>
      <c r="K436">
        <v>1</v>
      </c>
      <c r="L436">
        <v>0</v>
      </c>
      <c r="M436">
        <v>0</v>
      </c>
    </row>
    <row r="437" spans="1:13" x14ac:dyDescent="0.3">
      <c r="A437">
        <v>2021</v>
      </c>
      <c r="B437" t="s">
        <v>4</v>
      </c>
      <c r="C437" t="s">
        <v>30</v>
      </c>
      <c r="D437">
        <v>1537967</v>
      </c>
      <c r="E437" s="3" t="s">
        <v>146</v>
      </c>
      <c r="F437" s="3">
        <v>45.34</v>
      </c>
      <c r="G437" s="3">
        <f>F437*1000000000</f>
        <v>45340000000</v>
      </c>
      <c r="H437" s="7">
        <v>1133</v>
      </c>
      <c r="I437">
        <v>1</v>
      </c>
      <c r="J437">
        <v>0</v>
      </c>
      <c r="K437">
        <v>1</v>
      </c>
      <c r="L437">
        <v>1</v>
      </c>
      <c r="M437">
        <v>0</v>
      </c>
    </row>
    <row r="438" spans="1:13" x14ac:dyDescent="0.3">
      <c r="A438">
        <v>2021</v>
      </c>
      <c r="B438" t="s">
        <v>4</v>
      </c>
      <c r="C438" t="s">
        <v>61</v>
      </c>
      <c r="D438">
        <v>17650</v>
      </c>
      <c r="E438" s="3" t="s">
        <v>221</v>
      </c>
      <c r="F438" s="3">
        <v>3.4830000000000001</v>
      </c>
      <c r="G438" s="3">
        <f>F438*1000000000</f>
        <v>3483000000</v>
      </c>
      <c r="H438" s="7">
        <v>2611</v>
      </c>
      <c r="I438">
        <v>1</v>
      </c>
      <c r="J438">
        <v>0</v>
      </c>
      <c r="K438">
        <v>1</v>
      </c>
      <c r="L438">
        <v>0</v>
      </c>
      <c r="M438">
        <v>0</v>
      </c>
    </row>
    <row r="439" spans="1:13" x14ac:dyDescent="0.3">
      <c r="A439">
        <v>2021</v>
      </c>
      <c r="B439" t="s">
        <v>4</v>
      </c>
      <c r="C439" t="s">
        <v>5</v>
      </c>
      <c r="D439">
        <v>44</v>
      </c>
      <c r="E439" s="3" t="s">
        <v>222</v>
      </c>
      <c r="F439" s="3">
        <v>163</v>
      </c>
      <c r="G439" s="3">
        <f>F439*1000000000</f>
        <v>163000000000</v>
      </c>
      <c r="H439" s="7">
        <v>2244</v>
      </c>
      <c r="I439">
        <v>1</v>
      </c>
      <c r="J439">
        <v>0</v>
      </c>
      <c r="K439">
        <v>1</v>
      </c>
      <c r="L439">
        <v>0</v>
      </c>
      <c r="M439">
        <v>0</v>
      </c>
    </row>
    <row r="440" spans="1:13" x14ac:dyDescent="0.3">
      <c r="A440">
        <v>2021</v>
      </c>
      <c r="B440" t="s">
        <v>4</v>
      </c>
      <c r="C440" t="s">
        <v>51</v>
      </c>
      <c r="D440">
        <v>4509231</v>
      </c>
      <c r="E440" s="17" t="s">
        <v>207</v>
      </c>
      <c r="F440" s="17">
        <v>3698.83</v>
      </c>
      <c r="G440" s="17">
        <f>F440</f>
        <v>3698.83</v>
      </c>
      <c r="H440" s="3">
        <v>1774</v>
      </c>
      <c r="I440">
        <v>1</v>
      </c>
      <c r="J440">
        <v>0</v>
      </c>
      <c r="K440">
        <v>1</v>
      </c>
      <c r="L440">
        <v>0</v>
      </c>
      <c r="M440">
        <v>0</v>
      </c>
    </row>
    <row r="441" spans="1:13" x14ac:dyDescent="0.3">
      <c r="A441">
        <v>2021</v>
      </c>
      <c r="B441" t="s">
        <v>4</v>
      </c>
      <c r="C441" t="s">
        <v>62</v>
      </c>
      <c r="D441">
        <v>130555</v>
      </c>
      <c r="E441" s="3" t="s">
        <v>223</v>
      </c>
      <c r="F441" s="3">
        <v>111.3</v>
      </c>
      <c r="G441" s="3">
        <f>F441*1000000000</f>
        <v>111300000000</v>
      </c>
      <c r="H441" s="7">
        <v>2466</v>
      </c>
      <c r="I441">
        <v>0</v>
      </c>
      <c r="J441">
        <v>0</v>
      </c>
      <c r="K441">
        <v>1</v>
      </c>
      <c r="L441">
        <v>0</v>
      </c>
      <c r="M441">
        <v>0</v>
      </c>
    </row>
    <row r="442" spans="1:13" x14ac:dyDescent="0.3">
      <c r="A442">
        <v>2021</v>
      </c>
      <c r="B442" t="s">
        <v>4</v>
      </c>
      <c r="C442" t="s">
        <v>63</v>
      </c>
      <c r="D442">
        <v>15307</v>
      </c>
      <c r="E442" s="3" t="s">
        <v>224</v>
      </c>
      <c r="F442" s="3">
        <v>16.09</v>
      </c>
      <c r="G442" s="3">
        <f t="shared" ref="G442:G449" si="3">F442*1000000000</f>
        <v>16090000000</v>
      </c>
      <c r="H442" s="3" t="s">
        <v>295</v>
      </c>
      <c r="I442">
        <v>1</v>
      </c>
      <c r="J442">
        <v>0</v>
      </c>
      <c r="K442">
        <v>1</v>
      </c>
      <c r="L442">
        <v>0</v>
      </c>
      <c r="M442">
        <v>1</v>
      </c>
    </row>
    <row r="443" spans="1:13" x14ac:dyDescent="0.3">
      <c r="A443">
        <v>2021</v>
      </c>
      <c r="B443" t="s">
        <v>4</v>
      </c>
      <c r="C443" t="s">
        <v>52</v>
      </c>
      <c r="D443">
        <v>183477</v>
      </c>
      <c r="E443" s="3" t="s">
        <v>225</v>
      </c>
      <c r="F443" s="3">
        <v>110.3</v>
      </c>
      <c r="G443" s="3">
        <f t="shared" si="3"/>
        <v>110300000000</v>
      </c>
      <c r="H443" s="7">
        <v>2716</v>
      </c>
      <c r="I443">
        <v>0</v>
      </c>
      <c r="J443">
        <v>0</v>
      </c>
      <c r="K443">
        <v>1</v>
      </c>
      <c r="L443">
        <v>0</v>
      </c>
      <c r="M443">
        <v>0</v>
      </c>
    </row>
    <row r="444" spans="1:13" x14ac:dyDescent="0.3">
      <c r="A444">
        <v>2021</v>
      </c>
      <c r="B444" t="s">
        <v>4</v>
      </c>
      <c r="C444" t="s">
        <v>64</v>
      </c>
      <c r="D444">
        <v>860</v>
      </c>
      <c r="E444" s="3" t="s">
        <v>226</v>
      </c>
      <c r="F444" s="3">
        <v>2.496</v>
      </c>
      <c r="G444" s="3">
        <f t="shared" si="3"/>
        <v>2496000000</v>
      </c>
      <c r="H444" s="7">
        <v>5090</v>
      </c>
      <c r="I444">
        <v>0</v>
      </c>
      <c r="J444">
        <v>0</v>
      </c>
      <c r="K444">
        <v>1</v>
      </c>
      <c r="L444">
        <v>0</v>
      </c>
      <c r="M444">
        <v>0</v>
      </c>
    </row>
    <row r="445" spans="1:13" x14ac:dyDescent="0.3">
      <c r="A445">
        <v>2021</v>
      </c>
      <c r="B445" t="s">
        <v>4</v>
      </c>
      <c r="C445" t="s">
        <v>17</v>
      </c>
      <c r="D445">
        <v>43489</v>
      </c>
      <c r="E445" s="3" t="s">
        <v>131</v>
      </c>
      <c r="F445" s="3">
        <v>142.9</v>
      </c>
      <c r="G445" s="3">
        <f t="shared" si="3"/>
        <v>142900000000</v>
      </c>
      <c r="H445" s="3">
        <v>3182</v>
      </c>
      <c r="I445">
        <v>1</v>
      </c>
      <c r="J445">
        <v>0</v>
      </c>
      <c r="K445">
        <v>1</v>
      </c>
      <c r="L445">
        <v>0</v>
      </c>
      <c r="M445">
        <v>0</v>
      </c>
    </row>
    <row r="446" spans="1:13" x14ac:dyDescent="0.3">
      <c r="A446">
        <v>2021</v>
      </c>
      <c r="B446" t="s">
        <v>4</v>
      </c>
      <c r="C446" t="s">
        <v>65</v>
      </c>
      <c r="D446">
        <v>118</v>
      </c>
      <c r="E446" s="3" t="s">
        <v>227</v>
      </c>
      <c r="F446" s="3">
        <v>14.47</v>
      </c>
      <c r="G446" s="3">
        <f t="shared" si="3"/>
        <v>14470000000</v>
      </c>
      <c r="H446" s="7">
        <v>4882</v>
      </c>
      <c r="I446">
        <v>1</v>
      </c>
      <c r="J446">
        <v>0</v>
      </c>
      <c r="K446">
        <v>1</v>
      </c>
      <c r="L446">
        <v>0</v>
      </c>
      <c r="M446">
        <v>0</v>
      </c>
    </row>
    <row r="447" spans="1:13" x14ac:dyDescent="0.3">
      <c r="A447">
        <v>2021</v>
      </c>
      <c r="B447" t="s">
        <v>4</v>
      </c>
      <c r="C447" t="s">
        <v>66</v>
      </c>
      <c r="D447">
        <v>9956163</v>
      </c>
      <c r="E447" s="3" t="s">
        <v>228</v>
      </c>
      <c r="F447" s="3">
        <v>19.14</v>
      </c>
      <c r="G447" s="3">
        <f t="shared" si="3"/>
        <v>19140000000</v>
      </c>
      <c r="H447" s="7">
        <v>2436</v>
      </c>
      <c r="I447">
        <v>1</v>
      </c>
      <c r="J447">
        <v>0</v>
      </c>
      <c r="K447">
        <v>1</v>
      </c>
      <c r="L447">
        <v>0</v>
      </c>
      <c r="M447">
        <v>1</v>
      </c>
    </row>
    <row r="448" spans="1:13" x14ac:dyDescent="0.3">
      <c r="A448">
        <v>2021</v>
      </c>
      <c r="B448" t="s">
        <v>4</v>
      </c>
      <c r="C448" t="s">
        <v>67</v>
      </c>
      <c r="D448">
        <v>537757</v>
      </c>
      <c r="E448" s="3" t="s">
        <v>229</v>
      </c>
      <c r="F448" s="3">
        <v>9.9960000000000004</v>
      </c>
      <c r="G448" s="3">
        <f t="shared" si="3"/>
        <v>9996000000</v>
      </c>
      <c r="H448" s="7">
        <v>3193</v>
      </c>
      <c r="I448">
        <v>1</v>
      </c>
      <c r="J448">
        <v>0</v>
      </c>
      <c r="K448">
        <v>1</v>
      </c>
      <c r="L448">
        <v>0</v>
      </c>
      <c r="M448">
        <v>0</v>
      </c>
    </row>
    <row r="449" spans="1:13" x14ac:dyDescent="0.3">
      <c r="A449">
        <v>2021</v>
      </c>
      <c r="B449" t="s">
        <v>4</v>
      </c>
      <c r="C449" t="s">
        <v>68</v>
      </c>
      <c r="D449">
        <v>166061</v>
      </c>
      <c r="E449" s="3" t="s">
        <v>230</v>
      </c>
      <c r="F449" s="3">
        <v>14.92</v>
      </c>
      <c r="G449" s="3">
        <f t="shared" si="3"/>
        <v>14920000000</v>
      </c>
      <c r="H449" s="7">
        <v>1161</v>
      </c>
      <c r="I449">
        <v>1</v>
      </c>
      <c r="J449">
        <v>0</v>
      </c>
      <c r="K449">
        <v>1</v>
      </c>
      <c r="L449">
        <v>1</v>
      </c>
      <c r="M449">
        <v>1</v>
      </c>
    </row>
    <row r="450" spans="1:13" x14ac:dyDescent="0.3">
      <c r="A450">
        <v>2021</v>
      </c>
      <c r="B450" t="s">
        <v>4</v>
      </c>
      <c r="C450" t="s">
        <v>26</v>
      </c>
      <c r="D450">
        <v>2928929</v>
      </c>
      <c r="E450" s="17" t="s">
        <v>213</v>
      </c>
      <c r="F450" s="17">
        <v>2065.75</v>
      </c>
      <c r="G450" s="17">
        <f>F450</f>
        <v>2065.75</v>
      </c>
      <c r="H450" s="7">
        <v>1301</v>
      </c>
      <c r="I450">
        <v>0</v>
      </c>
      <c r="J450">
        <v>0</v>
      </c>
      <c r="K450">
        <v>1</v>
      </c>
      <c r="L450">
        <v>1</v>
      </c>
      <c r="M450">
        <v>0</v>
      </c>
    </row>
    <row r="451" spans="1:13" x14ac:dyDescent="0.3">
      <c r="A451">
        <v>2021</v>
      </c>
      <c r="B451" t="s">
        <v>4</v>
      </c>
      <c r="C451" t="s">
        <v>59</v>
      </c>
      <c r="D451">
        <v>110769123</v>
      </c>
      <c r="E451" s="3" t="s">
        <v>219</v>
      </c>
      <c r="F451" s="3">
        <v>34.33</v>
      </c>
      <c r="G451" s="3">
        <f>F451*1000000000</f>
        <v>34330000000</v>
      </c>
      <c r="H451" s="3" t="s">
        <v>293</v>
      </c>
      <c r="I451">
        <v>1</v>
      </c>
      <c r="J451">
        <v>0</v>
      </c>
      <c r="K451">
        <v>1</v>
      </c>
      <c r="L451">
        <v>1</v>
      </c>
      <c r="M451">
        <v>0</v>
      </c>
    </row>
    <row r="452" spans="1:13" x14ac:dyDescent="0.3">
      <c r="A452">
        <v>2021</v>
      </c>
      <c r="B452" t="s">
        <v>4</v>
      </c>
      <c r="C452" t="s">
        <v>69</v>
      </c>
      <c r="D452">
        <v>1607304</v>
      </c>
      <c r="E452" s="3" t="s">
        <v>231</v>
      </c>
      <c r="F452" s="3">
        <v>27.63</v>
      </c>
      <c r="G452" s="3">
        <f t="shared" ref="G452:G457" si="4">F452*1000000000</f>
        <v>27630000000</v>
      </c>
      <c r="H452" s="7">
        <v>3567</v>
      </c>
      <c r="I452">
        <v>1</v>
      </c>
      <c r="J452">
        <v>0</v>
      </c>
      <c r="K452">
        <v>1</v>
      </c>
      <c r="L452">
        <v>0</v>
      </c>
      <c r="M452">
        <v>0</v>
      </c>
    </row>
    <row r="453" spans="1:13" x14ac:dyDescent="0.3">
      <c r="A453">
        <v>2021</v>
      </c>
      <c r="B453" t="s">
        <v>4</v>
      </c>
      <c r="C453" t="s">
        <v>70</v>
      </c>
      <c r="D453">
        <v>11234</v>
      </c>
      <c r="E453" s="3" t="s">
        <v>232</v>
      </c>
      <c r="F453" s="3">
        <v>7.6280000000000001</v>
      </c>
      <c r="G453" s="3">
        <f t="shared" si="4"/>
        <v>7628000000</v>
      </c>
      <c r="H453" s="7">
        <v>3212</v>
      </c>
      <c r="I453">
        <v>0</v>
      </c>
      <c r="J453">
        <v>0</v>
      </c>
      <c r="K453">
        <v>1</v>
      </c>
      <c r="L453">
        <v>0</v>
      </c>
      <c r="M453">
        <v>0</v>
      </c>
    </row>
    <row r="454" spans="1:13" x14ac:dyDescent="0.3">
      <c r="A454">
        <v>2021</v>
      </c>
      <c r="B454" t="s">
        <v>4</v>
      </c>
      <c r="C454" t="s">
        <v>71</v>
      </c>
      <c r="D454">
        <v>506346</v>
      </c>
      <c r="E454" s="3" t="s">
        <v>233</v>
      </c>
      <c r="F454" s="3">
        <v>12</v>
      </c>
      <c r="G454" s="3">
        <f t="shared" si="4"/>
        <v>12000000000</v>
      </c>
      <c r="H454" s="7">
        <v>1668</v>
      </c>
      <c r="I454">
        <v>0</v>
      </c>
      <c r="J454">
        <v>0</v>
      </c>
      <c r="K454">
        <v>1</v>
      </c>
      <c r="L454">
        <v>0</v>
      </c>
      <c r="M454">
        <v>1</v>
      </c>
    </row>
    <row r="455" spans="1:13" x14ac:dyDescent="0.3">
      <c r="A455">
        <v>2021</v>
      </c>
      <c r="B455" t="s">
        <v>4</v>
      </c>
      <c r="C455" t="s">
        <v>54</v>
      </c>
      <c r="D455">
        <v>291</v>
      </c>
      <c r="E455" s="3" t="s">
        <v>234</v>
      </c>
      <c r="F455" s="3">
        <v>4.7430000000000003</v>
      </c>
      <c r="G455" s="3">
        <f t="shared" si="4"/>
        <v>4743000000</v>
      </c>
      <c r="H455" s="7">
        <v>4844</v>
      </c>
      <c r="I455">
        <v>0</v>
      </c>
      <c r="J455">
        <v>0</v>
      </c>
      <c r="K455">
        <v>1</v>
      </c>
      <c r="L455">
        <v>0</v>
      </c>
      <c r="M455">
        <v>1</v>
      </c>
    </row>
    <row r="456" spans="1:13" x14ac:dyDescent="0.3">
      <c r="A456">
        <v>2021</v>
      </c>
      <c r="B456" t="s">
        <v>4</v>
      </c>
      <c r="C456" t="s">
        <v>18</v>
      </c>
      <c r="D456">
        <v>81</v>
      </c>
      <c r="E456" s="3" t="s">
        <v>132</v>
      </c>
      <c r="F456" s="3">
        <v>46.69</v>
      </c>
      <c r="G456" s="3">
        <f t="shared" si="4"/>
        <v>46690000000</v>
      </c>
      <c r="H456" s="7">
        <v>2241</v>
      </c>
      <c r="I456">
        <v>1</v>
      </c>
      <c r="J456">
        <v>0</v>
      </c>
      <c r="K456">
        <v>1</v>
      </c>
      <c r="L456">
        <v>0</v>
      </c>
      <c r="M456">
        <v>0</v>
      </c>
    </row>
    <row r="457" spans="1:13" x14ac:dyDescent="0.3">
      <c r="A457">
        <v>2021</v>
      </c>
      <c r="B457" t="s">
        <v>4</v>
      </c>
      <c r="C457" t="s">
        <v>72</v>
      </c>
      <c r="D457">
        <v>87633</v>
      </c>
      <c r="E457" s="3" t="s">
        <v>235</v>
      </c>
      <c r="F457" s="3">
        <v>67.84</v>
      </c>
      <c r="G457" s="3">
        <f t="shared" si="4"/>
        <v>67840000000</v>
      </c>
      <c r="H457" s="7">
        <v>3000</v>
      </c>
      <c r="I457">
        <v>0</v>
      </c>
      <c r="J457">
        <v>0</v>
      </c>
      <c r="K457">
        <v>1</v>
      </c>
      <c r="L457">
        <v>0</v>
      </c>
      <c r="M457">
        <v>0</v>
      </c>
    </row>
    <row r="458" spans="1:13" x14ac:dyDescent="0.3">
      <c r="A458">
        <v>2021</v>
      </c>
      <c r="B458" t="s">
        <v>4</v>
      </c>
      <c r="C458" t="s">
        <v>6</v>
      </c>
      <c r="D458">
        <v>177198</v>
      </c>
      <c r="E458" s="3" t="s">
        <v>209</v>
      </c>
      <c r="F458" s="17">
        <v>7055.04</v>
      </c>
      <c r="G458" s="17">
        <f>F458</f>
        <v>7055.04</v>
      </c>
      <c r="H458" s="7">
        <v>5111</v>
      </c>
      <c r="I458">
        <v>0</v>
      </c>
      <c r="J458">
        <v>0</v>
      </c>
      <c r="K458">
        <v>1</v>
      </c>
      <c r="L458">
        <v>0</v>
      </c>
      <c r="M458">
        <v>0</v>
      </c>
    </row>
    <row r="459" spans="1:13" x14ac:dyDescent="0.3">
      <c r="A459">
        <v>2021</v>
      </c>
      <c r="B459" t="s">
        <v>7</v>
      </c>
      <c r="C459" t="s">
        <v>73</v>
      </c>
      <c r="D459">
        <v>239553</v>
      </c>
      <c r="E459" s="3" t="s">
        <v>236</v>
      </c>
      <c r="F459" s="3">
        <v>14.79</v>
      </c>
      <c r="G459" s="3">
        <f>F459*1000000000</f>
        <v>14790000000</v>
      </c>
      <c r="H459" s="7">
        <v>5304</v>
      </c>
      <c r="I459">
        <v>0</v>
      </c>
      <c r="J459">
        <v>0</v>
      </c>
      <c r="K459">
        <v>1</v>
      </c>
      <c r="L459">
        <v>0</v>
      </c>
      <c r="M459">
        <v>1</v>
      </c>
    </row>
    <row r="460" spans="1:13" x14ac:dyDescent="0.3">
      <c r="A460">
        <v>2021</v>
      </c>
      <c r="B460" t="s">
        <v>7</v>
      </c>
      <c r="C460" t="s">
        <v>57</v>
      </c>
      <c r="D460">
        <v>2868311</v>
      </c>
      <c r="E460" s="7" t="s">
        <v>217</v>
      </c>
      <c r="F460" s="7">
        <v>49451</v>
      </c>
      <c r="G460" s="7">
        <f>F460</f>
        <v>49451</v>
      </c>
      <c r="H460" s="7">
        <v>3781</v>
      </c>
      <c r="I460">
        <v>1</v>
      </c>
      <c r="J460">
        <v>0</v>
      </c>
      <c r="K460">
        <v>1</v>
      </c>
      <c r="L460">
        <v>0</v>
      </c>
      <c r="M460">
        <v>0</v>
      </c>
    </row>
    <row r="461" spans="1:13" x14ac:dyDescent="0.3">
      <c r="A461">
        <v>2021</v>
      </c>
      <c r="B461" t="s">
        <v>7</v>
      </c>
      <c r="C461" t="s">
        <v>74</v>
      </c>
      <c r="D461">
        <v>2708</v>
      </c>
      <c r="E461" s="3" t="s">
        <v>239</v>
      </c>
      <c r="F461" s="3">
        <v>416.3</v>
      </c>
      <c r="G461" s="3">
        <f t="shared" ref="G461:G466" si="5">F461*1000000000</f>
        <v>416300000000</v>
      </c>
      <c r="H461" s="7">
        <v>7498</v>
      </c>
      <c r="I461">
        <v>0</v>
      </c>
      <c r="J461">
        <v>0</v>
      </c>
      <c r="K461">
        <v>1</v>
      </c>
      <c r="L461">
        <v>0</v>
      </c>
      <c r="M461">
        <v>0</v>
      </c>
    </row>
    <row r="462" spans="1:13" x14ac:dyDescent="0.3">
      <c r="A462">
        <v>2021</v>
      </c>
      <c r="B462" t="s">
        <v>7</v>
      </c>
      <c r="C462" t="s">
        <v>75</v>
      </c>
      <c r="D462">
        <v>1593</v>
      </c>
      <c r="E462" s="3" t="s">
        <v>240</v>
      </c>
      <c r="F462" s="3">
        <v>38.869999999999997</v>
      </c>
      <c r="G462" s="3">
        <f t="shared" si="5"/>
        <v>38870000000</v>
      </c>
      <c r="H462" s="7">
        <v>3509</v>
      </c>
      <c r="I462">
        <v>0</v>
      </c>
      <c r="J462">
        <v>0</v>
      </c>
      <c r="K462">
        <v>1</v>
      </c>
      <c r="L462">
        <v>0</v>
      </c>
      <c r="M462">
        <v>0</v>
      </c>
    </row>
    <row r="463" spans="1:13" x14ac:dyDescent="0.3">
      <c r="A463">
        <v>2021</v>
      </c>
      <c r="B463" t="s">
        <v>7</v>
      </c>
      <c r="C463" t="s">
        <v>36</v>
      </c>
      <c r="D463">
        <v>1410784</v>
      </c>
      <c r="E463" s="3" t="s">
        <v>150</v>
      </c>
      <c r="F463" s="3">
        <v>17.73</v>
      </c>
      <c r="G463" s="3">
        <f t="shared" si="5"/>
        <v>17730000000</v>
      </c>
      <c r="H463" s="3">
        <v>8620</v>
      </c>
      <c r="I463">
        <v>0</v>
      </c>
      <c r="J463">
        <v>0</v>
      </c>
      <c r="K463">
        <v>1</v>
      </c>
      <c r="L463">
        <v>0</v>
      </c>
      <c r="M463">
        <v>0</v>
      </c>
    </row>
    <row r="464" spans="1:13" x14ac:dyDescent="0.3">
      <c r="A464">
        <v>2021</v>
      </c>
      <c r="B464" t="s">
        <v>7</v>
      </c>
      <c r="C464" t="s">
        <v>76</v>
      </c>
      <c r="D464">
        <v>13</v>
      </c>
      <c r="E464" s="3" t="s">
        <v>242</v>
      </c>
      <c r="F464" s="3">
        <v>28.41</v>
      </c>
      <c r="G464" s="3">
        <f t="shared" si="5"/>
        <v>28410000000</v>
      </c>
      <c r="H464" s="7">
        <v>2627</v>
      </c>
      <c r="I464">
        <v>0</v>
      </c>
      <c r="J464">
        <v>0</v>
      </c>
      <c r="K464">
        <v>1</v>
      </c>
      <c r="L464">
        <v>0</v>
      </c>
      <c r="M464">
        <v>0</v>
      </c>
    </row>
    <row r="465" spans="1:13" x14ac:dyDescent="0.3">
      <c r="A465">
        <v>2021</v>
      </c>
      <c r="B465" t="s">
        <v>7</v>
      </c>
      <c r="C465" t="s">
        <v>77</v>
      </c>
      <c r="D465">
        <v>1397</v>
      </c>
      <c r="E465" s="3" t="s">
        <v>243</v>
      </c>
      <c r="F465" s="3">
        <v>18.63</v>
      </c>
      <c r="G465" s="3">
        <f t="shared" si="5"/>
        <v>18630000000</v>
      </c>
      <c r="H465" s="7">
        <v>3796</v>
      </c>
      <c r="I465">
        <v>0</v>
      </c>
      <c r="J465">
        <v>0</v>
      </c>
      <c r="K465">
        <v>1</v>
      </c>
      <c r="L465">
        <v>0</v>
      </c>
      <c r="M465">
        <v>0</v>
      </c>
    </row>
    <row r="466" spans="1:13" x14ac:dyDescent="0.3">
      <c r="A466">
        <v>2021</v>
      </c>
      <c r="B466" t="s">
        <v>7</v>
      </c>
      <c r="C466" t="s">
        <v>78</v>
      </c>
      <c r="D466">
        <v>40017</v>
      </c>
      <c r="E466" s="3" t="s">
        <v>244</v>
      </c>
      <c r="F466" s="3">
        <v>369.2</v>
      </c>
      <c r="G466" s="3">
        <f t="shared" si="5"/>
        <v>369200000000</v>
      </c>
      <c r="H466" s="7">
        <v>9907</v>
      </c>
      <c r="I466">
        <v>0</v>
      </c>
      <c r="J466">
        <v>0</v>
      </c>
      <c r="K466">
        <v>1</v>
      </c>
      <c r="L466">
        <v>0</v>
      </c>
      <c r="M466">
        <v>0</v>
      </c>
    </row>
    <row r="467" spans="1:13" x14ac:dyDescent="0.3">
      <c r="A467">
        <v>2021</v>
      </c>
      <c r="B467" t="s">
        <v>7</v>
      </c>
      <c r="C467" t="s">
        <v>43</v>
      </c>
      <c r="D467">
        <v>224125</v>
      </c>
      <c r="E467" s="3" t="s">
        <v>196</v>
      </c>
      <c r="F467" s="3">
        <v>1.1859999999999999</v>
      </c>
      <c r="G467" s="3">
        <f>F467*1000000000000</f>
        <v>1186000000000</v>
      </c>
      <c r="H467" s="7">
        <v>10598</v>
      </c>
      <c r="I467">
        <v>0</v>
      </c>
      <c r="J467">
        <v>0</v>
      </c>
      <c r="K467">
        <v>1</v>
      </c>
      <c r="L467">
        <v>0</v>
      </c>
      <c r="M467">
        <v>0</v>
      </c>
    </row>
    <row r="468" spans="1:13" x14ac:dyDescent="0.3">
      <c r="A468">
        <v>2021</v>
      </c>
      <c r="B468" t="s">
        <v>7</v>
      </c>
      <c r="C468" t="s">
        <v>41</v>
      </c>
      <c r="D468">
        <v>2456569</v>
      </c>
      <c r="E468" s="3" t="s">
        <v>164</v>
      </c>
      <c r="F468" s="3">
        <v>2256.59</v>
      </c>
      <c r="G468" s="3">
        <f>F468</f>
        <v>2256.59</v>
      </c>
      <c r="H468" s="7">
        <v>6369</v>
      </c>
      <c r="I468">
        <v>0</v>
      </c>
      <c r="J468">
        <v>0</v>
      </c>
      <c r="K468">
        <v>1</v>
      </c>
      <c r="L468">
        <v>0</v>
      </c>
      <c r="M468">
        <v>0</v>
      </c>
    </row>
    <row r="469" spans="1:13" x14ac:dyDescent="0.3">
      <c r="A469">
        <v>2021</v>
      </c>
      <c r="B469" t="s">
        <v>7</v>
      </c>
      <c r="C469" t="s">
        <v>79</v>
      </c>
      <c r="D469">
        <v>36361</v>
      </c>
      <c r="E469" s="3" t="s">
        <v>245</v>
      </c>
      <c r="F469" s="3">
        <v>359.7</v>
      </c>
      <c r="G469" s="3">
        <f>F469*1000000000000</f>
        <v>359700000000000</v>
      </c>
      <c r="H469" s="7">
        <v>3998</v>
      </c>
      <c r="I469">
        <v>0</v>
      </c>
      <c r="J469">
        <v>0</v>
      </c>
      <c r="K469">
        <v>1</v>
      </c>
      <c r="L469">
        <v>0</v>
      </c>
      <c r="M469">
        <v>0</v>
      </c>
    </row>
    <row r="470" spans="1:13" x14ac:dyDescent="0.3">
      <c r="A470">
        <v>2021</v>
      </c>
      <c r="B470" t="s">
        <v>7</v>
      </c>
      <c r="C470" t="s">
        <v>80</v>
      </c>
      <c r="D470">
        <v>262919</v>
      </c>
      <c r="E470" s="3" t="s">
        <v>246</v>
      </c>
      <c r="F470" s="3">
        <v>207.9</v>
      </c>
      <c r="G470" s="3">
        <f>F470*1000000000000</f>
        <v>207900000000000</v>
      </c>
      <c r="H470" s="7">
        <v>3191</v>
      </c>
      <c r="I470">
        <v>0</v>
      </c>
      <c r="J470">
        <v>0</v>
      </c>
      <c r="K470">
        <v>1</v>
      </c>
      <c r="L470">
        <v>0</v>
      </c>
      <c r="M470">
        <v>0</v>
      </c>
    </row>
    <row r="471" spans="1:13" x14ac:dyDescent="0.3">
      <c r="A471">
        <v>2021</v>
      </c>
      <c r="B471" t="s">
        <v>7</v>
      </c>
      <c r="C471" t="s">
        <v>81</v>
      </c>
      <c r="D471">
        <v>41994</v>
      </c>
      <c r="E471" s="3" t="s">
        <v>247</v>
      </c>
      <c r="F471" s="3">
        <v>488.5</v>
      </c>
      <c r="G471" s="3">
        <f>F471*1000000000000</f>
        <v>488500000000000</v>
      </c>
      <c r="H471" s="7">
        <v>2382</v>
      </c>
      <c r="I471">
        <v>0</v>
      </c>
      <c r="J471">
        <v>0</v>
      </c>
      <c r="K471">
        <v>1</v>
      </c>
      <c r="L471">
        <v>0</v>
      </c>
      <c r="M471">
        <v>0</v>
      </c>
    </row>
    <row r="472" spans="1:13" x14ac:dyDescent="0.3">
      <c r="A472">
        <v>2021</v>
      </c>
      <c r="B472" t="s">
        <v>7</v>
      </c>
      <c r="C472" t="s">
        <v>82</v>
      </c>
      <c r="D472">
        <v>164</v>
      </c>
      <c r="E472" s="3" t="s">
        <v>248</v>
      </c>
      <c r="F472" s="3">
        <v>45.74</v>
      </c>
      <c r="G472" s="3">
        <f>F472*1000000000000</f>
        <v>45740000000000</v>
      </c>
      <c r="H472" s="7">
        <v>2449</v>
      </c>
      <c r="I472">
        <v>0</v>
      </c>
      <c r="J472">
        <v>0</v>
      </c>
      <c r="K472">
        <v>1</v>
      </c>
      <c r="L472">
        <v>0</v>
      </c>
      <c r="M472">
        <v>0</v>
      </c>
    </row>
    <row r="473" spans="1:13" x14ac:dyDescent="0.3">
      <c r="A473">
        <v>2021</v>
      </c>
      <c r="B473" t="s">
        <v>7</v>
      </c>
      <c r="C473" t="s">
        <v>8</v>
      </c>
      <c r="D473">
        <v>217917</v>
      </c>
      <c r="E473" s="3" t="s">
        <v>124</v>
      </c>
      <c r="F473" s="3">
        <v>4.9409999999999998</v>
      </c>
      <c r="G473" s="3">
        <f>F473*1000000</f>
        <v>4941000</v>
      </c>
      <c r="H473" s="3">
        <v>11475</v>
      </c>
      <c r="I473">
        <v>0</v>
      </c>
      <c r="J473">
        <v>0</v>
      </c>
      <c r="K473">
        <v>1</v>
      </c>
      <c r="L473">
        <v>0</v>
      </c>
      <c r="M473">
        <v>0</v>
      </c>
    </row>
    <row r="474" spans="1:13" x14ac:dyDescent="0.3">
      <c r="A474">
        <v>2021</v>
      </c>
      <c r="B474" t="s">
        <v>7</v>
      </c>
      <c r="C474" t="s">
        <v>83</v>
      </c>
      <c r="D474">
        <v>477</v>
      </c>
      <c r="E474" s="3" t="s">
        <v>249</v>
      </c>
      <c r="F474" s="3">
        <v>197.1</v>
      </c>
      <c r="G474" s="3">
        <f>F474*1000000000</f>
        <v>197100000000</v>
      </c>
      <c r="H474" s="3" t="s">
        <v>296</v>
      </c>
      <c r="I474">
        <v>0</v>
      </c>
      <c r="J474">
        <v>0</v>
      </c>
      <c r="K474">
        <v>1</v>
      </c>
      <c r="L474">
        <v>0</v>
      </c>
      <c r="M474">
        <v>1</v>
      </c>
    </row>
    <row r="475" spans="1:13" x14ac:dyDescent="0.3">
      <c r="A475">
        <v>2021</v>
      </c>
      <c r="B475" t="s">
        <v>7</v>
      </c>
      <c r="C475" t="s">
        <v>42</v>
      </c>
      <c r="D475">
        <v>92946</v>
      </c>
      <c r="E475" s="3" t="s">
        <v>203</v>
      </c>
      <c r="F475" s="3">
        <v>34997.78</v>
      </c>
      <c r="G475" s="3">
        <f>F475</f>
        <v>34997.78</v>
      </c>
      <c r="H475" s="7">
        <v>5111</v>
      </c>
      <c r="I475">
        <v>0</v>
      </c>
      <c r="J475">
        <v>0</v>
      </c>
      <c r="K475">
        <v>1</v>
      </c>
      <c r="L475">
        <v>0</v>
      </c>
      <c r="M475">
        <v>0</v>
      </c>
    </row>
    <row r="476" spans="1:13" x14ac:dyDescent="0.3">
      <c r="A476">
        <v>2021</v>
      </c>
      <c r="B476" t="s">
        <v>7</v>
      </c>
      <c r="C476" t="s">
        <v>84</v>
      </c>
      <c r="D476">
        <v>1714</v>
      </c>
      <c r="E476" s="3" t="s">
        <v>250</v>
      </c>
      <c r="F476" s="3">
        <v>106</v>
      </c>
      <c r="G476" s="3">
        <f>F476*1000000000</f>
        <v>106000000000</v>
      </c>
      <c r="H476" s="7">
        <v>3321</v>
      </c>
      <c r="I476">
        <v>0</v>
      </c>
      <c r="J476">
        <v>0</v>
      </c>
      <c r="K476">
        <v>1</v>
      </c>
      <c r="L476">
        <v>0</v>
      </c>
      <c r="M476">
        <v>0</v>
      </c>
    </row>
    <row r="477" spans="1:13" x14ac:dyDescent="0.3">
      <c r="A477">
        <v>2021</v>
      </c>
      <c r="B477" t="s">
        <v>7</v>
      </c>
      <c r="C477" t="s">
        <v>85</v>
      </c>
      <c r="D477">
        <v>63000</v>
      </c>
      <c r="E477" s="3" t="s">
        <v>251</v>
      </c>
      <c r="F477" s="3">
        <v>18.829999999999998</v>
      </c>
      <c r="G477" s="3">
        <f>F477*1000000000</f>
        <v>18830000000</v>
      </c>
      <c r="H477" s="7">
        <v>8808</v>
      </c>
      <c r="I477">
        <v>0</v>
      </c>
      <c r="J477">
        <v>0</v>
      </c>
      <c r="K477">
        <v>1</v>
      </c>
      <c r="L477">
        <v>0</v>
      </c>
      <c r="M477">
        <v>1</v>
      </c>
    </row>
    <row r="478" spans="1:13" x14ac:dyDescent="0.3">
      <c r="A478">
        <v>2021</v>
      </c>
      <c r="B478" t="s">
        <v>7</v>
      </c>
      <c r="C478" t="s">
        <v>46</v>
      </c>
      <c r="D478">
        <v>10494</v>
      </c>
      <c r="E478" s="3" t="s">
        <v>200</v>
      </c>
      <c r="F478" s="3">
        <v>4136.1499999999996</v>
      </c>
      <c r="G478" s="3">
        <f>F478</f>
        <v>4136.1499999999996</v>
      </c>
      <c r="H478" s="3">
        <v>2667</v>
      </c>
      <c r="I478">
        <v>0</v>
      </c>
      <c r="J478">
        <v>0</v>
      </c>
      <c r="K478">
        <v>1</v>
      </c>
      <c r="L478">
        <v>0</v>
      </c>
      <c r="M478">
        <v>0</v>
      </c>
    </row>
    <row r="479" spans="1:13" x14ac:dyDescent="0.3">
      <c r="A479">
        <v>2021</v>
      </c>
      <c r="B479" t="s">
        <v>7</v>
      </c>
      <c r="C479" t="s">
        <v>86</v>
      </c>
      <c r="D479">
        <v>7</v>
      </c>
      <c r="E479" s="3" t="s">
        <v>252</v>
      </c>
      <c r="F479" s="3">
        <v>88.93</v>
      </c>
      <c r="G479" s="3">
        <f>F479*1000000000</f>
        <v>88930000000</v>
      </c>
      <c r="H479" s="3" t="s">
        <v>297</v>
      </c>
      <c r="I479">
        <v>0</v>
      </c>
      <c r="J479">
        <v>0</v>
      </c>
      <c r="K479">
        <v>1</v>
      </c>
      <c r="L479">
        <v>0</v>
      </c>
      <c r="M479">
        <v>0</v>
      </c>
    </row>
    <row r="480" spans="1:13" x14ac:dyDescent="0.3">
      <c r="A480">
        <v>2021</v>
      </c>
      <c r="B480" t="s">
        <v>7</v>
      </c>
      <c r="C480" t="s">
        <v>87</v>
      </c>
      <c r="D480">
        <v>37585</v>
      </c>
      <c r="E480" s="3" t="s">
        <v>253</v>
      </c>
      <c r="F480" s="3">
        <v>373</v>
      </c>
      <c r="G480" s="3">
        <f t="shared" ref="G480:G488" si="6">F480*1000000000</f>
        <v>373000000000</v>
      </c>
      <c r="H480" s="7">
        <v>9170</v>
      </c>
      <c r="I480">
        <v>0</v>
      </c>
      <c r="J480">
        <v>0</v>
      </c>
      <c r="K480">
        <v>1</v>
      </c>
      <c r="L480">
        <v>0</v>
      </c>
      <c r="M480">
        <v>0</v>
      </c>
    </row>
    <row r="481" spans="1:13" x14ac:dyDescent="0.3">
      <c r="A481">
        <v>2021</v>
      </c>
      <c r="B481" t="s">
        <v>7</v>
      </c>
      <c r="C481" t="s">
        <v>88</v>
      </c>
      <c r="D481">
        <v>18088</v>
      </c>
      <c r="E481" s="3" t="s">
        <v>254</v>
      </c>
      <c r="F481" s="3">
        <v>88.19</v>
      </c>
      <c r="G481" s="3">
        <f t="shared" si="6"/>
        <v>88190000000</v>
      </c>
      <c r="H481" s="7">
        <v>3975</v>
      </c>
      <c r="I481">
        <v>0</v>
      </c>
      <c r="J481">
        <v>0</v>
      </c>
      <c r="K481">
        <v>1</v>
      </c>
      <c r="L481">
        <v>0</v>
      </c>
      <c r="M481">
        <v>0</v>
      </c>
    </row>
    <row r="482" spans="1:13" x14ac:dyDescent="0.3">
      <c r="A482">
        <v>2021</v>
      </c>
      <c r="B482" t="s">
        <v>7</v>
      </c>
      <c r="C482" t="s">
        <v>58</v>
      </c>
      <c r="D482">
        <v>217644</v>
      </c>
      <c r="E482" s="3" t="s">
        <v>255</v>
      </c>
      <c r="F482" s="3">
        <v>348.3</v>
      </c>
      <c r="G482" s="3">
        <f t="shared" si="6"/>
        <v>348300000000</v>
      </c>
      <c r="H482" s="7">
        <v>5401</v>
      </c>
      <c r="I482">
        <v>0</v>
      </c>
      <c r="J482">
        <v>0</v>
      </c>
      <c r="K482">
        <v>1</v>
      </c>
      <c r="L482">
        <v>0</v>
      </c>
      <c r="M482">
        <v>0</v>
      </c>
    </row>
    <row r="483" spans="1:13" x14ac:dyDescent="0.3">
      <c r="A483">
        <v>2021</v>
      </c>
      <c r="B483" t="s">
        <v>7</v>
      </c>
      <c r="C483" t="s">
        <v>56</v>
      </c>
      <c r="D483">
        <v>2504</v>
      </c>
      <c r="E483" s="3" t="s">
        <v>256</v>
      </c>
      <c r="F483" s="3">
        <v>394.1</v>
      </c>
      <c r="G483" s="3">
        <f t="shared" si="6"/>
        <v>394100000000</v>
      </c>
      <c r="H483" s="7">
        <v>10998</v>
      </c>
      <c r="I483">
        <v>0</v>
      </c>
      <c r="J483">
        <v>0</v>
      </c>
      <c r="K483">
        <v>1</v>
      </c>
      <c r="L483">
        <v>0</v>
      </c>
      <c r="M483">
        <v>0</v>
      </c>
    </row>
    <row r="484" spans="1:13" x14ac:dyDescent="0.3">
      <c r="A484">
        <v>2021</v>
      </c>
      <c r="B484" t="s">
        <v>7</v>
      </c>
      <c r="C484" t="s">
        <v>89</v>
      </c>
      <c r="D484">
        <v>44</v>
      </c>
      <c r="E484" s="3" t="s">
        <v>257</v>
      </c>
      <c r="F484" s="3">
        <v>179.7</v>
      </c>
      <c r="G484" s="3">
        <f t="shared" si="6"/>
        <v>179700000000</v>
      </c>
      <c r="H484" s="7">
        <v>3549</v>
      </c>
      <c r="I484">
        <v>0</v>
      </c>
      <c r="J484">
        <v>0</v>
      </c>
      <c r="K484">
        <v>1</v>
      </c>
      <c r="L484">
        <v>0</v>
      </c>
      <c r="M484">
        <v>0</v>
      </c>
    </row>
    <row r="485" spans="1:13" x14ac:dyDescent="0.3">
      <c r="A485">
        <v>2021</v>
      </c>
      <c r="B485" t="s">
        <v>7</v>
      </c>
      <c r="C485" t="s">
        <v>90</v>
      </c>
      <c r="D485">
        <v>30572</v>
      </c>
      <c r="E485" s="3" t="s">
        <v>258</v>
      </c>
      <c r="F485" s="3">
        <v>833.5</v>
      </c>
      <c r="G485" s="3">
        <f t="shared" si="6"/>
        <v>833500000000</v>
      </c>
      <c r="H485" s="7">
        <v>2910</v>
      </c>
      <c r="I485">
        <v>0</v>
      </c>
      <c r="J485">
        <v>0</v>
      </c>
      <c r="K485">
        <v>1</v>
      </c>
      <c r="L485">
        <v>0</v>
      </c>
      <c r="M485">
        <v>0</v>
      </c>
    </row>
    <row r="486" spans="1:13" x14ac:dyDescent="0.3">
      <c r="A486">
        <v>2021</v>
      </c>
      <c r="B486" t="s">
        <v>7</v>
      </c>
      <c r="C486" t="s">
        <v>37</v>
      </c>
      <c r="D486">
        <v>84961</v>
      </c>
      <c r="E486" s="3" t="s">
        <v>259</v>
      </c>
      <c r="F486" s="3">
        <v>397</v>
      </c>
      <c r="G486" s="3">
        <f t="shared" si="6"/>
        <v>397000000000</v>
      </c>
      <c r="H486" s="3">
        <v>9451</v>
      </c>
      <c r="I486">
        <v>0</v>
      </c>
      <c r="J486">
        <v>0</v>
      </c>
      <c r="K486">
        <v>1</v>
      </c>
      <c r="L486">
        <v>0</v>
      </c>
      <c r="M486">
        <v>0</v>
      </c>
    </row>
    <row r="487" spans="1:13" x14ac:dyDescent="0.3">
      <c r="A487">
        <v>2021</v>
      </c>
      <c r="B487" t="s">
        <v>7</v>
      </c>
      <c r="C487" t="s">
        <v>91</v>
      </c>
      <c r="D487">
        <v>116427</v>
      </c>
      <c r="E487" s="3" t="s">
        <v>260</v>
      </c>
      <c r="F487" s="3">
        <v>11.08</v>
      </c>
      <c r="G487" s="3">
        <f t="shared" si="6"/>
        <v>11080000000</v>
      </c>
      <c r="H487" s="7">
        <v>2949</v>
      </c>
      <c r="I487">
        <v>1</v>
      </c>
      <c r="J487">
        <v>0</v>
      </c>
      <c r="K487">
        <v>1</v>
      </c>
      <c r="L487">
        <v>0</v>
      </c>
      <c r="M487">
        <v>0</v>
      </c>
    </row>
    <row r="488" spans="1:13" x14ac:dyDescent="0.3">
      <c r="A488">
        <v>2021</v>
      </c>
      <c r="B488" t="s">
        <v>7</v>
      </c>
      <c r="C488" t="s">
        <v>55</v>
      </c>
      <c r="D488">
        <v>1997048</v>
      </c>
      <c r="E488" s="3" t="s">
        <v>261</v>
      </c>
      <c r="F488" s="3">
        <v>505.9</v>
      </c>
      <c r="G488" s="3">
        <f t="shared" si="6"/>
        <v>505900000000</v>
      </c>
      <c r="H488" s="7">
        <v>8751</v>
      </c>
      <c r="I488">
        <v>0</v>
      </c>
      <c r="J488">
        <v>0</v>
      </c>
      <c r="K488">
        <v>1</v>
      </c>
      <c r="L488">
        <v>0</v>
      </c>
      <c r="M488">
        <v>0</v>
      </c>
    </row>
    <row r="489" spans="1:13" x14ac:dyDescent="0.3">
      <c r="A489">
        <v>2021</v>
      </c>
      <c r="B489" t="s">
        <v>7</v>
      </c>
      <c r="C489" t="s">
        <v>31</v>
      </c>
      <c r="D489">
        <v>418842</v>
      </c>
      <c r="E489" s="17" t="s">
        <v>144</v>
      </c>
      <c r="F489" s="17">
        <v>9661.24</v>
      </c>
      <c r="G489" s="17">
        <f>F489</f>
        <v>9661.24</v>
      </c>
      <c r="H489" s="3">
        <v>3065</v>
      </c>
      <c r="I489">
        <v>0</v>
      </c>
      <c r="J489">
        <v>0</v>
      </c>
      <c r="K489">
        <v>1</v>
      </c>
      <c r="L489">
        <v>0</v>
      </c>
      <c r="M489">
        <v>0</v>
      </c>
    </row>
    <row r="490" spans="1:13" x14ac:dyDescent="0.3">
      <c r="A490">
        <v>2021</v>
      </c>
      <c r="B490" t="s">
        <v>7</v>
      </c>
      <c r="C490" t="s">
        <v>92</v>
      </c>
      <c r="D490">
        <v>8110</v>
      </c>
      <c r="E490" s="3" t="s">
        <v>262</v>
      </c>
      <c r="F490" s="3">
        <v>366.1</v>
      </c>
      <c r="G490" s="3">
        <f t="shared" ref="G490:G495" si="7">F490*1000000000</f>
        <v>366100000000</v>
      </c>
      <c r="H490" s="7">
        <v>9560</v>
      </c>
      <c r="I490">
        <v>0</v>
      </c>
      <c r="J490">
        <v>0</v>
      </c>
      <c r="K490">
        <v>1</v>
      </c>
      <c r="L490">
        <v>0</v>
      </c>
      <c r="M490">
        <v>0</v>
      </c>
    </row>
    <row r="491" spans="1:13" x14ac:dyDescent="0.3">
      <c r="A491">
        <v>2021</v>
      </c>
      <c r="B491" t="s">
        <v>7</v>
      </c>
      <c r="C491" t="s">
        <v>44</v>
      </c>
      <c r="D491">
        <v>90630</v>
      </c>
      <c r="E491" s="3" t="s">
        <v>197</v>
      </c>
      <c r="F491" s="3">
        <v>790.7</v>
      </c>
      <c r="G491" s="3">
        <f t="shared" si="7"/>
        <v>790700000000</v>
      </c>
      <c r="H491" s="3" t="s">
        <v>294</v>
      </c>
      <c r="I491">
        <v>0</v>
      </c>
      <c r="J491">
        <v>0</v>
      </c>
      <c r="K491">
        <v>1</v>
      </c>
      <c r="L491">
        <v>0</v>
      </c>
      <c r="M491">
        <v>0</v>
      </c>
    </row>
    <row r="492" spans="1:13" x14ac:dyDescent="0.3">
      <c r="A492">
        <v>2021</v>
      </c>
      <c r="B492" t="s">
        <v>7</v>
      </c>
      <c r="C492" t="s">
        <v>93</v>
      </c>
      <c r="D492">
        <v>4744</v>
      </c>
      <c r="E492" s="3" t="s">
        <v>263</v>
      </c>
      <c r="F492" s="3">
        <v>21.61</v>
      </c>
      <c r="G492" s="3">
        <f t="shared" si="7"/>
        <v>21610000000</v>
      </c>
      <c r="H492" s="7">
        <v>3193</v>
      </c>
      <c r="I492">
        <v>0</v>
      </c>
      <c r="J492">
        <v>0</v>
      </c>
      <c r="K492">
        <v>1</v>
      </c>
      <c r="L492">
        <v>0</v>
      </c>
      <c r="M492">
        <v>0</v>
      </c>
    </row>
    <row r="493" spans="1:13" x14ac:dyDescent="0.3">
      <c r="A493">
        <v>2021</v>
      </c>
      <c r="B493" t="s">
        <v>9</v>
      </c>
      <c r="C493" t="s">
        <v>53</v>
      </c>
      <c r="D493">
        <v>128560</v>
      </c>
      <c r="E493" s="3" t="s">
        <v>264</v>
      </c>
      <c r="F493" s="3">
        <v>480.4</v>
      </c>
      <c r="G493" s="3">
        <f t="shared" si="7"/>
        <v>480400000000</v>
      </c>
      <c r="H493" s="7">
        <v>3576</v>
      </c>
      <c r="I493">
        <v>0</v>
      </c>
      <c r="J493">
        <v>0</v>
      </c>
      <c r="K493">
        <v>1</v>
      </c>
      <c r="L493">
        <v>0</v>
      </c>
      <c r="M493">
        <v>1</v>
      </c>
    </row>
    <row r="494" spans="1:13" x14ac:dyDescent="0.3">
      <c r="A494">
        <v>2021</v>
      </c>
      <c r="B494" t="s">
        <v>9</v>
      </c>
      <c r="C494" t="s">
        <v>27</v>
      </c>
      <c r="D494">
        <v>2572618</v>
      </c>
      <c r="E494" s="3" t="s">
        <v>140</v>
      </c>
      <c r="F494" s="3">
        <v>594.1</v>
      </c>
      <c r="G494" s="3">
        <f t="shared" si="7"/>
        <v>594100000000</v>
      </c>
      <c r="H494" s="7">
        <v>4094</v>
      </c>
      <c r="I494">
        <v>1</v>
      </c>
      <c r="J494">
        <v>0</v>
      </c>
      <c r="K494">
        <v>1</v>
      </c>
      <c r="L494">
        <v>0</v>
      </c>
      <c r="M494">
        <v>0</v>
      </c>
    </row>
    <row r="495" spans="1:13" x14ac:dyDescent="0.3">
      <c r="A495">
        <v>2021</v>
      </c>
      <c r="B495" t="s">
        <v>9</v>
      </c>
      <c r="C495" t="s">
        <v>32</v>
      </c>
      <c r="D495">
        <v>42205</v>
      </c>
      <c r="E495" s="3" t="s">
        <v>145</v>
      </c>
      <c r="F495" s="3">
        <v>84.06</v>
      </c>
      <c r="G495" s="3">
        <f t="shared" si="7"/>
        <v>84060000000</v>
      </c>
      <c r="H495" s="3">
        <v>3092</v>
      </c>
      <c r="I495">
        <v>0</v>
      </c>
      <c r="J495">
        <v>0</v>
      </c>
      <c r="K495">
        <v>1</v>
      </c>
      <c r="L495">
        <v>0</v>
      </c>
      <c r="M495">
        <v>0</v>
      </c>
    </row>
    <row r="496" spans="1:13" x14ac:dyDescent="0.3">
      <c r="A496">
        <v>2021</v>
      </c>
      <c r="B496" t="s">
        <v>9</v>
      </c>
      <c r="C496" t="s">
        <v>94</v>
      </c>
      <c r="D496">
        <v>1163</v>
      </c>
      <c r="E496" s="17" t="s">
        <v>265</v>
      </c>
      <c r="F496" s="17">
        <v>7143.31</v>
      </c>
      <c r="G496" s="17">
        <f>F496</f>
        <v>7143.31</v>
      </c>
      <c r="H496" s="7">
        <v>3157</v>
      </c>
      <c r="I496">
        <v>0</v>
      </c>
      <c r="J496">
        <v>0</v>
      </c>
      <c r="K496">
        <v>1</v>
      </c>
      <c r="L496">
        <v>0</v>
      </c>
      <c r="M496">
        <v>0</v>
      </c>
    </row>
    <row r="497" spans="1:13" x14ac:dyDescent="0.3">
      <c r="A497">
        <v>2021</v>
      </c>
      <c r="B497" t="s">
        <v>9</v>
      </c>
      <c r="C497" t="s">
        <v>95</v>
      </c>
      <c r="D497">
        <v>200</v>
      </c>
      <c r="E497" s="3" t="s">
        <v>266</v>
      </c>
      <c r="F497" s="3">
        <v>68.209999999999994</v>
      </c>
      <c r="G497" s="3">
        <f>F497*1000000000</f>
        <v>68209999999.999992</v>
      </c>
      <c r="H497" s="7">
        <v>4320</v>
      </c>
      <c r="I497">
        <v>0</v>
      </c>
      <c r="J497">
        <v>0</v>
      </c>
      <c r="K497">
        <v>1</v>
      </c>
      <c r="L497">
        <v>0</v>
      </c>
      <c r="M497">
        <v>1</v>
      </c>
    </row>
    <row r="498" spans="1:13" x14ac:dyDescent="0.3">
      <c r="A498">
        <v>2021</v>
      </c>
      <c r="B498" t="s">
        <v>9</v>
      </c>
      <c r="C498" t="s">
        <v>28</v>
      </c>
      <c r="D498">
        <v>195078</v>
      </c>
      <c r="E498" s="17" t="s">
        <v>212</v>
      </c>
      <c r="F498" s="17">
        <v>91991.6</v>
      </c>
      <c r="G498" s="17">
        <f>F498</f>
        <v>91991.6</v>
      </c>
      <c r="H498" s="3">
        <v>3938</v>
      </c>
      <c r="I498">
        <v>1</v>
      </c>
      <c r="J498">
        <v>0</v>
      </c>
      <c r="K498">
        <v>1</v>
      </c>
      <c r="L498">
        <v>0</v>
      </c>
      <c r="M498">
        <v>0</v>
      </c>
    </row>
    <row r="499" spans="1:13" x14ac:dyDescent="0.3">
      <c r="A499">
        <v>2021</v>
      </c>
      <c r="B499" t="s">
        <v>9</v>
      </c>
      <c r="C499" t="s">
        <v>33</v>
      </c>
      <c r="D499">
        <v>28009</v>
      </c>
      <c r="E499" s="3" t="s">
        <v>147</v>
      </c>
      <c r="F499" s="3">
        <v>281.8</v>
      </c>
      <c r="G499" s="3">
        <f>F499</f>
        <v>281.8</v>
      </c>
      <c r="H499" s="7">
        <v>3823</v>
      </c>
      <c r="I499">
        <v>0</v>
      </c>
      <c r="J499">
        <v>0</v>
      </c>
      <c r="K499">
        <v>1</v>
      </c>
      <c r="L499">
        <v>0</v>
      </c>
      <c r="M499">
        <v>0</v>
      </c>
    </row>
    <row r="500" spans="1:13" x14ac:dyDescent="0.3">
      <c r="A500">
        <v>2021</v>
      </c>
      <c r="B500" t="s">
        <v>9</v>
      </c>
      <c r="C500" t="s">
        <v>11</v>
      </c>
      <c r="D500">
        <v>17044350</v>
      </c>
      <c r="E500" s="3" t="s">
        <v>126</v>
      </c>
      <c r="F500" s="3">
        <v>4.26</v>
      </c>
      <c r="G500" s="3">
        <f>F500*1000000000000</f>
        <v>4260000000000</v>
      </c>
      <c r="H500" s="3">
        <v>4030</v>
      </c>
      <c r="I500">
        <v>0</v>
      </c>
      <c r="J500">
        <v>0</v>
      </c>
      <c r="K500">
        <v>1</v>
      </c>
      <c r="L500">
        <v>0</v>
      </c>
      <c r="M500">
        <v>0</v>
      </c>
    </row>
    <row r="501" spans="1:13" x14ac:dyDescent="0.3">
      <c r="A501">
        <v>2021</v>
      </c>
      <c r="B501" t="s">
        <v>9</v>
      </c>
      <c r="C501" t="s">
        <v>96</v>
      </c>
      <c r="D501">
        <v>136025</v>
      </c>
      <c r="E501" s="17" t="s">
        <v>267</v>
      </c>
      <c r="F501" s="17">
        <v>68007.759999999995</v>
      </c>
      <c r="G501" s="17">
        <f>F501</f>
        <v>68007.759999999995</v>
      </c>
      <c r="H501" s="7">
        <v>4596</v>
      </c>
      <c r="I501">
        <v>0</v>
      </c>
      <c r="J501">
        <v>0</v>
      </c>
      <c r="K501">
        <v>1</v>
      </c>
      <c r="L501">
        <v>0</v>
      </c>
      <c r="M501">
        <v>0</v>
      </c>
    </row>
    <row r="502" spans="1:13" x14ac:dyDescent="0.3">
      <c r="A502">
        <v>2021</v>
      </c>
      <c r="B502" t="s">
        <v>9</v>
      </c>
      <c r="C502" t="s">
        <v>97</v>
      </c>
      <c r="D502">
        <v>1575700</v>
      </c>
      <c r="E502" s="17" t="s">
        <v>268</v>
      </c>
      <c r="F502" s="17">
        <v>30103.51</v>
      </c>
      <c r="G502" s="17">
        <f>F502</f>
        <v>30103.51</v>
      </c>
      <c r="H502" s="7">
        <v>3524</v>
      </c>
      <c r="I502">
        <v>0</v>
      </c>
      <c r="J502">
        <v>0</v>
      </c>
      <c r="K502">
        <v>1</v>
      </c>
      <c r="L502">
        <v>0</v>
      </c>
      <c r="M502">
        <v>0</v>
      </c>
    </row>
    <row r="503" spans="1:13" x14ac:dyDescent="0.3">
      <c r="A503">
        <v>2021</v>
      </c>
      <c r="B503" t="s">
        <v>9</v>
      </c>
      <c r="C503" t="s">
        <v>98</v>
      </c>
      <c r="D503">
        <v>525991</v>
      </c>
      <c r="E503" s="17" t="s">
        <v>269</v>
      </c>
      <c r="F503" s="17">
        <v>27943.7</v>
      </c>
      <c r="G503" s="17">
        <f>F503</f>
        <v>27943.7</v>
      </c>
      <c r="H503" s="7">
        <v>4817</v>
      </c>
      <c r="I503">
        <v>0</v>
      </c>
      <c r="J503">
        <v>0</v>
      </c>
      <c r="K503">
        <v>1</v>
      </c>
      <c r="L503">
        <v>0</v>
      </c>
      <c r="M503">
        <v>0</v>
      </c>
    </row>
    <row r="504" spans="1:13" x14ac:dyDescent="0.3">
      <c r="A504">
        <v>2021</v>
      </c>
      <c r="B504" t="s">
        <v>9</v>
      </c>
      <c r="C504" t="s">
        <v>47</v>
      </c>
      <c r="D504">
        <v>149</v>
      </c>
      <c r="E504" s="3" t="s">
        <v>270</v>
      </c>
      <c r="F504" s="3">
        <v>297.3</v>
      </c>
      <c r="G504" s="3">
        <f>F504*1000000000</f>
        <v>297300000000</v>
      </c>
      <c r="H504" s="7">
        <v>5189</v>
      </c>
      <c r="I504">
        <v>0</v>
      </c>
      <c r="J504">
        <v>0</v>
      </c>
      <c r="K504">
        <v>1</v>
      </c>
      <c r="L504">
        <v>0</v>
      </c>
      <c r="M504">
        <v>0</v>
      </c>
    </row>
    <row r="505" spans="1:13" x14ac:dyDescent="0.3">
      <c r="A505">
        <v>2021</v>
      </c>
      <c r="B505" t="s">
        <v>9</v>
      </c>
      <c r="C505" t="s">
        <v>12</v>
      </c>
      <c r="D505">
        <v>147296876</v>
      </c>
      <c r="E505" s="3" t="s">
        <v>127</v>
      </c>
      <c r="F505" s="3">
        <v>2.9580000000000002</v>
      </c>
      <c r="G505" s="3">
        <f>F505*1000000000000</f>
        <v>2958000000000</v>
      </c>
      <c r="H505" s="3">
        <v>3750</v>
      </c>
      <c r="I505">
        <v>1</v>
      </c>
      <c r="J505">
        <v>1</v>
      </c>
      <c r="K505">
        <v>1</v>
      </c>
      <c r="L505">
        <v>0</v>
      </c>
      <c r="M505">
        <v>0</v>
      </c>
    </row>
    <row r="506" spans="1:13" x14ac:dyDescent="0.3">
      <c r="A506">
        <v>2021</v>
      </c>
      <c r="B506" t="s">
        <v>9</v>
      </c>
      <c r="C506" t="s">
        <v>13</v>
      </c>
      <c r="D506">
        <v>4921769</v>
      </c>
      <c r="E506" s="3" t="s">
        <v>128</v>
      </c>
      <c r="F506" s="3">
        <v>3.1309999999999998</v>
      </c>
      <c r="G506" s="3">
        <f>F506*1000000000000</f>
        <v>3131000000000</v>
      </c>
      <c r="H506" s="3">
        <v>4820</v>
      </c>
      <c r="I506">
        <v>0</v>
      </c>
      <c r="J506">
        <v>0</v>
      </c>
      <c r="K506">
        <v>1</v>
      </c>
      <c r="L506">
        <v>0</v>
      </c>
      <c r="M506">
        <v>0</v>
      </c>
    </row>
    <row r="507" spans="1:13" x14ac:dyDescent="0.3">
      <c r="A507">
        <v>2021</v>
      </c>
      <c r="B507" t="s">
        <v>9</v>
      </c>
      <c r="C507" t="s">
        <v>99</v>
      </c>
      <c r="D507">
        <v>878180</v>
      </c>
      <c r="E507" s="3" t="s">
        <v>271</v>
      </c>
      <c r="F507" s="3">
        <v>214.9</v>
      </c>
      <c r="G507" s="3">
        <f>F507*1000000000</f>
        <v>214900000000</v>
      </c>
      <c r="H507" s="7">
        <v>2635</v>
      </c>
      <c r="I507">
        <v>0</v>
      </c>
      <c r="J507">
        <v>0</v>
      </c>
      <c r="K507">
        <v>1</v>
      </c>
      <c r="L507">
        <v>0</v>
      </c>
      <c r="M507">
        <v>0</v>
      </c>
    </row>
    <row r="508" spans="1:13" x14ac:dyDescent="0.3">
      <c r="A508">
        <v>2021</v>
      </c>
      <c r="B508" t="s">
        <v>9</v>
      </c>
      <c r="C508" t="s">
        <v>100</v>
      </c>
      <c r="D508">
        <v>25854</v>
      </c>
      <c r="E508" s="3" t="s">
        <v>272</v>
      </c>
      <c r="F508" s="3">
        <v>68.959999999999994</v>
      </c>
      <c r="G508" s="3">
        <f>F508*1000000000</f>
        <v>68960000000</v>
      </c>
      <c r="H508" s="7">
        <v>3304</v>
      </c>
      <c r="I508">
        <v>0</v>
      </c>
      <c r="J508">
        <v>0</v>
      </c>
      <c r="K508">
        <v>1</v>
      </c>
      <c r="L508">
        <v>0</v>
      </c>
      <c r="M508">
        <v>0</v>
      </c>
    </row>
    <row r="509" spans="1:13" x14ac:dyDescent="0.3">
      <c r="A509">
        <v>2021</v>
      </c>
      <c r="B509" t="s">
        <v>9</v>
      </c>
      <c r="C509" t="s">
        <v>19</v>
      </c>
      <c r="D509">
        <v>20327</v>
      </c>
      <c r="E509" s="3" t="s">
        <v>134</v>
      </c>
      <c r="F509" s="3">
        <v>181.8</v>
      </c>
      <c r="G509" s="3">
        <f>F509*1000000000</f>
        <v>181800000000</v>
      </c>
      <c r="H509" s="3">
        <v>3952</v>
      </c>
      <c r="I509">
        <v>0</v>
      </c>
      <c r="J509">
        <v>0</v>
      </c>
      <c r="K509">
        <v>1</v>
      </c>
      <c r="L509">
        <v>0</v>
      </c>
      <c r="M509">
        <v>0</v>
      </c>
    </row>
    <row r="510" spans="1:13" x14ac:dyDescent="0.3">
      <c r="A510">
        <v>2021</v>
      </c>
      <c r="B510" t="s">
        <v>9</v>
      </c>
      <c r="C510" t="s">
        <v>101</v>
      </c>
      <c r="D510">
        <v>1073738</v>
      </c>
      <c r="E510" s="3" t="s">
        <v>273</v>
      </c>
      <c r="F510" s="3">
        <v>504.2</v>
      </c>
      <c r="G510" s="3">
        <f>F510*1000000000</f>
        <v>504200000000</v>
      </c>
      <c r="H510" s="7">
        <v>4826</v>
      </c>
      <c r="I510">
        <v>0</v>
      </c>
      <c r="J510">
        <v>0</v>
      </c>
      <c r="K510">
        <v>1</v>
      </c>
      <c r="L510">
        <v>0</v>
      </c>
      <c r="M510">
        <v>0</v>
      </c>
    </row>
    <row r="511" spans="1:13" x14ac:dyDescent="0.3">
      <c r="A511">
        <v>2021</v>
      </c>
      <c r="B511" t="s">
        <v>9</v>
      </c>
      <c r="C511" t="s">
        <v>14</v>
      </c>
      <c r="D511">
        <v>8741958</v>
      </c>
      <c r="E511" s="3" t="s">
        <v>129</v>
      </c>
      <c r="F511" s="3">
        <v>2.1080000000000001</v>
      </c>
      <c r="G511" s="3">
        <f>F511*1000000000000</f>
        <v>2108000000000</v>
      </c>
      <c r="H511" s="3">
        <v>2987</v>
      </c>
      <c r="I511">
        <v>0</v>
      </c>
      <c r="J511">
        <v>0</v>
      </c>
      <c r="K511">
        <v>1</v>
      </c>
      <c r="L511">
        <v>0</v>
      </c>
      <c r="M511">
        <v>0</v>
      </c>
    </row>
    <row r="512" spans="1:13" x14ac:dyDescent="0.3">
      <c r="A512">
        <v>2021</v>
      </c>
      <c r="B512" t="s">
        <v>9</v>
      </c>
      <c r="C512" t="s">
        <v>102</v>
      </c>
      <c r="D512">
        <v>102279</v>
      </c>
      <c r="E512" s="3" t="s">
        <v>274</v>
      </c>
      <c r="F512" s="3">
        <v>66.45</v>
      </c>
      <c r="G512" s="3">
        <f>F512*1000000000</f>
        <v>66450000000</v>
      </c>
      <c r="H512" s="7">
        <v>4429</v>
      </c>
      <c r="I512">
        <v>0</v>
      </c>
      <c r="J512">
        <v>0</v>
      </c>
      <c r="K512">
        <v>1</v>
      </c>
      <c r="L512">
        <v>0</v>
      </c>
      <c r="M512">
        <v>0</v>
      </c>
    </row>
    <row r="513" spans="1:13" x14ac:dyDescent="0.3">
      <c r="A513">
        <v>2021</v>
      </c>
      <c r="B513" t="s">
        <v>9</v>
      </c>
      <c r="C513" t="s">
        <v>103</v>
      </c>
      <c r="D513">
        <v>645</v>
      </c>
      <c r="E513" s="3" t="s">
        <v>275</v>
      </c>
      <c r="F513" s="3">
        <v>85.51</v>
      </c>
      <c r="G513" s="3">
        <f>F513*1000000000</f>
        <v>85510000000</v>
      </c>
      <c r="H513" s="7">
        <v>3978</v>
      </c>
      <c r="I513">
        <v>1</v>
      </c>
      <c r="J513">
        <v>0</v>
      </c>
      <c r="K513">
        <v>1</v>
      </c>
      <c r="L513">
        <v>0</v>
      </c>
      <c r="M513">
        <v>1</v>
      </c>
    </row>
    <row r="514" spans="1:13" x14ac:dyDescent="0.3">
      <c r="A514">
        <v>2021</v>
      </c>
      <c r="B514" t="s">
        <v>9</v>
      </c>
      <c r="C514" t="s">
        <v>104</v>
      </c>
      <c r="D514">
        <v>12774</v>
      </c>
      <c r="E514" s="3" t="s">
        <v>276</v>
      </c>
      <c r="F514" s="3">
        <v>39.85</v>
      </c>
      <c r="G514" s="3">
        <f>F514*1000000000</f>
        <v>39850000000</v>
      </c>
      <c r="H514" s="7">
        <v>4624</v>
      </c>
      <c r="I514">
        <v>0</v>
      </c>
      <c r="J514">
        <v>0</v>
      </c>
      <c r="K514">
        <v>1</v>
      </c>
      <c r="L514">
        <v>0</v>
      </c>
      <c r="M514">
        <v>0</v>
      </c>
    </row>
    <row r="515" spans="1:13" x14ac:dyDescent="0.3">
      <c r="A515">
        <v>2021</v>
      </c>
      <c r="B515" t="s">
        <v>9</v>
      </c>
      <c r="C515" t="s">
        <v>105</v>
      </c>
      <c r="D515">
        <v>3327</v>
      </c>
      <c r="E515" s="3" t="s">
        <v>277</v>
      </c>
      <c r="F515" s="3">
        <v>13.68</v>
      </c>
      <c r="G515" s="3">
        <f>F515*1000000000</f>
        <v>13680000000</v>
      </c>
      <c r="H515" s="7">
        <v>3654</v>
      </c>
      <c r="I515">
        <v>0</v>
      </c>
      <c r="J515">
        <v>0</v>
      </c>
      <c r="K515">
        <v>1</v>
      </c>
      <c r="L515">
        <v>0</v>
      </c>
      <c r="M515">
        <v>1</v>
      </c>
    </row>
    <row r="516" spans="1:13" x14ac:dyDescent="0.3">
      <c r="A516">
        <v>2021</v>
      </c>
      <c r="B516" t="s">
        <v>9</v>
      </c>
      <c r="C516" t="s">
        <v>38</v>
      </c>
      <c r="D516">
        <v>17540</v>
      </c>
      <c r="E516" s="3" t="s">
        <v>191</v>
      </c>
      <c r="F516" s="3">
        <v>13.83</v>
      </c>
      <c r="G516" s="3">
        <f>F516*1000000000</f>
        <v>13830000000</v>
      </c>
      <c r="H516" s="3">
        <v>2913</v>
      </c>
      <c r="I516">
        <v>0</v>
      </c>
      <c r="J516">
        <v>0</v>
      </c>
      <c r="K516">
        <v>1</v>
      </c>
      <c r="L516">
        <v>0</v>
      </c>
      <c r="M516">
        <v>0</v>
      </c>
    </row>
    <row r="517" spans="1:13" x14ac:dyDescent="0.3">
      <c r="A517">
        <v>2021</v>
      </c>
      <c r="B517" t="s">
        <v>9</v>
      </c>
      <c r="C517" t="s">
        <v>106</v>
      </c>
      <c r="D517">
        <v>3533299</v>
      </c>
      <c r="E517" s="3" t="s">
        <v>278</v>
      </c>
      <c r="F517" s="3">
        <v>1.0129999999999999</v>
      </c>
      <c r="G517" s="3">
        <f>F517*1000000000000</f>
        <v>1012999999999.9999</v>
      </c>
      <c r="H517" s="7">
        <v>4240</v>
      </c>
      <c r="I517">
        <v>0</v>
      </c>
      <c r="J517">
        <v>0</v>
      </c>
      <c r="K517">
        <v>1</v>
      </c>
      <c r="L517">
        <v>0</v>
      </c>
      <c r="M517">
        <v>0</v>
      </c>
    </row>
    <row r="518" spans="1:13" x14ac:dyDescent="0.3">
      <c r="A518">
        <v>2021</v>
      </c>
      <c r="B518" t="s">
        <v>9</v>
      </c>
      <c r="C518" t="s">
        <v>107</v>
      </c>
      <c r="D518">
        <v>3842</v>
      </c>
      <c r="E518" s="3" t="s">
        <v>279</v>
      </c>
      <c r="F518" s="3">
        <v>482.2</v>
      </c>
      <c r="G518" s="3">
        <f>F518*1000000000</f>
        <v>482200000000</v>
      </c>
      <c r="H518" s="7">
        <v>5066</v>
      </c>
      <c r="I518">
        <v>0</v>
      </c>
      <c r="J518">
        <v>0</v>
      </c>
      <c r="K518">
        <v>1</v>
      </c>
      <c r="L518">
        <v>0</v>
      </c>
      <c r="M518">
        <v>0</v>
      </c>
    </row>
    <row r="519" spans="1:13" x14ac:dyDescent="0.3">
      <c r="A519">
        <v>2021</v>
      </c>
      <c r="B519" t="s">
        <v>9</v>
      </c>
      <c r="C519" t="s">
        <v>20</v>
      </c>
      <c r="D519">
        <v>816093</v>
      </c>
      <c r="E519" s="3" t="s">
        <v>135</v>
      </c>
      <c r="F519" s="3">
        <v>679.4</v>
      </c>
      <c r="G519" s="3">
        <f>F519*1000000000</f>
        <v>679400000000</v>
      </c>
      <c r="H519" s="3">
        <v>4045</v>
      </c>
      <c r="I519">
        <v>0</v>
      </c>
      <c r="J519">
        <v>0</v>
      </c>
      <c r="K519">
        <v>1</v>
      </c>
      <c r="L519">
        <v>0</v>
      </c>
      <c r="M519">
        <v>0</v>
      </c>
    </row>
    <row r="520" spans="1:13" x14ac:dyDescent="0.3">
      <c r="A520">
        <v>2021</v>
      </c>
      <c r="B520" t="s">
        <v>9</v>
      </c>
      <c r="C520" t="s">
        <v>108</v>
      </c>
      <c r="D520">
        <v>31712</v>
      </c>
      <c r="E520" s="3" t="s">
        <v>280</v>
      </c>
      <c r="F520" s="3">
        <v>253.7</v>
      </c>
      <c r="G520" s="3">
        <f>F520*1000000000</f>
        <v>253700000000</v>
      </c>
      <c r="H520" s="7">
        <v>3732</v>
      </c>
      <c r="I520">
        <v>0</v>
      </c>
      <c r="J520">
        <v>0</v>
      </c>
      <c r="K520">
        <v>1</v>
      </c>
      <c r="L520">
        <v>0</v>
      </c>
      <c r="M520">
        <v>0</v>
      </c>
    </row>
    <row r="521" spans="1:13" x14ac:dyDescent="0.3">
      <c r="A521">
        <v>2021</v>
      </c>
      <c r="B521" t="s">
        <v>9</v>
      </c>
      <c r="C521" t="s">
        <v>29</v>
      </c>
      <c r="D521">
        <v>37288</v>
      </c>
      <c r="E521" s="3" t="s">
        <v>143</v>
      </c>
      <c r="F521" s="3">
        <v>284.10000000000002</v>
      </c>
      <c r="G521" s="3">
        <f>F521*1000000000</f>
        <v>284100000000</v>
      </c>
      <c r="H521" s="3">
        <v>3430</v>
      </c>
      <c r="I521">
        <v>0</v>
      </c>
      <c r="J521">
        <v>0</v>
      </c>
      <c r="K521">
        <v>1</v>
      </c>
      <c r="L521">
        <v>0</v>
      </c>
      <c r="M521">
        <v>0</v>
      </c>
    </row>
    <row r="522" spans="1:13" x14ac:dyDescent="0.3">
      <c r="A522">
        <v>2021</v>
      </c>
      <c r="B522" t="s">
        <v>9</v>
      </c>
      <c r="C522" t="s">
        <v>21</v>
      </c>
      <c r="D522">
        <v>50297</v>
      </c>
      <c r="E522" s="3" t="s">
        <v>198</v>
      </c>
      <c r="F522" s="3">
        <v>1.7789999999999999</v>
      </c>
      <c r="G522" s="3">
        <f>F522*1000000000000</f>
        <v>1779000000000</v>
      </c>
      <c r="H522" s="3">
        <v>8328</v>
      </c>
      <c r="I522">
        <v>0</v>
      </c>
      <c r="J522">
        <v>0</v>
      </c>
      <c r="K522">
        <v>1</v>
      </c>
      <c r="L522">
        <v>0</v>
      </c>
      <c r="M522">
        <v>0</v>
      </c>
    </row>
    <row r="523" spans="1:13" x14ac:dyDescent="0.3">
      <c r="A523">
        <v>2021</v>
      </c>
      <c r="B523" t="s">
        <v>9</v>
      </c>
      <c r="C523" t="s">
        <v>109</v>
      </c>
      <c r="D523">
        <v>30989</v>
      </c>
      <c r="E523" s="3" t="s">
        <v>281</v>
      </c>
      <c r="F523" s="3">
        <v>63.08</v>
      </c>
      <c r="G523" s="3">
        <f>F523*1000000000</f>
        <v>63080000000</v>
      </c>
      <c r="H523" s="7">
        <v>3174</v>
      </c>
      <c r="I523">
        <v>0</v>
      </c>
      <c r="J523">
        <v>0</v>
      </c>
      <c r="K523">
        <v>1</v>
      </c>
      <c r="L523">
        <v>0</v>
      </c>
      <c r="M523">
        <v>0</v>
      </c>
    </row>
    <row r="524" spans="1:13" x14ac:dyDescent="0.3">
      <c r="A524">
        <v>2021</v>
      </c>
      <c r="B524" t="s">
        <v>9</v>
      </c>
      <c r="C524" t="s">
        <v>110</v>
      </c>
      <c r="D524">
        <v>648002</v>
      </c>
      <c r="E524" s="3" t="s">
        <v>282</v>
      </c>
      <c r="F524" s="3">
        <v>116.5</v>
      </c>
      <c r="G524" s="3">
        <f>F524*1000000000</f>
        <v>116500000000</v>
      </c>
      <c r="H524" s="7">
        <v>3685</v>
      </c>
      <c r="I524">
        <v>0</v>
      </c>
      <c r="J524">
        <v>0</v>
      </c>
      <c r="K524">
        <v>1</v>
      </c>
      <c r="L524">
        <v>0</v>
      </c>
      <c r="M524">
        <v>0</v>
      </c>
    </row>
    <row r="525" spans="1:13" x14ac:dyDescent="0.3">
      <c r="A525">
        <v>2021</v>
      </c>
      <c r="B525" t="s">
        <v>9</v>
      </c>
      <c r="C525" t="s">
        <v>39</v>
      </c>
      <c r="D525">
        <v>17047</v>
      </c>
      <c r="E525" s="3" t="s">
        <v>192</v>
      </c>
      <c r="F525" s="3">
        <v>61.75</v>
      </c>
      <c r="G525" s="3">
        <f>F525*1000000000</f>
        <v>61750000000</v>
      </c>
      <c r="H525" s="3">
        <v>3421</v>
      </c>
      <c r="I525">
        <v>0</v>
      </c>
      <c r="J525">
        <v>0</v>
      </c>
      <c r="K525">
        <v>1</v>
      </c>
      <c r="L525">
        <v>0</v>
      </c>
      <c r="M525">
        <v>0</v>
      </c>
    </row>
    <row r="526" spans="1:13" x14ac:dyDescent="0.3">
      <c r="A526">
        <v>2021</v>
      </c>
      <c r="B526" t="s">
        <v>9</v>
      </c>
      <c r="C526" t="s">
        <v>49</v>
      </c>
      <c r="D526">
        <v>15953</v>
      </c>
      <c r="E526" s="3" t="s">
        <v>283</v>
      </c>
      <c r="F526" s="3">
        <v>635.70000000000005</v>
      </c>
      <c r="G526" s="3">
        <f>F526*1000000000</f>
        <v>635700000000</v>
      </c>
      <c r="H526" s="7">
        <v>4959</v>
      </c>
      <c r="I526">
        <v>0</v>
      </c>
      <c r="J526">
        <v>0</v>
      </c>
      <c r="K526">
        <v>1</v>
      </c>
      <c r="L526">
        <v>0</v>
      </c>
      <c r="M526">
        <v>0</v>
      </c>
    </row>
    <row r="527" spans="1:13" x14ac:dyDescent="0.3">
      <c r="A527">
        <v>2021</v>
      </c>
      <c r="B527" t="s">
        <v>15</v>
      </c>
      <c r="C527" t="s">
        <v>50</v>
      </c>
      <c r="D527">
        <v>24108</v>
      </c>
      <c r="E527" s="17" t="s">
        <v>205</v>
      </c>
      <c r="F527" s="17">
        <v>51987.94</v>
      </c>
      <c r="G527" s="17">
        <f>F527</f>
        <v>51987.94</v>
      </c>
      <c r="H527" s="3">
        <v>9110</v>
      </c>
      <c r="I527">
        <v>1</v>
      </c>
      <c r="J527">
        <v>0</v>
      </c>
      <c r="K527">
        <v>1</v>
      </c>
      <c r="L527">
        <v>0</v>
      </c>
      <c r="M527">
        <v>0</v>
      </c>
    </row>
    <row r="528" spans="1:13" x14ac:dyDescent="0.3">
      <c r="A528">
        <v>2021</v>
      </c>
      <c r="B528" t="s">
        <v>15</v>
      </c>
      <c r="C528" t="s">
        <v>111</v>
      </c>
      <c r="D528">
        <v>17774</v>
      </c>
      <c r="E528" s="3" t="s">
        <v>289</v>
      </c>
      <c r="F528" s="3">
        <v>85.99</v>
      </c>
      <c r="G528" s="3">
        <f>F528*1000000000</f>
        <v>85990000000</v>
      </c>
      <c r="H528" s="7">
        <v>11494</v>
      </c>
      <c r="I528">
        <v>0</v>
      </c>
      <c r="J528">
        <v>0</v>
      </c>
      <c r="K528">
        <v>1</v>
      </c>
      <c r="L528">
        <v>0</v>
      </c>
      <c r="M528">
        <v>0</v>
      </c>
    </row>
    <row r="529" spans="1:13" x14ac:dyDescent="0.3">
      <c r="A529">
        <v>2021</v>
      </c>
      <c r="B529" t="s">
        <v>15</v>
      </c>
      <c r="C529" t="s">
        <v>112</v>
      </c>
      <c r="D529">
        <v>1452</v>
      </c>
      <c r="E529" s="3" t="s">
        <v>290</v>
      </c>
      <c r="F529" s="3">
        <v>28.49</v>
      </c>
      <c r="G529" s="3">
        <f>F529*1000000000</f>
        <v>28490000000</v>
      </c>
      <c r="H529" s="7">
        <v>11114</v>
      </c>
      <c r="I529">
        <v>0</v>
      </c>
      <c r="J529">
        <v>0</v>
      </c>
      <c r="K529">
        <v>1</v>
      </c>
      <c r="L529">
        <v>0</v>
      </c>
      <c r="M529">
        <v>0</v>
      </c>
    </row>
    <row r="530" spans="1:13" x14ac:dyDescent="0.3">
      <c r="A530">
        <v>2021</v>
      </c>
      <c r="B530" t="s">
        <v>15</v>
      </c>
      <c r="C530" t="s">
        <v>34</v>
      </c>
      <c r="D530">
        <v>222987</v>
      </c>
      <c r="E530" s="3" t="s">
        <v>194</v>
      </c>
      <c r="F530" s="3">
        <v>1.2729999999999999</v>
      </c>
      <c r="G530" s="3">
        <f>F530*1000000000000</f>
        <v>1273000000000</v>
      </c>
      <c r="H530" s="7">
        <v>12314</v>
      </c>
      <c r="I530">
        <v>0</v>
      </c>
      <c r="J530">
        <v>0</v>
      </c>
      <c r="K530">
        <v>1</v>
      </c>
      <c r="L530">
        <v>0</v>
      </c>
      <c r="M530">
        <v>0</v>
      </c>
    </row>
    <row r="531" spans="1:13" x14ac:dyDescent="0.3">
      <c r="A531">
        <v>2021</v>
      </c>
      <c r="B531" t="s">
        <v>15</v>
      </c>
      <c r="C531" t="s">
        <v>113</v>
      </c>
      <c r="D531">
        <v>1549</v>
      </c>
      <c r="E531" s="3" t="s">
        <v>291</v>
      </c>
      <c r="F531" s="3">
        <v>14.01</v>
      </c>
      <c r="G531" s="3">
        <f>F531*1000000000</f>
        <v>14010000000</v>
      </c>
      <c r="H531" s="7">
        <v>11091</v>
      </c>
      <c r="I531">
        <v>0</v>
      </c>
      <c r="J531">
        <v>0</v>
      </c>
      <c r="K531">
        <v>1</v>
      </c>
      <c r="L531">
        <v>0</v>
      </c>
      <c r="M531">
        <v>0</v>
      </c>
    </row>
    <row r="532" spans="1:13" x14ac:dyDescent="0.3">
      <c r="A532">
        <v>2021</v>
      </c>
      <c r="B532" t="s">
        <v>15</v>
      </c>
      <c r="C532" t="s">
        <v>16</v>
      </c>
      <c r="D532">
        <v>8474045</v>
      </c>
      <c r="E532" s="3" t="s">
        <v>130</v>
      </c>
      <c r="F532" s="3">
        <v>23.32</v>
      </c>
      <c r="G532" s="3">
        <f>F532*1000000000000</f>
        <v>23320000000000</v>
      </c>
      <c r="H532" s="3">
        <v>11015</v>
      </c>
      <c r="I532">
        <v>0</v>
      </c>
      <c r="J532">
        <v>0</v>
      </c>
      <c r="K532">
        <v>1</v>
      </c>
      <c r="L532">
        <v>0</v>
      </c>
      <c r="M532">
        <v>0</v>
      </c>
    </row>
    <row r="533" spans="1:13" x14ac:dyDescent="0.3">
      <c r="A533">
        <v>2021</v>
      </c>
      <c r="B533" t="s">
        <v>22</v>
      </c>
      <c r="C533" t="s">
        <v>23</v>
      </c>
      <c r="D533">
        <v>36035</v>
      </c>
      <c r="E533" s="3" t="s">
        <v>137</v>
      </c>
      <c r="F533" s="3">
        <v>1.5529999999999999</v>
      </c>
      <c r="G533" s="3">
        <f>F533*1000000000000</f>
        <v>1553000000000</v>
      </c>
      <c r="H533" s="7">
        <v>13224</v>
      </c>
      <c r="I533">
        <v>0</v>
      </c>
      <c r="J533">
        <v>0</v>
      </c>
      <c r="K533">
        <v>1</v>
      </c>
      <c r="L533">
        <v>0</v>
      </c>
      <c r="M533">
        <v>0</v>
      </c>
    </row>
    <row r="534" spans="1:13" x14ac:dyDescent="0.3">
      <c r="A534">
        <v>2021</v>
      </c>
      <c r="B534" t="s">
        <v>22</v>
      </c>
      <c r="C534" t="s">
        <v>114</v>
      </c>
      <c r="D534">
        <v>1837</v>
      </c>
      <c r="E534" s="3" t="s">
        <v>292</v>
      </c>
      <c r="F534" s="3">
        <v>249.9</v>
      </c>
      <c r="G534" s="3">
        <f>F534*1000000000</f>
        <v>249900000000</v>
      </c>
      <c r="H534" s="7">
        <v>16374</v>
      </c>
      <c r="I534">
        <v>0</v>
      </c>
      <c r="J534">
        <v>0</v>
      </c>
      <c r="K534">
        <v>1</v>
      </c>
      <c r="L534">
        <v>0</v>
      </c>
      <c r="M534">
        <v>0</v>
      </c>
    </row>
    <row r="535" spans="1:13" x14ac:dyDescent="0.3">
      <c r="A535">
        <v>2021</v>
      </c>
      <c r="B535" t="s">
        <v>24</v>
      </c>
      <c r="C535" t="s">
        <v>25</v>
      </c>
      <c r="D535">
        <v>41023</v>
      </c>
      <c r="E535" s="3" t="s">
        <v>138</v>
      </c>
      <c r="F535" s="3">
        <v>487.2</v>
      </c>
      <c r="G535" s="3">
        <f>F535*1000000000</f>
        <v>487200000000</v>
      </c>
      <c r="H535" s="3">
        <v>9304</v>
      </c>
      <c r="I535">
        <v>0</v>
      </c>
      <c r="J535">
        <v>0</v>
      </c>
      <c r="K535">
        <v>1</v>
      </c>
      <c r="L535">
        <v>0</v>
      </c>
      <c r="M535">
        <v>0</v>
      </c>
    </row>
    <row r="536" spans="1:13" x14ac:dyDescent="0.3">
      <c r="A536">
        <v>2021</v>
      </c>
      <c r="B536" t="s">
        <v>24</v>
      </c>
      <c r="C536" t="s">
        <v>35</v>
      </c>
      <c r="D536">
        <v>50388</v>
      </c>
      <c r="E536" s="3" t="s">
        <v>288</v>
      </c>
      <c r="F536" s="3">
        <v>1.609</v>
      </c>
      <c r="G536" s="3">
        <f>F536*1000000000000</f>
        <v>1609000000000</v>
      </c>
      <c r="H536" s="3">
        <v>8439</v>
      </c>
      <c r="I536">
        <v>0</v>
      </c>
      <c r="J536">
        <v>0</v>
      </c>
      <c r="K536">
        <v>1</v>
      </c>
      <c r="L536">
        <v>0</v>
      </c>
      <c r="M536">
        <v>0</v>
      </c>
    </row>
    <row r="537" spans="1:13" x14ac:dyDescent="0.3">
      <c r="A537">
        <v>2021</v>
      </c>
      <c r="B537" t="s">
        <v>24</v>
      </c>
      <c r="C537" t="s">
        <v>115</v>
      </c>
      <c r="D537">
        <v>98993</v>
      </c>
      <c r="E537" s="3" t="s">
        <v>287</v>
      </c>
      <c r="F537" s="3">
        <v>317.10000000000002</v>
      </c>
      <c r="G537" s="3">
        <f>F537*1000000000</f>
        <v>317100000000</v>
      </c>
      <c r="H537" s="7">
        <v>11023</v>
      </c>
      <c r="I537">
        <v>0</v>
      </c>
      <c r="J537">
        <v>0</v>
      </c>
      <c r="K537">
        <v>1</v>
      </c>
      <c r="L537">
        <v>0</v>
      </c>
      <c r="M537">
        <v>0</v>
      </c>
    </row>
    <row r="538" spans="1:13" x14ac:dyDescent="0.3">
      <c r="A538">
        <v>2021</v>
      </c>
      <c r="B538" t="s">
        <v>24</v>
      </c>
      <c r="C538" t="s">
        <v>45</v>
      </c>
      <c r="D538">
        <v>1</v>
      </c>
      <c r="E538" s="3" t="s">
        <v>199</v>
      </c>
      <c r="F538" s="3">
        <v>314.5</v>
      </c>
      <c r="G538" s="3">
        <f>F538*1000000000</f>
        <v>314500000000</v>
      </c>
      <c r="H538" s="7">
        <v>10207</v>
      </c>
      <c r="I538">
        <v>0</v>
      </c>
      <c r="J538">
        <v>0</v>
      </c>
      <c r="K538">
        <v>1</v>
      </c>
      <c r="L538">
        <v>0</v>
      </c>
      <c r="M538">
        <v>0</v>
      </c>
    </row>
    <row r="539" spans="1:13" x14ac:dyDescent="0.3">
      <c r="A539">
        <v>2021</v>
      </c>
      <c r="B539" t="s">
        <v>24</v>
      </c>
      <c r="C539" t="s">
        <v>116</v>
      </c>
      <c r="D539">
        <v>8030</v>
      </c>
      <c r="E539" s="3" t="s">
        <v>286</v>
      </c>
      <c r="F539" s="3">
        <v>106.2</v>
      </c>
      <c r="G539" s="3">
        <f>F539*1000000000</f>
        <v>106200000000</v>
      </c>
      <c r="H539" s="7">
        <v>10813</v>
      </c>
      <c r="I539">
        <v>0</v>
      </c>
      <c r="J539">
        <v>0</v>
      </c>
      <c r="K539">
        <v>1</v>
      </c>
      <c r="L539">
        <v>0</v>
      </c>
      <c r="M539">
        <v>0</v>
      </c>
    </row>
    <row r="540" spans="1:13" x14ac:dyDescent="0.3">
      <c r="A540">
        <v>2021</v>
      </c>
      <c r="B540" t="s">
        <v>24</v>
      </c>
      <c r="C540" t="s">
        <v>117</v>
      </c>
      <c r="D540">
        <v>5244</v>
      </c>
      <c r="E540" s="3" t="s">
        <v>285</v>
      </c>
      <c r="F540" s="3">
        <v>206.4</v>
      </c>
      <c r="G540" s="3">
        <f>F540*1000000</f>
        <v>206400000</v>
      </c>
      <c r="H540" s="7">
        <v>10558</v>
      </c>
      <c r="I540">
        <v>0</v>
      </c>
      <c r="J540">
        <v>0</v>
      </c>
      <c r="K540">
        <v>1</v>
      </c>
      <c r="L540">
        <v>0</v>
      </c>
      <c r="M540">
        <v>0</v>
      </c>
    </row>
    <row r="541" spans="1:13" x14ac:dyDescent="0.3">
      <c r="A541">
        <v>2021</v>
      </c>
      <c r="B541" t="s">
        <v>24</v>
      </c>
      <c r="C541" t="s">
        <v>118</v>
      </c>
      <c r="D541">
        <v>2</v>
      </c>
      <c r="E541" s="3" t="s">
        <v>241</v>
      </c>
      <c r="F541" s="3">
        <v>8.0399999999999991</v>
      </c>
      <c r="G541" s="3">
        <f>F541*1000000000</f>
        <v>8039999999.999999</v>
      </c>
      <c r="H541" s="3">
        <v>8553</v>
      </c>
      <c r="I541">
        <v>0</v>
      </c>
      <c r="J541">
        <v>0</v>
      </c>
      <c r="K541">
        <v>1</v>
      </c>
      <c r="L541">
        <v>0</v>
      </c>
      <c r="M541">
        <v>0</v>
      </c>
    </row>
    <row r="542" spans="1:13" x14ac:dyDescent="0.3">
      <c r="A542">
        <v>2021</v>
      </c>
      <c r="B542" t="s">
        <v>24</v>
      </c>
      <c r="C542" t="s">
        <v>119</v>
      </c>
      <c r="D542">
        <v>26418</v>
      </c>
      <c r="E542" s="3" t="s">
        <v>284</v>
      </c>
      <c r="F542" s="3">
        <v>223.2</v>
      </c>
      <c r="G542" s="3">
        <f>F542*1000000000</f>
        <v>223200000000</v>
      </c>
      <c r="H542" s="3">
        <v>10511</v>
      </c>
      <c r="I542">
        <v>0</v>
      </c>
      <c r="J542">
        <v>0</v>
      </c>
      <c r="K542">
        <v>1</v>
      </c>
      <c r="L542">
        <v>0</v>
      </c>
      <c r="M542">
        <v>0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A62B2-B9F5-4550-B38C-1E191EBB1F21}">
  <dimension ref="A1:AA519"/>
  <sheetViews>
    <sheetView topLeftCell="A25" workbookViewId="0">
      <selection activeCell="B59" sqref="B59"/>
    </sheetView>
  </sheetViews>
  <sheetFormatPr defaultRowHeight="14.4" x14ac:dyDescent="0.3"/>
  <cols>
    <col min="1" max="1" width="19" customWidth="1"/>
    <col min="7" max="7" width="9.109375" customWidth="1"/>
  </cols>
  <sheetData>
    <row r="1" spans="1:27" x14ac:dyDescent="0.3">
      <c r="B1" s="3">
        <v>1997</v>
      </c>
      <c r="C1" s="3">
        <v>1998</v>
      </c>
      <c r="D1" s="3">
        <v>1999</v>
      </c>
      <c r="E1" s="3">
        <v>2000</v>
      </c>
      <c r="F1" s="3">
        <v>2001</v>
      </c>
      <c r="G1" s="3">
        <v>2002</v>
      </c>
      <c r="H1" s="3">
        <v>2003</v>
      </c>
      <c r="I1" s="3">
        <v>2004</v>
      </c>
      <c r="J1" s="3">
        <v>2005</v>
      </c>
      <c r="K1" s="3">
        <v>2006</v>
      </c>
      <c r="L1" s="3">
        <v>2007</v>
      </c>
      <c r="M1" s="3">
        <v>2008</v>
      </c>
      <c r="N1" s="3">
        <v>2009</v>
      </c>
      <c r="O1" s="3">
        <v>2010</v>
      </c>
      <c r="P1" s="3">
        <v>2011</v>
      </c>
      <c r="Q1" s="3">
        <v>2012</v>
      </c>
      <c r="R1" s="3">
        <v>2013</v>
      </c>
      <c r="S1" s="3">
        <v>2014</v>
      </c>
      <c r="T1" s="3">
        <v>2015</v>
      </c>
      <c r="U1" s="3">
        <v>2016</v>
      </c>
      <c r="V1" s="3">
        <v>2017</v>
      </c>
      <c r="W1" s="3">
        <v>2018</v>
      </c>
      <c r="X1" s="3">
        <v>2019</v>
      </c>
      <c r="Y1" s="3">
        <v>2020</v>
      </c>
      <c r="Z1" s="3">
        <v>2021</v>
      </c>
      <c r="AA1" t="s">
        <v>171</v>
      </c>
    </row>
    <row r="2" spans="1:27" x14ac:dyDescent="0.3">
      <c r="A2" t="s">
        <v>12</v>
      </c>
      <c r="B2">
        <v>3690916</v>
      </c>
      <c r="C2">
        <v>4012322</v>
      </c>
      <c r="D2">
        <v>4193978</v>
      </c>
      <c r="E2">
        <v>4696884</v>
      </c>
      <c r="F2">
        <v>4943419</v>
      </c>
      <c r="G2">
        <v>2977482</v>
      </c>
      <c r="H2">
        <v>3382473</v>
      </c>
      <c r="I2">
        <v>6589707</v>
      </c>
      <c r="J2">
        <v>14330810</v>
      </c>
      <c r="K2">
        <v>13151949</v>
      </c>
      <c r="L2">
        <v>7460257</v>
      </c>
      <c r="M2">
        <v>16273945</v>
      </c>
      <c r="N2">
        <v>6317719</v>
      </c>
      <c r="O2">
        <v>5936665</v>
      </c>
      <c r="P2">
        <v>8449614</v>
      </c>
      <c r="Q2">
        <v>10613185</v>
      </c>
      <c r="R2">
        <v>10326817</v>
      </c>
      <c r="S2">
        <v>6739409</v>
      </c>
      <c r="T2">
        <v>12724276</v>
      </c>
      <c r="U2">
        <v>8668243</v>
      </c>
      <c r="V2">
        <v>9162914</v>
      </c>
      <c r="W2">
        <v>9111975</v>
      </c>
      <c r="X2">
        <v>9574788</v>
      </c>
      <c r="Y2">
        <v>8584042</v>
      </c>
      <c r="Z2">
        <v>147296876</v>
      </c>
      <c r="AA2">
        <f>SUM(B2:Z2)</f>
        <v>339210665</v>
      </c>
    </row>
    <row r="3" spans="1:27" x14ac:dyDescent="0.3">
      <c r="A3" t="s">
        <v>36</v>
      </c>
      <c r="B3">
        <v>0</v>
      </c>
      <c r="C3">
        <v>0</v>
      </c>
      <c r="D3">
        <v>0</v>
      </c>
      <c r="E3">
        <v>0</v>
      </c>
      <c r="F3">
        <v>8317</v>
      </c>
      <c r="G3">
        <v>12182</v>
      </c>
      <c r="H3">
        <v>11118</v>
      </c>
      <c r="I3">
        <v>28703</v>
      </c>
      <c r="J3">
        <v>72730</v>
      </c>
      <c r="K3">
        <v>70036</v>
      </c>
      <c r="L3">
        <v>123258</v>
      </c>
      <c r="M3">
        <v>3546</v>
      </c>
      <c r="N3">
        <v>173974</v>
      </c>
      <c r="O3">
        <v>43543</v>
      </c>
      <c r="P3">
        <v>68342</v>
      </c>
      <c r="Q3">
        <v>65282</v>
      </c>
      <c r="R3">
        <v>56963</v>
      </c>
      <c r="S3">
        <v>95974</v>
      </c>
      <c r="T3">
        <v>79839</v>
      </c>
      <c r="U3">
        <v>73843</v>
      </c>
      <c r="V3">
        <v>1850495</v>
      </c>
      <c r="W3">
        <v>2839790</v>
      </c>
      <c r="X3">
        <v>1407459</v>
      </c>
      <c r="Y3">
        <v>1384454</v>
      </c>
      <c r="Z3">
        <v>1410784</v>
      </c>
      <c r="AA3">
        <f t="shared" ref="AA3:AA10" si="0">SUM(B3:Z3)</f>
        <v>9880632</v>
      </c>
    </row>
    <row r="4" spans="1:27" x14ac:dyDescent="0.3">
      <c r="A4" t="s">
        <v>16</v>
      </c>
      <c r="B4">
        <v>2888140</v>
      </c>
      <c r="C4">
        <v>6599006</v>
      </c>
      <c r="D4">
        <v>6545712</v>
      </c>
      <c r="E4">
        <v>4112737</v>
      </c>
      <c r="F4">
        <v>4250859</v>
      </c>
      <c r="G4">
        <v>5534078</v>
      </c>
      <c r="H4">
        <v>4361523</v>
      </c>
      <c r="I4">
        <v>6823665</v>
      </c>
      <c r="J4">
        <v>15342378</v>
      </c>
      <c r="K4">
        <v>20168379</v>
      </c>
      <c r="L4">
        <v>6309428</v>
      </c>
      <c r="M4">
        <v>10203874</v>
      </c>
      <c r="N4">
        <v>9136427</v>
      </c>
      <c r="O4">
        <v>6184832</v>
      </c>
      <c r="P4">
        <v>7112864</v>
      </c>
      <c r="Q4">
        <v>9114022</v>
      </c>
      <c r="R4">
        <v>12256847</v>
      </c>
      <c r="S4">
        <v>10507082</v>
      </c>
      <c r="T4">
        <v>10853290</v>
      </c>
      <c r="U4">
        <v>9507780</v>
      </c>
      <c r="V4">
        <v>10507856</v>
      </c>
      <c r="W4">
        <v>6034808</v>
      </c>
      <c r="X4">
        <v>4635349</v>
      </c>
      <c r="Y4">
        <v>3287381</v>
      </c>
      <c r="Z4">
        <v>8474045</v>
      </c>
      <c r="AA4">
        <f t="shared" si="0"/>
        <v>200752362</v>
      </c>
    </row>
    <row r="5" spans="1:27" x14ac:dyDescent="0.3">
      <c r="A5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60757</v>
      </c>
      <c r="H5">
        <v>0</v>
      </c>
      <c r="I5">
        <v>0</v>
      </c>
      <c r="J5">
        <v>26508</v>
      </c>
      <c r="K5">
        <v>0</v>
      </c>
      <c r="L5">
        <v>0</v>
      </c>
      <c r="M5">
        <v>0</v>
      </c>
      <c r="N5">
        <v>0</v>
      </c>
      <c r="O5">
        <v>3555</v>
      </c>
      <c r="P5">
        <v>19704</v>
      </c>
      <c r="Q5">
        <v>312981</v>
      </c>
      <c r="R5">
        <v>736871</v>
      </c>
      <c r="S5">
        <v>1717858</v>
      </c>
      <c r="T5">
        <v>1618346</v>
      </c>
      <c r="U5">
        <v>2815434</v>
      </c>
      <c r="V5">
        <v>2905696</v>
      </c>
      <c r="W5">
        <v>4352748</v>
      </c>
      <c r="X5">
        <v>2710229</v>
      </c>
      <c r="Y5">
        <v>1263019</v>
      </c>
      <c r="Z5">
        <v>2456569</v>
      </c>
      <c r="AA5">
        <f t="shared" si="0"/>
        <v>21000275</v>
      </c>
    </row>
    <row r="6" spans="1:27" x14ac:dyDescent="0.3">
      <c r="A6" t="s">
        <v>11</v>
      </c>
      <c r="B6">
        <v>120815</v>
      </c>
      <c r="C6">
        <v>212632</v>
      </c>
      <c r="D6">
        <v>504939</v>
      </c>
      <c r="E6">
        <v>353914</v>
      </c>
      <c r="F6">
        <v>1429472</v>
      </c>
      <c r="G6">
        <v>80500</v>
      </c>
      <c r="H6">
        <v>666456</v>
      </c>
      <c r="I6">
        <v>650321</v>
      </c>
      <c r="J6">
        <v>1721701</v>
      </c>
      <c r="K6">
        <v>2318583</v>
      </c>
      <c r="L6">
        <v>2691530</v>
      </c>
      <c r="M6">
        <v>2726351</v>
      </c>
      <c r="N6">
        <v>1595514</v>
      </c>
      <c r="O6">
        <v>315930</v>
      </c>
      <c r="P6">
        <v>1309064</v>
      </c>
      <c r="Q6">
        <v>961452</v>
      </c>
      <c r="R6">
        <v>886876</v>
      </c>
      <c r="S6">
        <v>1122727</v>
      </c>
      <c r="T6">
        <v>2028932</v>
      </c>
      <c r="U6">
        <v>970660</v>
      </c>
      <c r="V6">
        <v>686360</v>
      </c>
      <c r="W6">
        <v>475634</v>
      </c>
      <c r="X6">
        <v>761229</v>
      </c>
      <c r="Y6">
        <v>589195</v>
      </c>
      <c r="Z6">
        <v>17044350</v>
      </c>
      <c r="AA6">
        <f t="shared" si="0"/>
        <v>42225137</v>
      </c>
    </row>
    <row r="7" spans="1:27" x14ac:dyDescent="0.3">
      <c r="A7" t="s">
        <v>13</v>
      </c>
      <c r="B7">
        <v>690435</v>
      </c>
      <c r="C7">
        <v>508850</v>
      </c>
      <c r="D7">
        <v>84092</v>
      </c>
      <c r="E7">
        <v>14904</v>
      </c>
      <c r="F7">
        <v>20967</v>
      </c>
      <c r="G7">
        <v>103357</v>
      </c>
      <c r="H7">
        <v>0</v>
      </c>
      <c r="I7">
        <v>92471</v>
      </c>
      <c r="J7">
        <v>55515</v>
      </c>
      <c r="K7">
        <v>321855</v>
      </c>
      <c r="L7">
        <v>1182061</v>
      </c>
      <c r="M7">
        <v>1010944</v>
      </c>
      <c r="N7">
        <v>819297</v>
      </c>
      <c r="O7">
        <v>1046837</v>
      </c>
      <c r="P7">
        <v>601392</v>
      </c>
      <c r="Q7">
        <v>2046062</v>
      </c>
      <c r="R7">
        <v>1404772</v>
      </c>
      <c r="S7">
        <v>298998</v>
      </c>
      <c r="T7">
        <v>1040279</v>
      </c>
      <c r="U7">
        <v>34039</v>
      </c>
      <c r="V7">
        <v>782031</v>
      </c>
      <c r="W7">
        <v>221713</v>
      </c>
      <c r="X7">
        <v>221713</v>
      </c>
      <c r="Y7">
        <v>771674</v>
      </c>
      <c r="Z7">
        <v>4921769</v>
      </c>
      <c r="AA7">
        <f t="shared" si="0"/>
        <v>18296027</v>
      </c>
    </row>
    <row r="8" spans="1:27" x14ac:dyDescent="0.3">
      <c r="A8" s="5" t="s">
        <v>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5803</v>
      </c>
      <c r="W8">
        <v>0</v>
      </c>
      <c r="X8">
        <v>0</v>
      </c>
      <c r="Y8">
        <v>31870</v>
      </c>
      <c r="Z8">
        <v>217644</v>
      </c>
      <c r="AA8">
        <f t="shared" si="0"/>
        <v>255317</v>
      </c>
    </row>
    <row r="9" spans="1:27" x14ac:dyDescent="0.3">
      <c r="A9" t="s">
        <v>8</v>
      </c>
      <c r="B9">
        <v>0</v>
      </c>
      <c r="C9">
        <v>2383</v>
      </c>
      <c r="D9">
        <v>0</v>
      </c>
      <c r="E9">
        <v>0</v>
      </c>
      <c r="F9">
        <v>165217</v>
      </c>
      <c r="G9">
        <v>71498</v>
      </c>
      <c r="H9">
        <v>23071</v>
      </c>
      <c r="I9">
        <v>108604</v>
      </c>
      <c r="J9">
        <v>0</v>
      </c>
      <c r="K9">
        <v>0</v>
      </c>
      <c r="L9">
        <v>36039</v>
      </c>
      <c r="M9">
        <v>0</v>
      </c>
      <c r="N9">
        <v>45172</v>
      </c>
      <c r="O9">
        <v>63023</v>
      </c>
      <c r="P9">
        <v>111980</v>
      </c>
      <c r="Q9">
        <v>88381</v>
      </c>
      <c r="R9">
        <v>20606</v>
      </c>
      <c r="S9">
        <v>103627</v>
      </c>
      <c r="T9">
        <v>91922</v>
      </c>
      <c r="U9">
        <v>117264</v>
      </c>
      <c r="V9">
        <v>85711</v>
      </c>
      <c r="W9">
        <v>172840</v>
      </c>
      <c r="X9">
        <v>160580</v>
      </c>
      <c r="Y9">
        <v>67886</v>
      </c>
      <c r="Z9">
        <v>217917</v>
      </c>
      <c r="AA9">
        <f t="shared" si="0"/>
        <v>1753721</v>
      </c>
    </row>
    <row r="10" spans="1:27" x14ac:dyDescent="0.3">
      <c r="A10" t="s">
        <v>57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31663</v>
      </c>
      <c r="W10">
        <v>0</v>
      </c>
      <c r="X10">
        <v>0</v>
      </c>
      <c r="Y10">
        <v>0</v>
      </c>
      <c r="Z10">
        <v>2868311</v>
      </c>
      <c r="AA10">
        <f t="shared" si="0"/>
        <v>2899974</v>
      </c>
    </row>
    <row r="11" spans="1:27" x14ac:dyDescent="0.3">
      <c r="E11" s="3"/>
      <c r="F11" s="3"/>
    </row>
    <row r="12" spans="1:27" x14ac:dyDescent="0.3">
      <c r="E12" s="3"/>
      <c r="F12" s="3"/>
    </row>
    <row r="13" spans="1:27" x14ac:dyDescent="0.3">
      <c r="E13" s="3"/>
      <c r="F13" s="3"/>
    </row>
    <row r="14" spans="1:27" x14ac:dyDescent="0.3">
      <c r="E14" s="3"/>
      <c r="F14" s="3"/>
    </row>
    <row r="15" spans="1:27" x14ac:dyDescent="0.3">
      <c r="E15" s="3"/>
      <c r="F15" s="3"/>
    </row>
    <row r="16" spans="1:27" x14ac:dyDescent="0.3">
      <c r="E16" s="3"/>
      <c r="F16" s="3"/>
    </row>
    <row r="17" spans="5:6" x14ac:dyDescent="0.3">
      <c r="E17" s="3"/>
      <c r="F17" s="3"/>
    </row>
    <row r="18" spans="5:6" x14ac:dyDescent="0.3">
      <c r="E18" s="3"/>
      <c r="F18" s="3"/>
    </row>
    <row r="19" spans="5:6" x14ac:dyDescent="0.3">
      <c r="E19" s="3"/>
      <c r="F19" s="3"/>
    </row>
    <row r="20" spans="5:6" x14ac:dyDescent="0.3">
      <c r="E20" s="3"/>
      <c r="F20" s="3"/>
    </row>
    <row r="21" spans="5:6" x14ac:dyDescent="0.3">
      <c r="E21" s="3"/>
    </row>
    <row r="22" spans="5:6" x14ac:dyDescent="0.3">
      <c r="E22" s="3"/>
    </row>
    <row r="23" spans="5:6" x14ac:dyDescent="0.3">
      <c r="E23" s="3"/>
      <c r="F23" s="3"/>
    </row>
    <row r="24" spans="5:6" x14ac:dyDescent="0.3">
      <c r="E24" s="3"/>
    </row>
    <row r="25" spans="5:6" x14ac:dyDescent="0.3">
      <c r="E25" s="3"/>
    </row>
    <row r="26" spans="5:6" x14ac:dyDescent="0.3">
      <c r="E26" s="3"/>
    </row>
    <row r="27" spans="5:6" x14ac:dyDescent="0.3">
      <c r="E27" s="3"/>
    </row>
    <row r="28" spans="5:6" x14ac:dyDescent="0.3">
      <c r="E28" s="3"/>
    </row>
    <row r="29" spans="5:6" x14ac:dyDescent="0.3">
      <c r="E29" s="3"/>
    </row>
    <row r="30" spans="5:6" x14ac:dyDescent="0.3">
      <c r="E30" s="3"/>
    </row>
    <row r="31" spans="5:6" x14ac:dyDescent="0.3">
      <c r="E31" s="3"/>
    </row>
    <row r="32" spans="5:6" x14ac:dyDescent="0.3">
      <c r="E32" s="3"/>
    </row>
    <row r="33" spans="1:5" x14ac:dyDescent="0.3">
      <c r="E33" s="3"/>
    </row>
    <row r="34" spans="1:5" x14ac:dyDescent="0.3">
      <c r="E34" s="3"/>
    </row>
    <row r="35" spans="1:5" x14ac:dyDescent="0.3">
      <c r="E35" s="3"/>
    </row>
    <row r="36" spans="1:5" x14ac:dyDescent="0.3">
      <c r="E36" s="3"/>
    </row>
    <row r="37" spans="1:5" x14ac:dyDescent="0.3">
      <c r="E37" s="3"/>
    </row>
    <row r="38" spans="1:5" x14ac:dyDescent="0.3">
      <c r="E38" s="3"/>
    </row>
    <row r="39" spans="1:5" x14ac:dyDescent="0.3">
      <c r="E39" s="3"/>
    </row>
    <row r="40" spans="1:5" x14ac:dyDescent="0.3">
      <c r="E40" s="3"/>
    </row>
    <row r="41" spans="1:5" x14ac:dyDescent="0.3">
      <c r="E41" s="3"/>
    </row>
    <row r="42" spans="1:5" x14ac:dyDescent="0.3">
      <c r="E42" s="3"/>
    </row>
    <row r="43" spans="1:5" x14ac:dyDescent="0.3">
      <c r="A43" t="s">
        <v>152</v>
      </c>
      <c r="B43" t="s">
        <v>171</v>
      </c>
      <c r="E43" s="3"/>
    </row>
    <row r="44" spans="1:5" x14ac:dyDescent="0.3">
      <c r="A44" t="s">
        <v>12</v>
      </c>
      <c r="B44">
        <v>339210665</v>
      </c>
      <c r="E44" s="3"/>
    </row>
    <row r="45" spans="1:5" x14ac:dyDescent="0.3">
      <c r="A45" t="s">
        <v>36</v>
      </c>
      <c r="B45">
        <v>9880632</v>
      </c>
      <c r="E45" s="3"/>
    </row>
    <row r="46" spans="1:5" x14ac:dyDescent="0.3">
      <c r="A46" t="s">
        <v>16</v>
      </c>
      <c r="B46">
        <v>200752362</v>
      </c>
      <c r="E46" s="3"/>
    </row>
    <row r="47" spans="1:5" x14ac:dyDescent="0.3">
      <c r="A47" t="s">
        <v>41</v>
      </c>
      <c r="B47">
        <v>21000275</v>
      </c>
      <c r="E47" s="3"/>
    </row>
    <row r="48" spans="1:5" x14ac:dyDescent="0.3">
      <c r="A48" t="s">
        <v>11</v>
      </c>
      <c r="B48">
        <v>42225137</v>
      </c>
      <c r="E48" s="3"/>
    </row>
    <row r="49" spans="1:6" x14ac:dyDescent="0.3">
      <c r="A49" t="s">
        <v>13</v>
      </c>
      <c r="B49">
        <v>18296027</v>
      </c>
      <c r="E49" s="3"/>
    </row>
    <row r="50" spans="1:6" x14ac:dyDescent="0.3">
      <c r="A50" s="5" t="s">
        <v>58</v>
      </c>
      <c r="B50">
        <v>255317</v>
      </c>
      <c r="E50" s="3"/>
    </row>
    <row r="51" spans="1:6" x14ac:dyDescent="0.3">
      <c r="A51" t="s">
        <v>8</v>
      </c>
      <c r="B51">
        <v>1753721</v>
      </c>
      <c r="E51" s="3"/>
    </row>
    <row r="52" spans="1:6" x14ac:dyDescent="0.3">
      <c r="A52" t="s">
        <v>57</v>
      </c>
      <c r="B52">
        <v>2899974</v>
      </c>
      <c r="E52" s="3"/>
    </row>
    <row r="53" spans="1:6" x14ac:dyDescent="0.3">
      <c r="E53" s="3"/>
    </row>
    <row r="54" spans="1:6" x14ac:dyDescent="0.3">
      <c r="E54" s="3"/>
    </row>
    <row r="55" spans="1:6" x14ac:dyDescent="0.3">
      <c r="E55" s="3"/>
    </row>
    <row r="56" spans="1:6" x14ac:dyDescent="0.3">
      <c r="E56" s="3"/>
    </row>
    <row r="57" spans="1:6" x14ac:dyDescent="0.3">
      <c r="E57" s="3"/>
    </row>
    <row r="58" spans="1:6" x14ac:dyDescent="0.3">
      <c r="E58" s="3"/>
    </row>
    <row r="59" spans="1:6" x14ac:dyDescent="0.3">
      <c r="E59" s="3"/>
    </row>
    <row r="60" spans="1:6" x14ac:dyDescent="0.3">
      <c r="E60" s="3"/>
      <c r="F60" s="3"/>
    </row>
    <row r="61" spans="1:6" x14ac:dyDescent="0.3">
      <c r="E61" s="3"/>
    </row>
    <row r="62" spans="1:6" x14ac:dyDescent="0.3">
      <c r="E62" s="3"/>
    </row>
    <row r="63" spans="1:6" x14ac:dyDescent="0.3">
      <c r="E63" s="3"/>
    </row>
    <row r="64" spans="1:6" x14ac:dyDescent="0.3">
      <c r="E64" s="3"/>
    </row>
    <row r="65" spans="5:5" x14ac:dyDescent="0.3">
      <c r="E65" s="3"/>
    </row>
    <row r="66" spans="5:5" x14ac:dyDescent="0.3">
      <c r="E66" s="3"/>
    </row>
    <row r="67" spans="5:5" x14ac:dyDescent="0.3">
      <c r="E67" s="3"/>
    </row>
    <row r="68" spans="5:5" x14ac:dyDescent="0.3">
      <c r="E68" s="3"/>
    </row>
    <row r="69" spans="5:5" x14ac:dyDescent="0.3">
      <c r="E69" s="3"/>
    </row>
    <row r="71" spans="5:5" x14ac:dyDescent="0.3">
      <c r="E71" s="3"/>
    </row>
    <row r="77" spans="5:5" x14ac:dyDescent="0.3">
      <c r="E77" s="3"/>
    </row>
    <row r="83" spans="5:5" x14ac:dyDescent="0.3">
      <c r="E83" s="3"/>
    </row>
    <row r="84" spans="5:5" x14ac:dyDescent="0.3">
      <c r="E84" s="3"/>
    </row>
    <row r="85" spans="5:5" x14ac:dyDescent="0.3">
      <c r="E85" s="3"/>
    </row>
    <row r="86" spans="5:5" x14ac:dyDescent="0.3">
      <c r="E86" s="3"/>
    </row>
    <row r="87" spans="5:5" x14ac:dyDescent="0.3">
      <c r="E87" s="3"/>
    </row>
    <row r="88" spans="5:5" x14ac:dyDescent="0.3">
      <c r="E88" s="3"/>
    </row>
    <row r="90" spans="5:5" x14ac:dyDescent="0.3">
      <c r="E90" s="3"/>
    </row>
    <row r="95" spans="5:5" x14ac:dyDescent="0.3">
      <c r="E95" s="3"/>
    </row>
    <row r="100" spans="5:5" x14ac:dyDescent="0.3">
      <c r="E100" s="3"/>
    </row>
    <row r="102" spans="5:5" x14ac:dyDescent="0.3">
      <c r="E102" s="3"/>
    </row>
    <row r="104" spans="5:5" x14ac:dyDescent="0.3">
      <c r="E104" s="3"/>
    </row>
    <row r="105" spans="5:5" x14ac:dyDescent="0.3">
      <c r="E105" s="3"/>
    </row>
    <row r="112" spans="5:5" x14ac:dyDescent="0.3">
      <c r="E112" s="3"/>
    </row>
    <row r="113" spans="5:5" x14ac:dyDescent="0.3">
      <c r="E113" s="3"/>
    </row>
    <row r="118" spans="5:5" x14ac:dyDescent="0.3">
      <c r="E118" s="3"/>
    </row>
    <row r="119" spans="5:5" x14ac:dyDescent="0.3">
      <c r="E119" s="3"/>
    </row>
    <row r="120" spans="5:5" x14ac:dyDescent="0.3">
      <c r="E120" s="3"/>
    </row>
    <row r="128" spans="5:5" x14ac:dyDescent="0.3">
      <c r="E128" s="3"/>
    </row>
    <row r="138" spans="5:5" x14ac:dyDescent="0.3">
      <c r="E138" s="3"/>
    </row>
    <row r="139" spans="5:5" x14ac:dyDescent="0.3">
      <c r="E139" s="3"/>
    </row>
    <row r="147" spans="5:5" x14ac:dyDescent="0.3">
      <c r="E147" s="3"/>
    </row>
    <row r="152" spans="5:5" x14ac:dyDescent="0.3">
      <c r="E152" s="3"/>
    </row>
    <row r="153" spans="5:5" x14ac:dyDescent="0.3">
      <c r="E153" s="3"/>
    </row>
    <row r="154" spans="5:5" x14ac:dyDescent="0.3">
      <c r="E154" s="3"/>
    </row>
    <row r="163" spans="5:5" x14ac:dyDescent="0.3">
      <c r="E163" s="3"/>
    </row>
    <row r="169" spans="5:5" x14ac:dyDescent="0.3">
      <c r="E169" s="3"/>
    </row>
    <row r="170" spans="5:5" x14ac:dyDescent="0.3">
      <c r="E170" s="3"/>
    </row>
    <row r="180" spans="5:5" x14ac:dyDescent="0.3">
      <c r="E180" s="3"/>
    </row>
    <row r="181" spans="5:5" x14ac:dyDescent="0.3">
      <c r="E181" s="3"/>
    </row>
    <row r="182" spans="5:5" x14ac:dyDescent="0.3">
      <c r="E182" s="3"/>
    </row>
    <row r="183" spans="5:5" x14ac:dyDescent="0.3">
      <c r="E183" s="3"/>
    </row>
    <row r="184" spans="5:5" x14ac:dyDescent="0.3">
      <c r="E184" s="3"/>
    </row>
    <row r="185" spans="5:5" x14ac:dyDescent="0.3">
      <c r="E185" s="3"/>
    </row>
    <row r="186" spans="5:5" x14ac:dyDescent="0.3">
      <c r="E186" s="3"/>
    </row>
    <row r="195" spans="1:6" x14ac:dyDescent="0.3">
      <c r="F195" s="3"/>
    </row>
    <row r="197" spans="1:6" x14ac:dyDescent="0.3">
      <c r="E197" s="3"/>
    </row>
    <row r="200" spans="1:6" x14ac:dyDescent="0.3">
      <c r="A200" s="4"/>
      <c r="B200" s="5"/>
      <c r="C200" s="5"/>
      <c r="D200" s="4"/>
      <c r="E200" s="3"/>
      <c r="F200" s="3"/>
    </row>
    <row r="201" spans="1:6" x14ac:dyDescent="0.3">
      <c r="A201" s="4"/>
      <c r="B201" s="5"/>
      <c r="C201" s="5"/>
      <c r="D201" s="4"/>
      <c r="E201" s="3"/>
      <c r="F201" s="3"/>
    </row>
    <row r="203" spans="1:6" x14ac:dyDescent="0.3">
      <c r="E203" s="3"/>
    </row>
    <row r="204" spans="1:6" x14ac:dyDescent="0.3">
      <c r="E204" s="3"/>
    </row>
    <row r="205" spans="1:6" x14ac:dyDescent="0.3">
      <c r="E205" s="3"/>
    </row>
    <row r="216" spans="5:5" x14ac:dyDescent="0.3">
      <c r="E216" s="3"/>
    </row>
    <row r="220" spans="5:5" x14ac:dyDescent="0.3">
      <c r="E220" s="3"/>
    </row>
    <row r="221" spans="5:5" x14ac:dyDescent="0.3">
      <c r="E221" s="3"/>
    </row>
    <row r="222" spans="5:5" x14ac:dyDescent="0.3">
      <c r="E222" s="3"/>
    </row>
    <row r="224" spans="5:5" x14ac:dyDescent="0.3">
      <c r="E224" s="3"/>
    </row>
    <row r="236" spans="5:5" x14ac:dyDescent="0.3">
      <c r="E236" s="3"/>
    </row>
    <row r="237" spans="5:5" x14ac:dyDescent="0.3">
      <c r="E237" s="3"/>
    </row>
    <row r="238" spans="5:5" x14ac:dyDescent="0.3">
      <c r="E238" s="3"/>
    </row>
    <row r="241" spans="5:5" x14ac:dyDescent="0.3">
      <c r="E241" s="3"/>
    </row>
    <row r="258" spans="5:5" x14ac:dyDescent="0.3">
      <c r="E258" s="3"/>
    </row>
    <row r="260" spans="5:5" x14ac:dyDescent="0.3">
      <c r="E260" s="3"/>
    </row>
    <row r="261" spans="5:5" x14ac:dyDescent="0.3">
      <c r="E261" s="3"/>
    </row>
    <row r="264" spans="5:5" x14ac:dyDescent="0.3">
      <c r="E264" s="3"/>
    </row>
    <row r="271" spans="5:5" x14ac:dyDescent="0.3">
      <c r="E271" s="3"/>
    </row>
    <row r="280" spans="5:5" x14ac:dyDescent="0.3">
      <c r="E280" s="3"/>
    </row>
    <row r="282" spans="5:5" x14ac:dyDescent="0.3">
      <c r="E282" s="3"/>
    </row>
    <row r="283" spans="5:5" x14ac:dyDescent="0.3">
      <c r="E283" s="3"/>
    </row>
    <row r="285" spans="5:5" x14ac:dyDescent="0.3">
      <c r="E285" s="3"/>
    </row>
    <row r="304" spans="5:5" x14ac:dyDescent="0.3">
      <c r="E304" s="3"/>
    </row>
    <row r="305" spans="5:5" x14ac:dyDescent="0.3">
      <c r="E305" s="3"/>
    </row>
    <row r="307" spans="5:5" x14ac:dyDescent="0.3">
      <c r="E307" s="3"/>
    </row>
    <row r="325" spans="5:5" x14ac:dyDescent="0.3">
      <c r="E325" s="3"/>
    </row>
    <row r="326" spans="5:5" x14ac:dyDescent="0.3">
      <c r="E326" s="3"/>
    </row>
    <row r="329" spans="5:5" x14ac:dyDescent="0.3">
      <c r="E329" s="3"/>
    </row>
    <row r="347" spans="5:5" x14ac:dyDescent="0.3">
      <c r="E347" s="3"/>
    </row>
    <row r="348" spans="5:5" x14ac:dyDescent="0.3">
      <c r="E348" s="3"/>
    </row>
    <row r="350" spans="5:5" x14ac:dyDescent="0.3">
      <c r="E350" s="3"/>
    </row>
    <row r="354" spans="5:5" x14ac:dyDescent="0.3">
      <c r="E354" s="3"/>
    </row>
    <row r="367" spans="5:5" x14ac:dyDescent="0.3">
      <c r="E367" s="3"/>
    </row>
    <row r="368" spans="5:5" x14ac:dyDescent="0.3">
      <c r="E368" s="3"/>
    </row>
    <row r="383" spans="5:5" x14ac:dyDescent="0.3">
      <c r="E383" s="3"/>
    </row>
    <row r="384" spans="5:5" x14ac:dyDescent="0.3">
      <c r="E384" s="3"/>
    </row>
    <row r="400" spans="5:5" x14ac:dyDescent="0.3">
      <c r="E400" s="3"/>
    </row>
    <row r="401" spans="5:5" x14ac:dyDescent="0.3">
      <c r="E401" s="3"/>
    </row>
    <row r="406" spans="5:5" x14ac:dyDescent="0.3">
      <c r="E406" s="3"/>
    </row>
    <row r="415" spans="5:5" x14ac:dyDescent="0.3">
      <c r="E415" s="3"/>
    </row>
    <row r="416" spans="5:5" x14ac:dyDescent="0.3">
      <c r="E416" s="3"/>
    </row>
    <row r="417" spans="5:5" x14ac:dyDescent="0.3">
      <c r="E417" s="3"/>
    </row>
    <row r="421" spans="5:5" x14ac:dyDescent="0.3">
      <c r="E421" s="3"/>
    </row>
    <row r="430" spans="5:5" x14ac:dyDescent="0.3">
      <c r="E430" s="3"/>
    </row>
    <row r="431" spans="5:5" x14ac:dyDescent="0.3">
      <c r="E431" s="3"/>
    </row>
    <row r="444" spans="5:5" x14ac:dyDescent="0.3">
      <c r="E444" s="3"/>
    </row>
    <row r="505" spans="5:5" x14ac:dyDescent="0.3">
      <c r="E505" s="3"/>
    </row>
    <row r="506" spans="5:5" x14ac:dyDescent="0.3">
      <c r="E506" s="3"/>
    </row>
    <row r="519" spans="5:5" x14ac:dyDescent="0.3">
      <c r="E519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540DD-DE62-4E3C-8361-66C602EFC78C}">
  <dimension ref="A1:R27"/>
  <sheetViews>
    <sheetView topLeftCell="I40" workbookViewId="0">
      <selection activeCell="T6" sqref="T6"/>
    </sheetView>
  </sheetViews>
  <sheetFormatPr defaultRowHeight="14.4" x14ac:dyDescent="0.3"/>
  <cols>
    <col min="1" max="1" width="10" customWidth="1"/>
    <col min="2" max="2" width="12.88671875" customWidth="1"/>
    <col min="3" max="3" width="17.5546875" customWidth="1"/>
    <col min="4" max="4" width="13.109375" customWidth="1"/>
    <col min="5" max="5" width="17.44140625" customWidth="1"/>
    <col min="6" max="6" width="14" customWidth="1"/>
    <col min="7" max="7" width="13.5546875" customWidth="1"/>
    <col min="8" max="8" width="10.77734375" customWidth="1"/>
    <col min="9" max="9" width="12.6640625" customWidth="1"/>
    <col min="10" max="10" width="14.109375" customWidth="1"/>
    <col min="11" max="11" width="14.33203125" customWidth="1"/>
    <col min="12" max="12" width="11" customWidth="1"/>
    <col min="13" max="13" width="15.33203125" customWidth="1"/>
    <col min="15" max="15" width="13.109375" customWidth="1"/>
    <col min="16" max="16" width="17.44140625" customWidth="1"/>
    <col min="17" max="17" width="22.33203125" customWidth="1"/>
    <col min="18" max="18" width="11.88671875" customWidth="1"/>
  </cols>
  <sheetData>
    <row r="1" spans="1:18" x14ac:dyDescent="0.3">
      <c r="A1" s="14" t="s">
        <v>176</v>
      </c>
      <c r="B1" s="14" t="s">
        <v>187</v>
      </c>
      <c r="C1" s="6" t="s">
        <v>175</v>
      </c>
      <c r="D1" s="14" t="s">
        <v>3</v>
      </c>
      <c r="E1" s="6" t="s">
        <v>177</v>
      </c>
      <c r="F1" s="6" t="s">
        <v>172</v>
      </c>
      <c r="G1" s="6" t="s">
        <v>154</v>
      </c>
      <c r="H1" s="6" t="s">
        <v>121</v>
      </c>
      <c r="I1" s="6" t="s">
        <v>173</v>
      </c>
      <c r="J1" s="6" t="s">
        <v>167</v>
      </c>
      <c r="K1" s="6" t="s">
        <v>174</v>
      </c>
      <c r="L1" s="6" t="s">
        <v>178</v>
      </c>
      <c r="M1" s="6" t="s">
        <v>181</v>
      </c>
      <c r="N1" s="6" t="s">
        <v>179</v>
      </c>
      <c r="O1" s="6" t="s">
        <v>182</v>
      </c>
      <c r="P1" s="6" t="s">
        <v>180</v>
      </c>
      <c r="Q1" s="6" t="s">
        <v>183</v>
      </c>
      <c r="R1" s="6" t="s">
        <v>186</v>
      </c>
    </row>
    <row r="2" spans="1:18" x14ac:dyDescent="0.3">
      <c r="A2">
        <v>11.78</v>
      </c>
      <c r="B2">
        <f>LOG(A2)</f>
        <v>1.0711452904510828</v>
      </c>
      <c r="C2" t="s">
        <v>12</v>
      </c>
      <c r="D2" s="15">
        <v>339210665</v>
      </c>
      <c r="E2">
        <f t="shared" ref="E2:E10" si="0">LOG(D2)</f>
        <v>8.5304694982952789</v>
      </c>
      <c r="F2" s="3" t="s">
        <v>155</v>
      </c>
      <c r="G2" s="3" t="s">
        <v>127</v>
      </c>
      <c r="H2" s="3">
        <v>2.9580000000000002</v>
      </c>
      <c r="I2" s="3">
        <f t="shared" ref="I2:I10" si="1">LOG(H2)</f>
        <v>0.47099816966087366</v>
      </c>
      <c r="J2" s="3">
        <v>3750</v>
      </c>
      <c r="K2" s="3">
        <f t="shared" ref="K2:K10" si="2">LOG(J2)</f>
        <v>3.5740312677277188</v>
      </c>
      <c r="L2">
        <v>1</v>
      </c>
      <c r="M2">
        <f>LOG(L2)</f>
        <v>0</v>
      </c>
      <c r="N2" s="3">
        <v>1</v>
      </c>
      <c r="O2" s="3">
        <f>LOG(N2)</f>
        <v>0</v>
      </c>
      <c r="P2" s="3">
        <v>1</v>
      </c>
      <c r="Q2">
        <f t="shared" ref="Q2:Q10" si="3">LOG(P2)</f>
        <v>0</v>
      </c>
      <c r="R2" s="3">
        <f>SUM(E2,I2,K2,M2,O2,Q2,C12,B2)</f>
        <v>13.646644226134955</v>
      </c>
    </row>
    <row r="3" spans="1:18" x14ac:dyDescent="0.3">
      <c r="C3" t="s">
        <v>36</v>
      </c>
      <c r="D3" s="15">
        <v>9880632</v>
      </c>
      <c r="E3">
        <f t="shared" si="0"/>
        <v>6.9947847244797545</v>
      </c>
      <c r="F3" s="3" t="s">
        <v>156</v>
      </c>
      <c r="G3" s="3" t="s">
        <v>142</v>
      </c>
      <c r="H3" s="3">
        <v>17.73</v>
      </c>
      <c r="I3" s="3">
        <f t="shared" si="1"/>
        <v>1.2487087356009179</v>
      </c>
      <c r="J3" s="3">
        <v>8620</v>
      </c>
      <c r="K3" s="3">
        <f t="shared" si="2"/>
        <v>3.9355072658247128</v>
      </c>
      <c r="L3">
        <v>0</v>
      </c>
      <c r="M3" s="16" t="s">
        <v>185</v>
      </c>
      <c r="N3" s="3">
        <v>0</v>
      </c>
      <c r="O3" s="16" t="s">
        <v>185</v>
      </c>
      <c r="P3" s="3">
        <v>1</v>
      </c>
      <c r="Q3">
        <f t="shared" si="3"/>
        <v>0</v>
      </c>
      <c r="R3" s="3">
        <f t="shared" ref="R3:R10" si="4">SUM(E3,I3,K3,M3,O3,Q3,C13,B3)</f>
        <v>12.179000725905386</v>
      </c>
    </row>
    <row r="4" spans="1:18" x14ac:dyDescent="0.3">
      <c r="C4" t="s">
        <v>16</v>
      </c>
      <c r="D4" s="15">
        <v>200752362</v>
      </c>
      <c r="E4">
        <f t="shared" si="0"/>
        <v>8.3026606637765301</v>
      </c>
      <c r="F4" s="3" t="s">
        <v>157</v>
      </c>
      <c r="G4" s="3" t="s">
        <v>130</v>
      </c>
      <c r="H4" s="3">
        <v>23.32</v>
      </c>
      <c r="I4" s="3">
        <f t="shared" si="1"/>
        <v>1.3677285460869766</v>
      </c>
      <c r="J4" s="3">
        <v>11015</v>
      </c>
      <c r="K4" s="3">
        <f t="shared" si="2"/>
        <v>4.0419845014867866</v>
      </c>
      <c r="L4">
        <v>0</v>
      </c>
      <c r="M4" s="16" t="s">
        <v>185</v>
      </c>
      <c r="N4" s="3">
        <v>0</v>
      </c>
      <c r="O4" s="16" t="s">
        <v>185</v>
      </c>
      <c r="P4" s="3">
        <v>1</v>
      </c>
      <c r="Q4">
        <f t="shared" si="3"/>
        <v>0</v>
      </c>
      <c r="R4" s="3">
        <f t="shared" si="4"/>
        <v>13.712373711350292</v>
      </c>
    </row>
    <row r="5" spans="1:18" x14ac:dyDescent="0.3">
      <c r="C5" t="s">
        <v>41</v>
      </c>
      <c r="D5" s="15">
        <v>21000275</v>
      </c>
      <c r="E5">
        <f t="shared" si="0"/>
        <v>7.3222249818863263</v>
      </c>
      <c r="F5" s="3" t="s">
        <v>158</v>
      </c>
      <c r="G5" s="3" t="s">
        <v>164</v>
      </c>
      <c r="H5" s="3">
        <v>2256.59</v>
      </c>
      <c r="I5" s="3">
        <f t="shared" si="1"/>
        <v>3.3534526592494345</v>
      </c>
      <c r="J5" s="3">
        <v>6369</v>
      </c>
      <c r="K5" s="3">
        <f t="shared" si="2"/>
        <v>3.8040712488856614</v>
      </c>
      <c r="L5">
        <v>0</v>
      </c>
      <c r="M5" s="16" t="s">
        <v>185</v>
      </c>
      <c r="N5" s="3">
        <v>0</v>
      </c>
      <c r="O5" s="16" t="s">
        <v>185</v>
      </c>
      <c r="P5" s="3">
        <v>1</v>
      </c>
      <c r="Q5">
        <f t="shared" si="3"/>
        <v>0</v>
      </c>
      <c r="R5" s="3">
        <f t="shared" si="4"/>
        <v>14.479748890021421</v>
      </c>
    </row>
    <row r="6" spans="1:18" x14ac:dyDescent="0.3">
      <c r="C6" t="s">
        <v>11</v>
      </c>
      <c r="D6" s="15">
        <v>42225137</v>
      </c>
      <c r="E6">
        <f t="shared" si="0"/>
        <v>7.6255710673193633</v>
      </c>
      <c r="F6" s="3" t="s">
        <v>159</v>
      </c>
      <c r="G6" s="3" t="s">
        <v>126</v>
      </c>
      <c r="H6" s="3">
        <v>4.26</v>
      </c>
      <c r="I6" s="3">
        <f t="shared" si="1"/>
        <v>0.62940959910271888</v>
      </c>
      <c r="J6" s="3">
        <v>4030</v>
      </c>
      <c r="K6" s="3">
        <f t="shared" si="2"/>
        <v>3.6053050461411096</v>
      </c>
      <c r="L6">
        <v>0</v>
      </c>
      <c r="M6" s="16" t="s">
        <v>185</v>
      </c>
      <c r="N6" s="3">
        <v>0</v>
      </c>
      <c r="O6" s="16" t="s">
        <v>185</v>
      </c>
      <c r="P6" s="3">
        <v>1</v>
      </c>
      <c r="Q6">
        <f t="shared" si="3"/>
        <v>0</v>
      </c>
      <c r="R6" s="3">
        <f t="shared" si="4"/>
        <v>11.860285712563192</v>
      </c>
    </row>
    <row r="7" spans="1:18" x14ac:dyDescent="0.3">
      <c r="C7" t="s">
        <v>13</v>
      </c>
      <c r="D7" s="15">
        <v>18296027</v>
      </c>
      <c r="E7">
        <f t="shared" si="0"/>
        <v>7.2623567925006576</v>
      </c>
      <c r="F7" s="3" t="s">
        <v>160</v>
      </c>
      <c r="G7" s="3" t="s">
        <v>128</v>
      </c>
      <c r="H7" s="3">
        <v>3.1309999999999998</v>
      </c>
      <c r="I7" s="3">
        <f t="shared" si="1"/>
        <v>0.49568306761691522</v>
      </c>
      <c r="J7" s="3">
        <v>4820</v>
      </c>
      <c r="K7" s="3">
        <f t="shared" si="2"/>
        <v>3.6830470382388496</v>
      </c>
      <c r="L7">
        <v>0</v>
      </c>
      <c r="M7" s="16" t="s">
        <v>185</v>
      </c>
      <c r="N7" s="3">
        <v>0</v>
      </c>
      <c r="O7" s="16" t="s">
        <v>185</v>
      </c>
      <c r="P7" s="3">
        <v>1</v>
      </c>
      <c r="Q7">
        <f t="shared" si="3"/>
        <v>0</v>
      </c>
      <c r="R7" s="3">
        <f t="shared" si="4"/>
        <v>11.441086898356422</v>
      </c>
    </row>
    <row r="8" spans="1:18" x14ac:dyDescent="0.3">
      <c r="C8" s="5" t="s">
        <v>58</v>
      </c>
      <c r="D8" s="15">
        <v>255317</v>
      </c>
      <c r="E8">
        <f t="shared" si="0"/>
        <v>5.4070797327846352</v>
      </c>
      <c r="F8" s="3" t="s">
        <v>161</v>
      </c>
      <c r="G8" s="3" t="s">
        <v>165</v>
      </c>
      <c r="H8" s="3">
        <v>1505.01</v>
      </c>
      <c r="I8" s="3">
        <f t="shared" si="1"/>
        <v>3.1775393855978957</v>
      </c>
      <c r="J8" s="3">
        <v>5401</v>
      </c>
      <c r="K8" s="3">
        <f t="shared" si="2"/>
        <v>3.7324741772811936</v>
      </c>
      <c r="L8">
        <v>0</v>
      </c>
      <c r="M8" s="16" t="s">
        <v>185</v>
      </c>
      <c r="N8" s="3">
        <v>0</v>
      </c>
      <c r="O8" s="16" t="s">
        <v>185</v>
      </c>
      <c r="P8" s="3">
        <v>1</v>
      </c>
      <c r="Q8">
        <f t="shared" si="3"/>
        <v>0</v>
      </c>
      <c r="R8" s="3">
        <f t="shared" si="4"/>
        <v>12.317093295663724</v>
      </c>
    </row>
    <row r="9" spans="1:18" x14ac:dyDescent="0.3">
      <c r="C9" t="s">
        <v>8</v>
      </c>
      <c r="D9" s="15">
        <v>1753721</v>
      </c>
      <c r="E9">
        <f t="shared" si="0"/>
        <v>6.2439605024859626</v>
      </c>
      <c r="F9" s="3" t="s">
        <v>162</v>
      </c>
      <c r="G9" s="3" t="s">
        <v>124</v>
      </c>
      <c r="H9" s="3">
        <v>4.9409999999999998</v>
      </c>
      <c r="I9" s="3">
        <f t="shared" si="1"/>
        <v>0.69381485388941677</v>
      </c>
      <c r="J9" s="7">
        <v>11475</v>
      </c>
      <c r="K9" s="7">
        <f t="shared" si="2"/>
        <v>4.0597526942092985</v>
      </c>
      <c r="L9">
        <v>0</v>
      </c>
      <c r="M9" s="16" t="s">
        <v>185</v>
      </c>
      <c r="N9" s="3">
        <v>0</v>
      </c>
      <c r="O9" s="16" t="s">
        <v>185</v>
      </c>
      <c r="P9" s="3">
        <v>1</v>
      </c>
      <c r="Q9">
        <f t="shared" si="3"/>
        <v>0</v>
      </c>
      <c r="R9" s="3">
        <f t="shared" si="4"/>
        <v>10.997528050584677</v>
      </c>
    </row>
    <row r="10" spans="1:18" x14ac:dyDescent="0.3">
      <c r="C10" t="s">
        <v>57</v>
      </c>
      <c r="D10" s="15">
        <v>2899974</v>
      </c>
      <c r="E10">
        <f t="shared" si="0"/>
        <v>6.4623941042068358</v>
      </c>
      <c r="F10" s="3" t="s">
        <v>163</v>
      </c>
      <c r="G10" s="3" t="s">
        <v>166</v>
      </c>
      <c r="H10" s="3">
        <v>415</v>
      </c>
      <c r="I10" s="7">
        <f t="shared" si="1"/>
        <v>2.6180480967120925</v>
      </c>
      <c r="J10" s="7">
        <v>3781</v>
      </c>
      <c r="K10">
        <f t="shared" si="2"/>
        <v>3.5776066773625357</v>
      </c>
      <c r="L10">
        <v>1</v>
      </c>
      <c r="M10">
        <f>LOG(L10)</f>
        <v>0</v>
      </c>
      <c r="N10" s="3">
        <v>0</v>
      </c>
      <c r="O10" s="16" t="s">
        <v>185</v>
      </c>
      <c r="P10" s="3">
        <v>1</v>
      </c>
      <c r="Q10">
        <f t="shared" si="3"/>
        <v>0</v>
      </c>
      <c r="R10" s="3">
        <f t="shared" si="4"/>
        <v>12.658048878281463</v>
      </c>
    </row>
    <row r="11" spans="1:18" x14ac:dyDescent="0.3">
      <c r="G11" s="11"/>
      <c r="H11" s="11"/>
      <c r="I11" s="12"/>
      <c r="J11" s="12"/>
    </row>
    <row r="12" spans="1:18" x14ac:dyDescent="0.3">
      <c r="G12" s="11"/>
      <c r="H12" s="11"/>
      <c r="I12" s="12"/>
      <c r="J12" s="12"/>
    </row>
    <row r="13" spans="1:18" x14ac:dyDescent="0.3">
      <c r="G13" s="11"/>
      <c r="H13" s="11"/>
      <c r="I13" s="12"/>
      <c r="J13" s="12"/>
    </row>
    <row r="14" spans="1:18" x14ac:dyDescent="0.3">
      <c r="G14" s="11"/>
      <c r="H14" s="11"/>
      <c r="I14" s="12"/>
      <c r="J14" s="12"/>
    </row>
    <row r="15" spans="1:18" x14ac:dyDescent="0.3">
      <c r="G15" s="11"/>
      <c r="H15" s="11"/>
      <c r="I15" s="12"/>
      <c r="J15" s="12"/>
    </row>
    <row r="16" spans="1:18" x14ac:dyDescent="0.3">
      <c r="G16" s="11"/>
      <c r="H16" s="11"/>
      <c r="I16" s="12"/>
      <c r="J16" s="12"/>
    </row>
    <row r="17" spans="1:10" x14ac:dyDescent="0.3">
      <c r="G17" s="11"/>
      <c r="H17" s="11"/>
      <c r="I17" s="12"/>
      <c r="J17" s="12"/>
    </row>
    <row r="18" spans="1:10" x14ac:dyDescent="0.3">
      <c r="G18" s="11"/>
      <c r="H18" s="11"/>
      <c r="I18" s="12"/>
      <c r="J18" s="12"/>
    </row>
    <row r="19" spans="1:10" x14ac:dyDescent="0.3">
      <c r="G19" s="11"/>
      <c r="H19" s="11"/>
      <c r="I19" s="12"/>
      <c r="J19" s="12"/>
    </row>
    <row r="20" spans="1:10" x14ac:dyDescent="0.3">
      <c r="A20" t="s">
        <v>184</v>
      </c>
      <c r="G20" s="11"/>
      <c r="H20" s="11"/>
      <c r="I20" s="12"/>
      <c r="J20" s="12"/>
    </row>
    <row r="21" spans="1:10" x14ac:dyDescent="0.3">
      <c r="G21" s="11"/>
      <c r="H21" s="11"/>
      <c r="I21" s="12"/>
      <c r="J21" s="12"/>
    </row>
    <row r="22" spans="1:10" x14ac:dyDescent="0.3">
      <c r="G22" s="12"/>
      <c r="H22" s="12"/>
      <c r="I22" s="12"/>
      <c r="J22" s="12"/>
    </row>
    <row r="23" spans="1:10" x14ac:dyDescent="0.3">
      <c r="G23" s="12"/>
      <c r="H23" s="12"/>
      <c r="I23" s="12"/>
      <c r="J23" s="12"/>
    </row>
    <row r="24" spans="1:10" x14ac:dyDescent="0.3">
      <c r="G24" s="12"/>
      <c r="H24" s="12"/>
      <c r="I24" s="12"/>
      <c r="J24" s="12"/>
    </row>
    <row r="25" spans="1:10" x14ac:dyDescent="0.3">
      <c r="G25" s="12"/>
      <c r="H25" s="12"/>
      <c r="I25" s="12"/>
      <c r="J25" s="12"/>
    </row>
    <row r="26" spans="1:10" x14ac:dyDescent="0.3">
      <c r="G26" s="12"/>
      <c r="H26" s="12"/>
      <c r="I26" s="12"/>
      <c r="J26" s="12"/>
    </row>
    <row r="27" spans="1:10" x14ac:dyDescent="0.3">
      <c r="G27" s="13"/>
      <c r="H27" s="13"/>
      <c r="I27" s="13"/>
      <c r="J27" s="13"/>
    </row>
  </sheetData>
  <conditionalFormatting sqref="A1:Q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ALLADOUMBAYE NGUEILBAYE</dc:creator>
  <cp:lastModifiedBy>ALLADOUMBAYE NGUEILBAYE</cp:lastModifiedBy>
  <dcterms:created xsi:type="dcterms:W3CDTF">2023-10-27T05:18:11Z</dcterms:created>
  <dcterms:modified xsi:type="dcterms:W3CDTF">2023-11-23T01:46:36Z</dcterms:modified>
</cp:coreProperties>
</file>