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3845" activeTab="1"/>
  </bookViews>
  <sheets>
    <sheet name="污染物特征" sheetId="1" r:id="rId1"/>
    <sheet name="监测井浓度" sheetId="2" r:id="rId2"/>
  </sheets>
  <definedNames>
    <definedName name="_xlnm._FilterDatabase" localSheetId="1" hidden="1">监测井浓度!$C$1:$C$71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<sst xmlns="http://schemas.openxmlformats.org/spreadsheetml/2006/main" count="104" uniqueCount="39">
  <si>
    <t>真实值</t>
  </si>
  <si>
    <t>MLP-GA预测值</t>
  </si>
  <si>
    <t>Flowpy-GA预测值</t>
  </si>
  <si>
    <t>S1的 X 的网格编号</t>
  </si>
  <si>
    <t>S1的 Y 的网格编号</t>
  </si>
  <si>
    <t>S2的 X 的网格编号</t>
  </si>
  <si>
    <t>S2的 Y 的网格编号</t>
  </si>
  <si>
    <t>S1的SP1泄漏量(g/s）</t>
  </si>
  <si>
    <t>S1的SP2泄漏量(g/s）</t>
  </si>
  <si>
    <t>S1的SP3泄漏量(g/s）</t>
  </si>
  <si>
    <t>S1的SP4泄漏量(g/s）</t>
  </si>
  <si>
    <t>S1的SP5泄漏量(g/s）</t>
  </si>
  <si>
    <t>S1的SP6泄漏量(g/s）</t>
  </si>
  <si>
    <t>S1的SP7泄漏量(g/s）</t>
  </si>
  <si>
    <t>S1的SP8泄漏量(g/s）</t>
  </si>
  <si>
    <t>S2的SP1泄漏量(g/s）</t>
  </si>
  <si>
    <t>S2的SP2泄漏量(g/s）</t>
  </si>
  <si>
    <t>S2的SP3泄漏量(g/s）</t>
  </si>
  <si>
    <t>S2的SP4泄漏量(g/s）</t>
  </si>
  <si>
    <t>S2的SP5泄漏量(g/s）</t>
  </si>
  <si>
    <t>S2的SP6泄漏量(g/s）</t>
  </si>
  <si>
    <t>S2的SP7泄漏量(g/s）</t>
  </si>
  <si>
    <t>S2的SP8泄漏量(g/s）</t>
  </si>
  <si>
    <t>Stress_Period</t>
  </si>
  <si>
    <t>Time_Day</t>
  </si>
  <si>
    <t>井号</t>
  </si>
  <si>
    <t>MPL-GA预测值</t>
  </si>
  <si>
    <t>MPL-GA残差</t>
  </si>
  <si>
    <t>MPL-GA相对误差</t>
  </si>
  <si>
    <t>平均相对误差</t>
  </si>
  <si>
    <t>Flowpy-GA残差</t>
  </si>
  <si>
    <t>Flowpy-GA相对误差</t>
  </si>
  <si>
    <t>WELL1</t>
  </si>
  <si>
    <t>WELL2</t>
  </si>
  <si>
    <t>WELL3</t>
  </si>
  <si>
    <t>WELL4</t>
  </si>
  <si>
    <t>WELL5</t>
  </si>
  <si>
    <t>WELL6</t>
  </si>
  <si>
    <t>WELL7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</si>
</sst>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8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130" zoomScaleNormal="130" workbookViewId="0">
      <selection activeCell="G8" sqref="G8"/>
    </sheetView>
  </sheetViews>
  <sheetFormatPr defaultColWidth="9" defaultRowHeight="13.5" outlineLevelCol="3"/>
  <cols>
    <col min="1" max="1" width="20.875" customWidth="1"/>
    <col min="3" max="3" width="13.375" customWidth="1"/>
    <col min="4" max="4" width="16.625" customWidth="1"/>
  </cols>
  <sheetData>
    <row r="1" ht="14.25" spans="1:4">
      <c r="A1" s="3"/>
      <c r="B1" s="3" t="s">
        <v>0</v>
      </c>
      <c r="C1" s="3" t="s">
        <v>1</v>
      </c>
      <c r="D1" s="9" t="s">
        <v>2</v>
      </c>
    </row>
    <row r="2" ht="14.25" spans="1:4">
      <c r="A2" s="3" t="s">
        <v>3</v>
      </c>
      <c r="B2" s="10">
        <v>7</v>
      </c>
      <c r="C2" s="11">
        <v>4</v>
      </c>
      <c r="D2" s="11">
        <v>7</v>
      </c>
    </row>
    <row r="3" ht="14.25" spans="1:4">
      <c r="A3" s="3" t="s">
        <v>4</v>
      </c>
      <c r="B3" s="10">
        <v>4</v>
      </c>
      <c r="C3" s="11">
        <v>7</v>
      </c>
      <c r="D3" s="11">
        <v>4</v>
      </c>
    </row>
    <row r="4" ht="14.25" spans="1:4">
      <c r="A4" s="3" t="s">
        <v>5</v>
      </c>
      <c r="B4" s="10">
        <v>4</v>
      </c>
      <c r="C4" s="11">
        <v>4</v>
      </c>
      <c r="D4" s="11">
        <v>4</v>
      </c>
    </row>
    <row r="5" ht="14.25" spans="1:4">
      <c r="A5" s="3" t="s">
        <v>6</v>
      </c>
      <c r="B5" s="10">
        <v>4</v>
      </c>
      <c r="C5" s="11">
        <v>4</v>
      </c>
      <c r="D5" s="11">
        <v>4</v>
      </c>
    </row>
    <row r="6" ht="14.25" spans="1:4">
      <c r="A6" s="3" t="s">
        <v>7</v>
      </c>
      <c r="B6" s="10">
        <v>35</v>
      </c>
      <c r="C6" s="11">
        <v>40</v>
      </c>
      <c r="D6" s="11">
        <v>34</v>
      </c>
    </row>
    <row r="7" ht="14.25" spans="1:4">
      <c r="A7" s="3" t="s">
        <v>8</v>
      </c>
      <c r="B7" s="10">
        <v>35</v>
      </c>
      <c r="C7" s="11">
        <v>30</v>
      </c>
      <c r="D7" s="11">
        <v>39</v>
      </c>
    </row>
    <row r="8" ht="14.25" spans="1:4">
      <c r="A8" s="3" t="s">
        <v>9</v>
      </c>
      <c r="B8" s="10">
        <v>90</v>
      </c>
      <c r="C8" s="11">
        <v>79</v>
      </c>
      <c r="D8" s="11">
        <v>77</v>
      </c>
    </row>
    <row r="9" ht="14.25" spans="1:4">
      <c r="A9" s="3" t="s">
        <v>10</v>
      </c>
      <c r="B9" s="10">
        <v>90</v>
      </c>
      <c r="C9" s="11">
        <v>95</v>
      </c>
      <c r="D9" s="11">
        <v>72</v>
      </c>
    </row>
    <row r="10" ht="14.25" spans="1:4">
      <c r="A10" s="3" t="s">
        <v>11</v>
      </c>
      <c r="B10" s="10">
        <v>63</v>
      </c>
      <c r="C10" s="11">
        <v>30</v>
      </c>
      <c r="D10" s="11">
        <v>84.22</v>
      </c>
    </row>
    <row r="11" ht="14.25" spans="1:4">
      <c r="A11" s="3" t="s">
        <v>12</v>
      </c>
      <c r="B11" s="10">
        <v>63</v>
      </c>
      <c r="C11" s="11">
        <v>60</v>
      </c>
      <c r="D11" s="11">
        <v>50.17</v>
      </c>
    </row>
    <row r="12" ht="14.25" spans="1:4">
      <c r="A12" s="3" t="s">
        <v>13</v>
      </c>
      <c r="B12" s="10">
        <v>47</v>
      </c>
      <c r="C12" s="11">
        <v>57</v>
      </c>
      <c r="D12" s="11">
        <v>64.76</v>
      </c>
    </row>
    <row r="13" ht="14.25" spans="1:4">
      <c r="A13" s="3" t="s">
        <v>14</v>
      </c>
      <c r="B13" s="10">
        <v>47</v>
      </c>
      <c r="C13" s="11">
        <v>46</v>
      </c>
      <c r="D13" s="11">
        <v>38.01</v>
      </c>
    </row>
    <row r="14" ht="14.25" spans="1:4">
      <c r="A14" s="3" t="s">
        <v>15</v>
      </c>
      <c r="B14" s="10">
        <v>24</v>
      </c>
      <c r="C14" s="11">
        <v>22</v>
      </c>
      <c r="D14" s="11">
        <v>14.35</v>
      </c>
    </row>
    <row r="15" ht="14.25" spans="1:4">
      <c r="A15" s="3" t="s">
        <v>16</v>
      </c>
      <c r="B15" s="10">
        <v>24</v>
      </c>
      <c r="C15" s="11">
        <v>26</v>
      </c>
      <c r="D15" s="11">
        <v>43.14</v>
      </c>
    </row>
    <row r="16" ht="14.25" spans="1:4">
      <c r="A16" s="3" t="s">
        <v>17</v>
      </c>
      <c r="B16" s="10">
        <v>56</v>
      </c>
      <c r="C16" s="11">
        <v>66</v>
      </c>
      <c r="D16" s="11">
        <v>80.98</v>
      </c>
    </row>
    <row r="17" ht="14.25" spans="1:4">
      <c r="A17" s="3" t="s">
        <v>18</v>
      </c>
      <c r="B17" s="10">
        <v>56</v>
      </c>
      <c r="C17" s="11">
        <v>50</v>
      </c>
      <c r="D17" s="11">
        <v>32.12</v>
      </c>
    </row>
    <row r="18" ht="14.25" spans="1:4">
      <c r="A18" s="3" t="s">
        <v>19</v>
      </c>
      <c r="B18" s="10">
        <v>43</v>
      </c>
      <c r="C18" s="11">
        <v>40</v>
      </c>
      <c r="D18" s="11">
        <v>41.2</v>
      </c>
    </row>
    <row r="19" ht="14.25" spans="1:4">
      <c r="A19" s="3" t="s">
        <v>20</v>
      </c>
      <c r="B19" s="10">
        <v>43</v>
      </c>
      <c r="C19" s="11">
        <v>47</v>
      </c>
      <c r="D19" s="11">
        <v>13.37</v>
      </c>
    </row>
    <row r="20" ht="14.25" spans="1:4">
      <c r="A20" s="3" t="s">
        <v>21</v>
      </c>
      <c r="B20" s="10">
        <v>35</v>
      </c>
      <c r="C20" s="11">
        <v>30</v>
      </c>
      <c r="D20" s="11">
        <v>79.68</v>
      </c>
    </row>
    <row r="21" ht="14.25" spans="1:4">
      <c r="A21" s="3" t="s">
        <v>22</v>
      </c>
      <c r="B21" s="10">
        <v>35</v>
      </c>
      <c r="C21" s="11">
        <v>52</v>
      </c>
      <c r="D21" s="11">
        <v>18.56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1"/>
  <sheetViews>
    <sheetView tabSelected="1" workbookViewId="0">
      <selection activeCell="H6" sqref="H6"/>
    </sheetView>
  </sheetViews>
  <sheetFormatPr defaultColWidth="9" defaultRowHeight="14.25"/>
  <cols>
    <col min="1" max="1" width="16.625" style="1" customWidth="1"/>
    <col min="2" max="2" width="10.375" style="1" customWidth="1"/>
    <col min="3" max="3" width="9" style="1"/>
    <col min="4" max="5" width="13.75" style="1" customWidth="1"/>
    <col min="6" max="8" width="16.5" style="2" customWidth="1"/>
    <col min="9" max="9" width="18.375" style="3" customWidth="1"/>
    <col min="10" max="10" width="24.625" style="3" customWidth="1"/>
    <col min="11" max="11" width="14.125" customWidth="1"/>
    <col min="12" max="12" width="12.625"/>
  </cols>
  <sheetData>
    <row r="1" spans="1:11">
      <c r="A1" s="4" t="s">
        <v>23</v>
      </c>
      <c r="B1" s="4" t="s">
        <v>24</v>
      </c>
      <c r="C1" s="4" t="s">
        <v>25</v>
      </c>
      <c r="D1" s="4" t="s">
        <v>0</v>
      </c>
      <c r="E1" s="5" t="s">
        <v>26</v>
      </c>
      <c r="F1" s="6" t="s">
        <v>27</v>
      </c>
      <c r="G1" s="6" t="s">
        <v>28</v>
      </c>
      <c r="H1" s="7" t="s">
        <v>29</v>
      </c>
      <c r="I1" s="7" t="s">
        <v>2</v>
      </c>
      <c r="J1" s="6" t="s">
        <v>30</v>
      </c>
      <c r="K1" s="6" t="s">
        <v>31</v>
      </c>
    </row>
    <row r="2" ht="13.5" spans="1:12">
      <c r="A2" s="1">
        <v>2</v>
      </c>
      <c r="B2" s="1">
        <v>198</v>
      </c>
      <c r="C2" s="1" t="s">
        <v>32</v>
      </c>
      <c r="D2" s="1">
        <v>26.4109687398527</v>
      </c>
      <c r="E2" s="1">
        <v>26.2062106138837</v>
      </c>
      <c r="F2" s="2">
        <f>ABS(D2-E2)</f>
        <v>0.204758125968997</v>
      </c>
      <c r="G2" s="8">
        <f>ABS((D2-E2)/D2)*100</f>
        <v>0.775276847986376</v>
      </c>
      <c r="H2" s="2">
        <f>AVEDEV(G2:G71)</f>
        <v>1.2651837775649</v>
      </c>
      <c r="I2" s="1">
        <v>26.3444432412476</v>
      </c>
      <c r="J2" s="2">
        <f>ABS(D2-I2)</f>
        <v>0.0665254986050989</v>
      </c>
      <c r="K2" s="8">
        <f>ABS((D2-I2)/D2)*100</f>
        <v>0.25188587083031</v>
      </c>
      <c r="L2">
        <f>AVEDEV(K2:K71)</f>
        <v>0.233197306140169</v>
      </c>
    </row>
    <row r="3" ht="13.5" spans="1:11">
      <c r="A3" s="1">
        <v>2</v>
      </c>
      <c r="B3" s="1">
        <v>198</v>
      </c>
      <c r="C3" s="1" t="s">
        <v>33</v>
      </c>
      <c r="D3" s="1">
        <v>0.0448948028489808</v>
      </c>
      <c r="E3" s="1">
        <v>0.043848900809613</v>
      </c>
      <c r="F3" s="2">
        <f t="shared" ref="F3:F34" si="0">ABS(D3-E3)</f>
        <v>0.0010459020393678</v>
      </c>
      <c r="G3" s="8">
        <f t="shared" ref="G3:G34" si="1">ABS((D3-E3)/D3)*100</f>
        <v>2.32967286410869</v>
      </c>
      <c r="I3" s="1">
        <v>0.0448107599234504</v>
      </c>
      <c r="J3" s="2">
        <f t="shared" ref="J3:J34" si="2">ABS(D3-I3)</f>
        <v>8.40429255303601e-5</v>
      </c>
      <c r="K3" s="8">
        <f t="shared" ref="K3:K34" si="3">ABS((D3-I3)/D3)*100</f>
        <v>0.187199676125247</v>
      </c>
    </row>
    <row r="4" ht="13.5" spans="1:11">
      <c r="A4" s="1">
        <v>2</v>
      </c>
      <c r="B4" s="1">
        <v>198</v>
      </c>
      <c r="C4" s="1" t="s">
        <v>34</v>
      </c>
      <c r="D4" s="1">
        <v>0.000656411969690177</v>
      </c>
      <c r="E4" s="1">
        <v>0.000649054190526096</v>
      </c>
      <c r="F4" s="2">
        <f t="shared" si="0"/>
        <v>7.35777916408096e-6</v>
      </c>
      <c r="G4" s="8">
        <f t="shared" si="1"/>
        <v>1.1209087438722</v>
      </c>
      <c r="I4" s="1">
        <v>0.000655217124936269</v>
      </c>
      <c r="J4" s="2">
        <f t="shared" si="2"/>
        <v>1.19484475390814e-6</v>
      </c>
      <c r="K4" s="8">
        <f t="shared" si="3"/>
        <v>0.182026655374993</v>
      </c>
    </row>
    <row r="5" ht="13.5" spans="1:11">
      <c r="A5" s="1">
        <v>2</v>
      </c>
      <c r="B5" s="1">
        <v>198</v>
      </c>
      <c r="C5" s="1" t="s">
        <v>35</v>
      </c>
      <c r="D5" s="1">
        <v>1.50043182912995e-5</v>
      </c>
      <c r="E5" s="1">
        <v>1.41182276538977e-5</v>
      </c>
      <c r="F5" s="2">
        <f t="shared" si="0"/>
        <v>8.86090637401799e-7</v>
      </c>
      <c r="G5" s="8">
        <f t="shared" si="1"/>
        <v>5.90557078434955</v>
      </c>
      <c r="I5" s="1">
        <v>1.49770785406152e-5</v>
      </c>
      <c r="J5" s="2">
        <f t="shared" si="2"/>
        <v>2.72397506843e-8</v>
      </c>
      <c r="K5" s="8">
        <f t="shared" si="3"/>
        <v>0.181546073306746</v>
      </c>
    </row>
    <row r="6" ht="13.5" spans="1:11">
      <c r="A6" s="1">
        <v>2</v>
      </c>
      <c r="B6" s="1">
        <v>198</v>
      </c>
      <c r="C6" s="1" t="s">
        <v>36</v>
      </c>
      <c r="D6" s="1">
        <v>8.41230624565991e-8</v>
      </c>
      <c r="E6" s="1">
        <v>8.3871078075804e-8</v>
      </c>
      <c r="F6" s="2">
        <f t="shared" si="0"/>
        <v>2.51984380795099e-10</v>
      </c>
      <c r="G6" s="8">
        <f t="shared" si="1"/>
        <v>0.299542567087478</v>
      </c>
      <c r="I6" s="1">
        <v>8.39686352347319e-8</v>
      </c>
      <c r="J6" s="2">
        <f t="shared" si="2"/>
        <v>1.54427221867181e-10</v>
      </c>
      <c r="K6" s="8">
        <f t="shared" si="3"/>
        <v>0.183572990993823</v>
      </c>
    </row>
    <row r="7" ht="13.5" spans="1:11">
      <c r="A7" s="1">
        <v>2</v>
      </c>
      <c r="B7" s="1">
        <v>198</v>
      </c>
      <c r="C7" s="1" t="s">
        <v>37</v>
      </c>
      <c r="D7" s="1">
        <v>1.73331322124393e-11</v>
      </c>
      <c r="E7" s="1">
        <v>1.73523757583403e-11</v>
      </c>
      <c r="F7" s="2">
        <f t="shared" si="0"/>
        <v>1.92435459010016e-14</v>
      </c>
      <c r="G7" s="8">
        <f t="shared" si="1"/>
        <v>0.111021745320741</v>
      </c>
      <c r="I7" s="1">
        <v>1.72981545340867e-11</v>
      </c>
      <c r="J7" s="2">
        <f t="shared" si="2"/>
        <v>3.49776783526379e-14</v>
      </c>
      <c r="K7" s="8">
        <f t="shared" si="3"/>
        <v>0.201796639660637</v>
      </c>
    </row>
    <row r="8" ht="13.5" spans="1:11">
      <c r="A8" s="1">
        <v>2</v>
      </c>
      <c r="B8" s="1">
        <v>198</v>
      </c>
      <c r="C8" s="1" t="s">
        <v>38</v>
      </c>
      <c r="D8" s="1">
        <v>-8.9762889571718e-12</v>
      </c>
      <c r="E8" s="1">
        <v>-8.97986218397921e-12</v>
      </c>
      <c r="F8" s="2">
        <f t="shared" si="0"/>
        <v>3.57322680740943e-15</v>
      </c>
      <c r="G8" s="8">
        <f t="shared" si="1"/>
        <v>0.0398073950655802</v>
      </c>
      <c r="I8" s="1">
        <v>-8.95988515398322e-12</v>
      </c>
      <c r="J8" s="2">
        <f t="shared" si="2"/>
        <v>1.64038031885813e-14</v>
      </c>
      <c r="K8" s="8">
        <f t="shared" si="3"/>
        <v>0.182745935061228</v>
      </c>
    </row>
    <row r="9" ht="13.5" spans="1:11">
      <c r="A9" s="1">
        <v>4</v>
      </c>
      <c r="B9" s="1">
        <v>558</v>
      </c>
      <c r="C9" s="1" t="s">
        <v>32</v>
      </c>
      <c r="D9" s="1">
        <v>625.183773472693</v>
      </c>
      <c r="E9" s="1">
        <v>617.742776932889</v>
      </c>
      <c r="F9" s="2">
        <f t="shared" si="0"/>
        <v>7.44099653980402</v>
      </c>
      <c r="G9" s="8">
        <f t="shared" si="1"/>
        <v>1.19020948008162</v>
      </c>
      <c r="I9" s="1">
        <v>631.432015179674</v>
      </c>
      <c r="J9" s="2">
        <f t="shared" si="2"/>
        <v>6.24824170698139</v>
      </c>
      <c r="K9" s="8">
        <f t="shared" si="3"/>
        <v>0.999424804689737</v>
      </c>
    </row>
    <row r="10" ht="13.5" spans="1:11">
      <c r="A10" s="1">
        <v>4</v>
      </c>
      <c r="B10" s="1">
        <v>558</v>
      </c>
      <c r="C10" s="1" t="s">
        <v>33</v>
      </c>
      <c r="D10" s="1">
        <v>23.6201547593819</v>
      </c>
      <c r="E10" s="1">
        <v>24.1794651751209</v>
      </c>
      <c r="F10" s="2">
        <f t="shared" si="0"/>
        <v>0.559310415738999</v>
      </c>
      <c r="G10" s="8">
        <f t="shared" si="1"/>
        <v>2.36793713435278</v>
      </c>
      <c r="I10" s="1">
        <v>23.7682395172935</v>
      </c>
      <c r="J10" s="2">
        <f t="shared" si="2"/>
        <v>0.148084757911601</v>
      </c>
      <c r="K10" s="8">
        <f t="shared" si="3"/>
        <v>0.62694236943042</v>
      </c>
    </row>
    <row r="11" ht="13.5" spans="1:11">
      <c r="A11" s="1">
        <v>4</v>
      </c>
      <c r="B11" s="1">
        <v>558</v>
      </c>
      <c r="C11" s="1" t="s">
        <v>34</v>
      </c>
      <c r="D11" s="1">
        <v>2.58783544614277</v>
      </c>
      <c r="E11" s="1">
        <v>2.59074252979615</v>
      </c>
      <c r="F11" s="2">
        <f t="shared" si="0"/>
        <v>0.00290708365338022</v>
      </c>
      <c r="G11" s="8">
        <f t="shared" si="1"/>
        <v>0.112336495649802</v>
      </c>
      <c r="I11" s="1">
        <v>2.60221327370224</v>
      </c>
      <c r="J11" s="2">
        <f t="shared" si="2"/>
        <v>0.014377827559469</v>
      </c>
      <c r="K11" s="8">
        <f t="shared" si="3"/>
        <v>0.555592805597417</v>
      </c>
    </row>
    <row r="12" ht="13.5" spans="1:11">
      <c r="A12" s="1">
        <v>4</v>
      </c>
      <c r="B12" s="1">
        <v>558</v>
      </c>
      <c r="C12" s="1" t="s">
        <v>35</v>
      </c>
      <c r="D12" s="1">
        <v>0.2315400661956</v>
      </c>
      <c r="E12" s="1">
        <v>0.242447434322493</v>
      </c>
      <c r="F12" s="2">
        <f t="shared" si="0"/>
        <v>0.010907368126893</v>
      </c>
      <c r="G12" s="8">
        <f t="shared" si="1"/>
        <v>4.71079079578335</v>
      </c>
      <c r="I12" s="1">
        <v>0.231527185769657</v>
      </c>
      <c r="J12" s="2">
        <f t="shared" si="2"/>
        <v>1.2880425942996e-5</v>
      </c>
      <c r="K12" s="8">
        <f t="shared" si="3"/>
        <v>0.00556293610632161</v>
      </c>
    </row>
    <row r="13" ht="13.5" spans="1:11">
      <c r="A13" s="1">
        <v>4</v>
      </c>
      <c r="B13" s="1">
        <v>558</v>
      </c>
      <c r="C13" s="1" t="s">
        <v>36</v>
      </c>
      <c r="D13" s="1">
        <v>0.0121996131668343</v>
      </c>
      <c r="E13" s="1">
        <v>0.0121522594131675</v>
      </c>
      <c r="F13" s="2">
        <f t="shared" si="0"/>
        <v>4.73537536667991e-5</v>
      </c>
      <c r="G13" s="8">
        <f t="shared" si="1"/>
        <v>0.388157829426382</v>
      </c>
      <c r="I13" s="1">
        <v>0.0121826741590868</v>
      </c>
      <c r="J13" s="2">
        <f t="shared" si="2"/>
        <v>1.69390077475202e-5</v>
      </c>
      <c r="K13" s="8">
        <f t="shared" si="3"/>
        <v>0.138848728364358</v>
      </c>
    </row>
    <row r="14" ht="13.5" spans="1:11">
      <c r="A14" s="1">
        <v>4</v>
      </c>
      <c r="B14" s="1">
        <v>558</v>
      </c>
      <c r="C14" s="1" t="s">
        <v>37</v>
      </c>
      <c r="D14" s="1">
        <v>0.000421906245275689</v>
      </c>
      <c r="E14" s="1">
        <v>0.000431849232589336</v>
      </c>
      <c r="F14" s="2">
        <f t="shared" si="0"/>
        <v>9.942987313647e-6</v>
      </c>
      <c r="G14" s="8">
        <f t="shared" si="1"/>
        <v>2.3566817094992</v>
      </c>
      <c r="I14" s="1">
        <v>0.000421134741036634</v>
      </c>
      <c r="J14" s="2">
        <f t="shared" si="2"/>
        <v>7.71504239055346e-7</v>
      </c>
      <c r="K14" s="8">
        <f t="shared" si="3"/>
        <v>0.182861535636008</v>
      </c>
    </row>
    <row r="15" ht="13.5" spans="1:11">
      <c r="A15" s="1">
        <v>4</v>
      </c>
      <c r="B15" s="1">
        <v>558</v>
      </c>
      <c r="C15" s="1" t="s">
        <v>38</v>
      </c>
      <c r="D15" s="1">
        <v>0.000107493103532543</v>
      </c>
      <c r="E15" s="1">
        <v>0.00010381268710116</v>
      </c>
      <c r="F15" s="2">
        <f t="shared" si="0"/>
        <v>3.68041643138299e-6</v>
      </c>
      <c r="G15" s="8">
        <f t="shared" si="1"/>
        <v>3.42386284369282</v>
      </c>
      <c r="I15" s="1">
        <v>0.000107284558544473</v>
      </c>
      <c r="J15" s="2">
        <f t="shared" si="2"/>
        <v>2.08544988070198e-7</v>
      </c>
      <c r="K15" s="8">
        <f t="shared" si="3"/>
        <v>0.1940077839571</v>
      </c>
    </row>
    <row r="16" ht="13.5" spans="1:11">
      <c r="A16" s="1">
        <v>6</v>
      </c>
      <c r="B16" s="1">
        <v>918</v>
      </c>
      <c r="C16" s="1" t="s">
        <v>32</v>
      </c>
      <c r="D16" s="1">
        <v>2201.21329439505</v>
      </c>
      <c r="E16" s="1">
        <v>2091.54549631578</v>
      </c>
      <c r="F16" s="2">
        <f t="shared" si="0"/>
        <v>109.66779807927</v>
      </c>
      <c r="G16" s="8">
        <f t="shared" si="1"/>
        <v>4.98215226841112</v>
      </c>
      <c r="I16" s="1">
        <v>2147.80939003938</v>
      </c>
      <c r="J16" s="2">
        <f t="shared" si="2"/>
        <v>53.4039043556691</v>
      </c>
      <c r="K16" s="8">
        <f t="shared" si="3"/>
        <v>2.42611220328586</v>
      </c>
    </row>
    <row r="17" ht="13.5" spans="1:11">
      <c r="A17" s="1">
        <v>6</v>
      </c>
      <c r="B17" s="1">
        <v>918</v>
      </c>
      <c r="C17" s="1" t="s">
        <v>33</v>
      </c>
      <c r="D17" s="1">
        <v>234.141849257782</v>
      </c>
      <c r="E17" s="1">
        <v>233.926530361914</v>
      </c>
      <c r="F17" s="2">
        <f t="shared" si="0"/>
        <v>0.215318895868023</v>
      </c>
      <c r="G17" s="8">
        <f t="shared" si="1"/>
        <v>0.0919608760888211</v>
      </c>
      <c r="I17" s="1">
        <v>233.897927607521</v>
      </c>
      <c r="J17" s="2">
        <f t="shared" si="2"/>
        <v>0.2439216502612</v>
      </c>
      <c r="K17" s="8">
        <f t="shared" si="3"/>
        <v>0.104176870147058</v>
      </c>
    </row>
    <row r="18" ht="13.5" spans="1:11">
      <c r="A18" s="1">
        <v>6</v>
      </c>
      <c r="B18" s="1">
        <v>918</v>
      </c>
      <c r="C18" s="1" t="s">
        <v>34</v>
      </c>
      <c r="D18" s="1">
        <v>57.1298000303767</v>
      </c>
      <c r="E18" s="1">
        <v>55.6278642265467</v>
      </c>
      <c r="F18" s="2">
        <f t="shared" si="0"/>
        <v>1.50193580383</v>
      </c>
      <c r="G18" s="8">
        <f t="shared" si="1"/>
        <v>2.62898837914959</v>
      </c>
      <c r="I18" s="1">
        <v>57.6235776560642</v>
      </c>
      <c r="J18" s="2">
        <f t="shared" si="2"/>
        <v>0.4937776256875</v>
      </c>
      <c r="K18" s="8">
        <f t="shared" si="3"/>
        <v>0.864308338949115</v>
      </c>
    </row>
    <row r="19" ht="13.5" spans="1:11">
      <c r="A19" s="1">
        <v>6</v>
      </c>
      <c r="B19" s="1">
        <v>918</v>
      </c>
      <c r="C19" s="1" t="s">
        <v>35</v>
      </c>
      <c r="D19" s="1">
        <v>10.5465688290764</v>
      </c>
      <c r="E19" s="1">
        <v>10.4767011529848</v>
      </c>
      <c r="F19" s="2">
        <f t="shared" si="0"/>
        <v>0.0698676760915991</v>
      </c>
      <c r="G19" s="8">
        <f t="shared" si="1"/>
        <v>0.662468308166511</v>
      </c>
      <c r="I19" s="1">
        <v>10.6117483187613</v>
      </c>
      <c r="J19" s="2">
        <f t="shared" si="2"/>
        <v>0.0651794896848905</v>
      </c>
      <c r="K19" s="8">
        <f t="shared" si="3"/>
        <v>0.61801606514143</v>
      </c>
    </row>
    <row r="20" ht="13.5" spans="1:11">
      <c r="A20" s="1">
        <v>6</v>
      </c>
      <c r="B20" s="1">
        <v>918</v>
      </c>
      <c r="C20" s="1" t="s">
        <v>36</v>
      </c>
      <c r="D20" s="1">
        <v>1.40292313274069</v>
      </c>
      <c r="E20" s="1">
        <v>1.45315947822935</v>
      </c>
      <c r="F20" s="2">
        <f t="shared" si="0"/>
        <v>0.0502363454886601</v>
      </c>
      <c r="G20" s="8">
        <f t="shared" si="1"/>
        <v>3.58083378313967</v>
      </c>
      <c r="I20" s="1">
        <v>1.40924105926907</v>
      </c>
      <c r="J20" s="2">
        <f t="shared" si="2"/>
        <v>0.00631792652838414</v>
      </c>
      <c r="K20" s="8">
        <f t="shared" si="3"/>
        <v>0.450340177657611</v>
      </c>
    </row>
    <row r="21" ht="13.5" spans="1:11">
      <c r="A21" s="1">
        <v>6</v>
      </c>
      <c r="B21" s="1">
        <v>918</v>
      </c>
      <c r="C21" s="1" t="s">
        <v>37</v>
      </c>
      <c r="D21" s="1">
        <v>0.124146905577514</v>
      </c>
      <c r="E21" s="1">
        <v>0.126580044701865</v>
      </c>
      <c r="F21" s="2">
        <f t="shared" si="0"/>
        <v>0.00243313912435102</v>
      </c>
      <c r="G21" s="8">
        <f t="shared" si="1"/>
        <v>1.95988704916356</v>
      </c>
      <c r="I21" s="1">
        <v>0.124491209124018</v>
      </c>
      <c r="J21" s="2">
        <f t="shared" si="2"/>
        <v>0.000344303546503708</v>
      </c>
      <c r="K21" s="8">
        <f t="shared" si="3"/>
        <v>0.277335584726865</v>
      </c>
    </row>
    <row r="22" ht="13.5" spans="1:11">
      <c r="A22" s="1">
        <v>6</v>
      </c>
      <c r="B22" s="1">
        <v>918</v>
      </c>
      <c r="C22" s="1" t="s">
        <v>38</v>
      </c>
      <c r="D22" s="1">
        <v>0.0614096121483361</v>
      </c>
      <c r="E22" s="1">
        <v>0.0622109278142995</v>
      </c>
      <c r="F22" s="2">
        <f t="shared" si="0"/>
        <v>0.000801315665963399</v>
      </c>
      <c r="G22" s="8">
        <f t="shared" si="1"/>
        <v>1.30487009757985</v>
      </c>
      <c r="I22" s="1">
        <v>0.0615185113354268</v>
      </c>
      <c r="J22" s="2">
        <f t="shared" si="2"/>
        <v>0.000108899187090686</v>
      </c>
      <c r="K22" s="8">
        <f t="shared" si="3"/>
        <v>0.17733247822448</v>
      </c>
    </row>
    <row r="23" ht="13.5" spans="1:11">
      <c r="A23" s="1">
        <v>8</v>
      </c>
      <c r="B23" s="1">
        <v>1278</v>
      </c>
      <c r="C23" s="1" t="s">
        <v>32</v>
      </c>
      <c r="D23" s="1">
        <v>3600.85048659152</v>
      </c>
      <c r="E23" s="1">
        <v>3486.58905485271</v>
      </c>
      <c r="F23" s="2">
        <f t="shared" si="0"/>
        <v>114.26143173881</v>
      </c>
      <c r="G23" s="8">
        <f t="shared" si="1"/>
        <v>3.17317900768958</v>
      </c>
      <c r="I23" s="1">
        <v>3598.01755327656</v>
      </c>
      <c r="J23" s="2">
        <f t="shared" si="2"/>
        <v>2.83293331495634</v>
      </c>
      <c r="K23" s="8">
        <f t="shared" si="3"/>
        <v>0.0786740056413151</v>
      </c>
    </row>
    <row r="24" ht="13.5" spans="1:11">
      <c r="A24" s="1">
        <v>8</v>
      </c>
      <c r="B24" s="1">
        <v>1278</v>
      </c>
      <c r="C24" s="1" t="s">
        <v>33</v>
      </c>
      <c r="D24" s="1">
        <v>830.408568325586</v>
      </c>
      <c r="E24" s="1">
        <v>843.357626719546</v>
      </c>
      <c r="F24" s="2">
        <f t="shared" si="0"/>
        <v>12.9490583939601</v>
      </c>
      <c r="G24" s="8">
        <f t="shared" si="1"/>
        <v>1.55935992087247</v>
      </c>
      <c r="I24" s="1">
        <v>830.572298453195</v>
      </c>
      <c r="J24" s="2">
        <f t="shared" si="2"/>
        <v>0.163730127609483</v>
      </c>
      <c r="K24" s="8">
        <f t="shared" si="3"/>
        <v>0.0197168157765549</v>
      </c>
    </row>
    <row r="25" ht="13.5" spans="1:11">
      <c r="A25" s="1">
        <v>8</v>
      </c>
      <c r="B25" s="1">
        <v>1278</v>
      </c>
      <c r="C25" s="1" t="s">
        <v>34</v>
      </c>
      <c r="D25" s="1">
        <v>328.789452826193</v>
      </c>
      <c r="E25" s="1">
        <v>320.651452878488</v>
      </c>
      <c r="F25" s="2">
        <f t="shared" si="0"/>
        <v>8.137999947705</v>
      </c>
      <c r="G25" s="8">
        <f t="shared" si="1"/>
        <v>2.47514020834694</v>
      </c>
      <c r="I25" s="1">
        <v>324.991451107861</v>
      </c>
      <c r="J25" s="2">
        <f t="shared" si="2"/>
        <v>3.7980017183317</v>
      </c>
      <c r="K25" s="8">
        <f t="shared" si="3"/>
        <v>1.15514706621062</v>
      </c>
    </row>
    <row r="26" ht="13.5" spans="1:11">
      <c r="A26" s="1">
        <v>8</v>
      </c>
      <c r="B26" s="1">
        <v>1278</v>
      </c>
      <c r="C26" s="1" t="s">
        <v>35</v>
      </c>
      <c r="D26" s="1">
        <v>92.8442546808544</v>
      </c>
      <c r="E26" s="1">
        <v>92.7386673992282</v>
      </c>
      <c r="F26" s="2">
        <f t="shared" si="0"/>
        <v>0.1055872816262</v>
      </c>
      <c r="G26" s="8">
        <f t="shared" si="1"/>
        <v>0.113725164781761</v>
      </c>
      <c r="I26" s="1">
        <v>92.8223459784593</v>
      </c>
      <c r="J26" s="2">
        <f t="shared" si="2"/>
        <v>0.0219087023950664</v>
      </c>
      <c r="K26" s="8">
        <f t="shared" si="3"/>
        <v>0.0235972623942925</v>
      </c>
    </row>
    <row r="27" ht="13.5" spans="1:11">
      <c r="A27" s="1">
        <v>8</v>
      </c>
      <c r="B27" s="1">
        <v>1278</v>
      </c>
      <c r="C27" s="1" t="s">
        <v>36</v>
      </c>
      <c r="D27" s="1">
        <v>21.022475856864</v>
      </c>
      <c r="E27" s="1">
        <v>21.4580798104386</v>
      </c>
      <c r="F27" s="2">
        <f t="shared" si="0"/>
        <v>0.435603953574603</v>
      </c>
      <c r="G27" s="8">
        <f t="shared" si="1"/>
        <v>2.07208683002185</v>
      </c>
      <c r="I27" s="1">
        <v>21.0814837236527</v>
      </c>
      <c r="J27" s="2">
        <f t="shared" si="2"/>
        <v>0.0590078667887219</v>
      </c>
      <c r="K27" s="8">
        <f t="shared" si="3"/>
        <v>0.280689425881564</v>
      </c>
    </row>
    <row r="28" ht="13.5" spans="1:11">
      <c r="A28" s="1">
        <v>8</v>
      </c>
      <c r="B28" s="1">
        <v>1278</v>
      </c>
      <c r="C28" s="1" t="s">
        <v>37</v>
      </c>
      <c r="D28" s="1">
        <v>3.2994206940856</v>
      </c>
      <c r="E28" s="1">
        <v>3.3451879845939</v>
      </c>
      <c r="F28" s="2">
        <f t="shared" si="0"/>
        <v>0.0457672905082998</v>
      </c>
      <c r="G28" s="8">
        <f t="shared" si="1"/>
        <v>1.38713109820582</v>
      </c>
      <c r="I28" s="1">
        <v>3.31369214692896</v>
      </c>
      <c r="J28" s="2">
        <f t="shared" si="2"/>
        <v>0.0142714528433601</v>
      </c>
      <c r="K28" s="8">
        <f t="shared" si="3"/>
        <v>0.432544199924019</v>
      </c>
    </row>
    <row r="29" ht="13.5" spans="1:11">
      <c r="A29" s="1">
        <v>8</v>
      </c>
      <c r="B29" s="1">
        <v>1278</v>
      </c>
      <c r="C29" s="1" t="s">
        <v>38</v>
      </c>
      <c r="D29" s="1">
        <v>2.27506473537627</v>
      </c>
      <c r="E29" s="1">
        <v>2.27436542080246</v>
      </c>
      <c r="F29" s="2">
        <f t="shared" si="0"/>
        <v>0.000699314573810117</v>
      </c>
      <c r="G29" s="8">
        <f t="shared" si="1"/>
        <v>0.0307382274858416</v>
      </c>
      <c r="I29" s="1">
        <v>2.28487888321478</v>
      </c>
      <c r="J29" s="2">
        <f t="shared" si="2"/>
        <v>0.00981414783850987</v>
      </c>
      <c r="K29" s="8">
        <f t="shared" si="3"/>
        <v>0.431378838848149</v>
      </c>
    </row>
    <row r="30" ht="13.5" spans="1:11">
      <c r="A30" s="1">
        <v>10</v>
      </c>
      <c r="B30" s="1">
        <v>1638</v>
      </c>
      <c r="C30" s="1" t="s">
        <v>32</v>
      </c>
      <c r="D30" s="1">
        <v>4115.20654373382</v>
      </c>
      <c r="E30" s="1">
        <v>4011.0348275234</v>
      </c>
      <c r="F30" s="2">
        <f t="shared" si="0"/>
        <v>104.17171621042</v>
      </c>
      <c r="G30" s="8">
        <f t="shared" si="1"/>
        <v>2.53138487955218</v>
      </c>
      <c r="I30" s="1">
        <v>4120.75906584688</v>
      </c>
      <c r="J30" s="2">
        <f t="shared" si="2"/>
        <v>5.55252211306106</v>
      </c>
      <c r="K30" s="8">
        <f t="shared" si="3"/>
        <v>0.134926936328769</v>
      </c>
    </row>
    <row r="31" ht="13.5" spans="1:11">
      <c r="A31" s="1">
        <v>10</v>
      </c>
      <c r="B31" s="1">
        <v>1638</v>
      </c>
      <c r="C31" s="1" t="s">
        <v>33</v>
      </c>
      <c r="D31" s="1">
        <v>1639.23405309493</v>
      </c>
      <c r="E31" s="1">
        <v>1655.69271776476</v>
      </c>
      <c r="F31" s="2">
        <f t="shared" si="0"/>
        <v>16.4586646698299</v>
      </c>
      <c r="G31" s="8">
        <f t="shared" si="1"/>
        <v>1.00404604447762</v>
      </c>
      <c r="I31" s="1">
        <v>1644.51992299737</v>
      </c>
      <c r="J31" s="2">
        <f t="shared" si="2"/>
        <v>5.28586990244003</v>
      </c>
      <c r="K31" s="8">
        <f t="shared" si="3"/>
        <v>0.322459742247309</v>
      </c>
    </row>
    <row r="32" ht="13.5" spans="1:11">
      <c r="A32" s="1">
        <v>10</v>
      </c>
      <c r="B32" s="1">
        <v>1638</v>
      </c>
      <c r="C32" s="1" t="s">
        <v>34</v>
      </c>
      <c r="D32" s="1">
        <v>940.074247386859</v>
      </c>
      <c r="E32" s="1">
        <v>879.609640613216</v>
      </c>
      <c r="F32" s="2">
        <f t="shared" si="0"/>
        <v>60.464606773643</v>
      </c>
      <c r="G32" s="8">
        <f t="shared" si="1"/>
        <v>6.43189694236573</v>
      </c>
      <c r="I32" s="1">
        <v>926.588755388925</v>
      </c>
      <c r="J32" s="2">
        <f t="shared" si="2"/>
        <v>13.4854919979342</v>
      </c>
      <c r="K32" s="8">
        <f t="shared" si="3"/>
        <v>1.43451350097294</v>
      </c>
    </row>
    <row r="33" ht="13.5" spans="1:11">
      <c r="A33" s="1">
        <v>10</v>
      </c>
      <c r="B33" s="1">
        <v>1638</v>
      </c>
      <c r="C33" s="1" t="s">
        <v>35</v>
      </c>
      <c r="D33" s="1">
        <v>364.529031195467</v>
      </c>
      <c r="E33" s="1">
        <v>363.095670468187</v>
      </c>
      <c r="F33" s="2">
        <f t="shared" si="0"/>
        <v>1.43336072727999</v>
      </c>
      <c r="G33" s="8">
        <f t="shared" si="1"/>
        <v>0.393208936632374</v>
      </c>
      <c r="I33" s="1">
        <v>363.731867481906</v>
      </c>
      <c r="J33" s="2">
        <f t="shared" si="2"/>
        <v>0.797163713560565</v>
      </c>
      <c r="K33" s="8">
        <f t="shared" si="3"/>
        <v>0.218683189908436</v>
      </c>
    </row>
    <row r="34" ht="13.5" spans="1:11">
      <c r="A34" s="1">
        <v>10</v>
      </c>
      <c r="B34" s="1">
        <v>1638</v>
      </c>
      <c r="C34" s="1" t="s">
        <v>36</v>
      </c>
      <c r="D34" s="1">
        <v>119.96558883933</v>
      </c>
      <c r="E34" s="1">
        <v>118.905540818688</v>
      </c>
      <c r="F34" s="2">
        <f t="shared" si="0"/>
        <v>1.060048020642</v>
      </c>
      <c r="G34" s="8">
        <f t="shared" si="1"/>
        <v>0.883626739049081</v>
      </c>
      <c r="I34" s="1">
        <v>119.888424467406</v>
      </c>
      <c r="J34" s="2">
        <f t="shared" si="2"/>
        <v>0.0771643719238995</v>
      </c>
      <c r="K34" s="8">
        <f t="shared" si="3"/>
        <v>0.0643220882508615</v>
      </c>
    </row>
    <row r="35" ht="13.5" spans="1:11">
      <c r="A35" s="1">
        <v>10</v>
      </c>
      <c r="B35" s="1">
        <v>1638</v>
      </c>
      <c r="C35" s="1" t="s">
        <v>37</v>
      </c>
      <c r="D35" s="1">
        <v>27.850228482148</v>
      </c>
      <c r="E35" s="1">
        <v>28.5807084857627</v>
      </c>
      <c r="F35" s="2">
        <f t="shared" ref="F35:F71" si="4">ABS(D35-E35)</f>
        <v>0.730480003614698</v>
      </c>
      <c r="G35" s="8">
        <f t="shared" ref="G35:G71" si="5">ABS((D35-E35)/D35)*100</f>
        <v>2.62288693280537</v>
      </c>
      <c r="I35" s="1">
        <v>27.8678453784369</v>
      </c>
      <c r="J35" s="2">
        <f t="shared" ref="J35:J71" si="6">ABS(D35-I35)</f>
        <v>0.0176168962888674</v>
      </c>
      <c r="K35" s="8">
        <f t="shared" ref="K35:K71" si="7">ABS((D35-I35)/D35)*100</f>
        <v>0.0632558411510335</v>
      </c>
    </row>
    <row r="36" ht="13.5" spans="1:11">
      <c r="A36" s="1">
        <v>10</v>
      </c>
      <c r="B36" s="1">
        <v>1638</v>
      </c>
      <c r="C36" s="1" t="s">
        <v>38</v>
      </c>
      <c r="D36" s="1">
        <v>23.3943336127305</v>
      </c>
      <c r="E36" s="1">
        <v>23.8688983232677</v>
      </c>
      <c r="F36" s="2">
        <f t="shared" si="4"/>
        <v>0.474564710537202</v>
      </c>
      <c r="G36" s="8">
        <f t="shared" si="5"/>
        <v>2.02854553753545</v>
      </c>
      <c r="I36" s="1">
        <v>23.4255358185077</v>
      </c>
      <c r="J36" s="2">
        <f t="shared" si="6"/>
        <v>0.0312022057772126</v>
      </c>
      <c r="K36" s="8">
        <f t="shared" si="7"/>
        <v>0.133375056942136</v>
      </c>
    </row>
    <row r="37" ht="13.5" spans="1:11">
      <c r="A37" s="1">
        <v>12</v>
      </c>
      <c r="B37" s="1">
        <v>1998</v>
      </c>
      <c r="C37" s="1" t="s">
        <v>32</v>
      </c>
      <c r="D37" s="1">
        <v>3474.01717566377</v>
      </c>
      <c r="E37" s="1">
        <v>3430.8186547693</v>
      </c>
      <c r="F37" s="2">
        <f t="shared" si="4"/>
        <v>43.1985208944702</v>
      </c>
      <c r="G37" s="8">
        <f t="shared" si="5"/>
        <v>1.24347459180931</v>
      </c>
      <c r="I37" s="1">
        <v>3479.98408950608</v>
      </c>
      <c r="J37" s="2">
        <f t="shared" si="6"/>
        <v>5.96691384231008</v>
      </c>
      <c r="K37" s="8">
        <f t="shared" si="7"/>
        <v>0.171758328775965</v>
      </c>
    </row>
    <row r="38" ht="13.5" spans="1:11">
      <c r="A38" s="1">
        <v>12</v>
      </c>
      <c r="B38" s="1">
        <v>1998</v>
      </c>
      <c r="C38" s="1" t="s">
        <v>33</v>
      </c>
      <c r="D38" s="1">
        <v>2269.37904574795</v>
      </c>
      <c r="E38" s="1">
        <v>2264.52282889476</v>
      </c>
      <c r="F38" s="2">
        <f t="shared" si="4"/>
        <v>4.85621685318984</v>
      </c>
      <c r="G38" s="8">
        <f t="shared" si="5"/>
        <v>0.213988794083948</v>
      </c>
      <c r="I38" s="1">
        <v>2272.89863966568</v>
      </c>
      <c r="J38" s="2">
        <f t="shared" si="6"/>
        <v>3.51959391772607</v>
      </c>
      <c r="K38" s="8">
        <f t="shared" si="7"/>
        <v>0.15509061495569</v>
      </c>
    </row>
    <row r="39" ht="13.5" spans="1:11">
      <c r="A39" s="1">
        <v>12</v>
      </c>
      <c r="B39" s="1">
        <v>1998</v>
      </c>
      <c r="C39" s="1" t="s">
        <v>34</v>
      </c>
      <c r="D39" s="1">
        <v>1734.91596960648</v>
      </c>
      <c r="E39" s="1">
        <v>1617.94842726412</v>
      </c>
      <c r="F39" s="2">
        <f t="shared" si="4"/>
        <v>116.96754234236</v>
      </c>
      <c r="G39" s="8">
        <f t="shared" si="5"/>
        <v>6.74197162234267</v>
      </c>
      <c r="I39" s="1">
        <v>1719.0738147544</v>
      </c>
      <c r="J39" s="2">
        <f t="shared" si="6"/>
        <v>15.8421548520851</v>
      </c>
      <c r="K39" s="8">
        <f t="shared" si="7"/>
        <v>0.913136724176816</v>
      </c>
    </row>
    <row r="40" ht="13.5" spans="1:11">
      <c r="A40" s="1">
        <v>12</v>
      </c>
      <c r="B40" s="1">
        <v>1998</v>
      </c>
      <c r="C40" s="1" t="s">
        <v>35</v>
      </c>
      <c r="D40" s="1">
        <v>859.111360231478</v>
      </c>
      <c r="E40" s="1">
        <v>859.496448958318</v>
      </c>
      <c r="F40" s="2">
        <f t="shared" si="4"/>
        <v>0.385088726839967</v>
      </c>
      <c r="G40" s="8">
        <f t="shared" si="5"/>
        <v>0.0448240757445239</v>
      </c>
      <c r="I40" s="1">
        <v>858.118408511908</v>
      </c>
      <c r="J40" s="2">
        <f t="shared" si="6"/>
        <v>0.992951719569987</v>
      </c>
      <c r="K40" s="8">
        <f t="shared" si="7"/>
        <v>0.115578930221857</v>
      </c>
    </row>
    <row r="41" ht="13.5" spans="1:11">
      <c r="A41" s="1">
        <v>12</v>
      </c>
      <c r="B41" s="1">
        <v>1998</v>
      </c>
      <c r="C41" s="1" t="s">
        <v>36</v>
      </c>
      <c r="D41" s="1">
        <v>378.404874029669</v>
      </c>
      <c r="E41" s="1">
        <v>378.981211435028</v>
      </c>
      <c r="F41" s="2">
        <f t="shared" si="4"/>
        <v>0.576337405359027</v>
      </c>
      <c r="G41" s="8">
        <f t="shared" si="5"/>
        <v>0.152307077660379</v>
      </c>
      <c r="I41" s="1">
        <v>378.41593593706</v>
      </c>
      <c r="J41" s="2">
        <f t="shared" si="6"/>
        <v>0.0110619073906264</v>
      </c>
      <c r="K41" s="8">
        <f t="shared" si="7"/>
        <v>0.0029232993943305</v>
      </c>
    </row>
    <row r="42" ht="13.5" spans="1:11">
      <c r="A42" s="1">
        <v>12</v>
      </c>
      <c r="B42" s="1">
        <v>1998</v>
      </c>
      <c r="C42" s="1" t="s">
        <v>37</v>
      </c>
      <c r="D42" s="1">
        <v>119.238718477482</v>
      </c>
      <c r="E42" s="1">
        <v>123.034034187678</v>
      </c>
      <c r="F42" s="2">
        <f t="shared" si="4"/>
        <v>3.79531571019601</v>
      </c>
      <c r="G42" s="8">
        <f t="shared" si="5"/>
        <v>3.18295580383376</v>
      </c>
      <c r="I42" s="1">
        <v>119.197060867062</v>
      </c>
      <c r="J42" s="2">
        <f t="shared" si="6"/>
        <v>0.0416576104199891</v>
      </c>
      <c r="K42" s="8">
        <f t="shared" si="7"/>
        <v>0.0349363117550245</v>
      </c>
    </row>
    <row r="43" ht="13.5" spans="1:11">
      <c r="A43" s="1">
        <v>12</v>
      </c>
      <c r="B43" s="1">
        <v>1998</v>
      </c>
      <c r="C43" s="1" t="s">
        <v>38</v>
      </c>
      <c r="D43" s="1">
        <v>114.342864731165</v>
      </c>
      <c r="E43" s="1">
        <v>116.638399388778</v>
      </c>
      <c r="F43" s="2">
        <f t="shared" si="4"/>
        <v>2.295534657613</v>
      </c>
      <c r="G43" s="8">
        <f t="shared" si="5"/>
        <v>2.00758889766327</v>
      </c>
      <c r="I43" s="1">
        <v>114.380457822123</v>
      </c>
      <c r="J43" s="2">
        <f t="shared" si="6"/>
        <v>0.0375930909584099</v>
      </c>
      <c r="K43" s="8">
        <f t="shared" si="7"/>
        <v>0.0328775136487932</v>
      </c>
    </row>
    <row r="44" ht="13.5" spans="1:11">
      <c r="A44" s="1">
        <v>14</v>
      </c>
      <c r="B44" s="1">
        <v>2358</v>
      </c>
      <c r="C44" s="1" t="s">
        <v>32</v>
      </c>
      <c r="D44" s="1">
        <v>2317.43091162439</v>
      </c>
      <c r="E44" s="1">
        <v>2326.39376903924</v>
      </c>
      <c r="F44" s="2">
        <f t="shared" si="4"/>
        <v>8.96285741485008</v>
      </c>
      <c r="G44" s="8">
        <f t="shared" si="5"/>
        <v>0.386758343901075</v>
      </c>
      <c r="I44" s="1">
        <v>2319.36858422207</v>
      </c>
      <c r="J44" s="2">
        <f t="shared" si="6"/>
        <v>1.93767259767628</v>
      </c>
      <c r="K44" s="8">
        <f t="shared" si="7"/>
        <v>0.0836129607125195</v>
      </c>
    </row>
    <row r="45" ht="13.5" spans="1:11">
      <c r="A45" s="1">
        <v>14</v>
      </c>
      <c r="B45" s="1">
        <v>2358</v>
      </c>
      <c r="C45" s="1" t="s">
        <v>33</v>
      </c>
      <c r="D45" s="1">
        <v>2417.21352953919</v>
      </c>
      <c r="E45" s="1">
        <v>2453.93502428513</v>
      </c>
      <c r="F45" s="2">
        <f t="shared" si="4"/>
        <v>36.7214947459402</v>
      </c>
      <c r="G45" s="8">
        <f t="shared" si="5"/>
        <v>1.51916635817195</v>
      </c>
      <c r="I45" s="1">
        <v>2421.24983637245</v>
      </c>
      <c r="J45" s="2">
        <f t="shared" si="6"/>
        <v>4.03630683325991</v>
      </c>
      <c r="K45" s="8">
        <f t="shared" si="7"/>
        <v>0.16698180710702</v>
      </c>
    </row>
    <row r="46" ht="13.5" spans="1:11">
      <c r="A46" s="1">
        <v>14</v>
      </c>
      <c r="B46" s="1">
        <v>2358</v>
      </c>
      <c r="C46" s="1" t="s">
        <v>34</v>
      </c>
      <c r="D46" s="1">
        <v>2381.54376897617</v>
      </c>
      <c r="E46" s="1">
        <v>2275.14664700638</v>
      </c>
      <c r="F46" s="2">
        <f t="shared" si="4"/>
        <v>106.39712196979</v>
      </c>
      <c r="G46" s="8">
        <f t="shared" si="5"/>
        <v>4.46756945456142</v>
      </c>
      <c r="I46" s="1">
        <v>2370.99433546561</v>
      </c>
      <c r="J46" s="2">
        <f t="shared" si="6"/>
        <v>10.5494335105623</v>
      </c>
      <c r="K46" s="8">
        <f t="shared" si="7"/>
        <v>0.442966182187678</v>
      </c>
    </row>
    <row r="47" ht="13.5" spans="1:11">
      <c r="A47" s="1">
        <v>14</v>
      </c>
      <c r="B47" s="1">
        <v>2358</v>
      </c>
      <c r="C47" s="1" t="s">
        <v>35</v>
      </c>
      <c r="D47" s="1">
        <v>1437.75382538038</v>
      </c>
      <c r="E47" s="1">
        <v>1426.84477507683</v>
      </c>
      <c r="F47" s="2">
        <f t="shared" si="4"/>
        <v>10.90905030355</v>
      </c>
      <c r="G47" s="8">
        <f t="shared" si="5"/>
        <v>0.758756479097791</v>
      </c>
      <c r="I47" s="1">
        <v>1436.62855973059</v>
      </c>
      <c r="J47" s="2">
        <f t="shared" si="6"/>
        <v>1.12526564978612</v>
      </c>
      <c r="K47" s="8">
        <f t="shared" si="7"/>
        <v>0.0782655298787613</v>
      </c>
    </row>
    <row r="48" ht="13.5" spans="1:11">
      <c r="A48" s="1">
        <v>14</v>
      </c>
      <c r="B48" s="1">
        <v>2358</v>
      </c>
      <c r="C48" s="1" t="s">
        <v>36</v>
      </c>
      <c r="D48" s="1">
        <v>800.102039982634</v>
      </c>
      <c r="E48" s="1">
        <v>804.626736181998</v>
      </c>
      <c r="F48" s="2">
        <f t="shared" si="4"/>
        <v>4.52469619936403</v>
      </c>
      <c r="G48" s="8">
        <f t="shared" si="5"/>
        <v>0.565514893508113</v>
      </c>
      <c r="I48" s="1">
        <v>800.293871988176</v>
      </c>
      <c r="J48" s="2">
        <f t="shared" si="6"/>
        <v>0.191832005541642</v>
      </c>
      <c r="K48" s="8">
        <f t="shared" si="7"/>
        <v>0.0239759425617519</v>
      </c>
    </row>
    <row r="49" ht="13.5" spans="1:11">
      <c r="A49" s="1">
        <v>14</v>
      </c>
      <c r="B49" s="1">
        <v>2358</v>
      </c>
      <c r="C49" s="1" t="s">
        <v>37</v>
      </c>
      <c r="D49" s="1">
        <v>323.719697718883</v>
      </c>
      <c r="E49" s="1">
        <v>330.04137980869</v>
      </c>
      <c r="F49" s="2">
        <f t="shared" si="4"/>
        <v>6.32168208980698</v>
      </c>
      <c r="G49" s="8">
        <f t="shared" si="5"/>
        <v>1.9528258967104</v>
      </c>
      <c r="I49" s="1">
        <v>323.66271876578</v>
      </c>
      <c r="J49" s="2">
        <f t="shared" si="6"/>
        <v>0.0569789531025435</v>
      </c>
      <c r="K49" s="8">
        <f t="shared" si="7"/>
        <v>0.0176013240788405</v>
      </c>
    </row>
    <row r="50" ht="13.5" spans="1:11">
      <c r="A50" s="1">
        <v>14</v>
      </c>
      <c r="B50" s="1">
        <v>2358</v>
      </c>
      <c r="C50" s="1" t="s">
        <v>38</v>
      </c>
      <c r="D50" s="1">
        <v>339.447336786709</v>
      </c>
      <c r="E50" s="1">
        <v>345.542393013163</v>
      </c>
      <c r="F50" s="2">
        <f t="shared" si="4"/>
        <v>6.09505622645401</v>
      </c>
      <c r="G50" s="8">
        <f t="shared" si="5"/>
        <v>1.79558227916922</v>
      </c>
      <c r="I50" s="1">
        <v>339.902491309638</v>
      </c>
      <c r="J50" s="2">
        <f t="shared" si="6"/>
        <v>0.45515452292949</v>
      </c>
      <c r="K50" s="8">
        <f t="shared" si="7"/>
        <v>0.134086932965241</v>
      </c>
    </row>
    <row r="51" ht="13.5" spans="1:11">
      <c r="A51" s="1">
        <v>16</v>
      </c>
      <c r="B51" s="1">
        <v>2718</v>
      </c>
      <c r="C51" s="1" t="s">
        <v>32</v>
      </c>
      <c r="D51" s="1">
        <v>1334.2909087889</v>
      </c>
      <c r="E51" s="1">
        <v>1334.54864195638</v>
      </c>
      <c r="F51" s="2">
        <f t="shared" si="4"/>
        <v>0.257733167479955</v>
      </c>
      <c r="G51" s="8">
        <f t="shared" si="5"/>
        <v>0.0193161150827216</v>
      </c>
      <c r="I51" s="1">
        <v>1332.90623743053</v>
      </c>
      <c r="J51" s="2">
        <f t="shared" si="6"/>
        <v>1.38467135836891</v>
      </c>
      <c r="K51" s="8">
        <f t="shared" si="7"/>
        <v>0.103775821992652</v>
      </c>
    </row>
    <row r="52" ht="13.5" spans="1:11">
      <c r="A52" s="1">
        <v>16</v>
      </c>
      <c r="B52" s="1">
        <v>2718</v>
      </c>
      <c r="C52" s="1" t="s">
        <v>33</v>
      </c>
      <c r="D52" s="1">
        <v>2089.69232299505</v>
      </c>
      <c r="E52" s="1">
        <v>2131.37818269035</v>
      </c>
      <c r="F52" s="2">
        <f t="shared" si="4"/>
        <v>41.6858596953002</v>
      </c>
      <c r="G52" s="8">
        <f t="shared" si="5"/>
        <v>1.99483240841666</v>
      </c>
      <c r="I52" s="1">
        <v>2093.17333388538</v>
      </c>
      <c r="J52" s="2">
        <f t="shared" si="6"/>
        <v>3.48101089032707</v>
      </c>
      <c r="K52" s="8">
        <f t="shared" si="7"/>
        <v>0.166580067889512</v>
      </c>
    </row>
    <row r="53" ht="13.5" spans="1:11">
      <c r="A53" s="1">
        <v>16</v>
      </c>
      <c r="B53" s="1">
        <v>2718</v>
      </c>
      <c r="C53" s="1" t="s">
        <v>34</v>
      </c>
      <c r="D53" s="1">
        <v>2607.85289890991</v>
      </c>
      <c r="E53" s="1">
        <v>2516.56519000499</v>
      </c>
      <c r="F53" s="2">
        <f t="shared" si="4"/>
        <v>91.2877089049198</v>
      </c>
      <c r="G53" s="8">
        <f t="shared" si="5"/>
        <v>3.50049302792647</v>
      </c>
      <c r="I53" s="1">
        <v>2603.05148245562</v>
      </c>
      <c r="J53" s="2">
        <f t="shared" si="6"/>
        <v>4.80141645429285</v>
      </c>
      <c r="K53" s="8">
        <f t="shared" si="7"/>
        <v>0.184113776367519</v>
      </c>
    </row>
    <row r="54" ht="13.5" spans="1:11">
      <c r="A54" s="1">
        <v>16</v>
      </c>
      <c r="B54" s="1">
        <v>2718</v>
      </c>
      <c r="C54" s="1" t="s">
        <v>35</v>
      </c>
      <c r="D54" s="1">
        <v>1873.20294062608</v>
      </c>
      <c r="E54" s="1">
        <v>1864.77374444031</v>
      </c>
      <c r="F54" s="2">
        <f t="shared" si="4"/>
        <v>8.4291961857698</v>
      </c>
      <c r="G54" s="8">
        <f t="shared" si="5"/>
        <v>0.449988413052166</v>
      </c>
      <c r="I54" s="1">
        <v>1872.82407429731</v>
      </c>
      <c r="J54" s="2">
        <f t="shared" si="6"/>
        <v>0.378866328767799</v>
      </c>
      <c r="K54" s="8">
        <f t="shared" si="7"/>
        <v>0.0202255890459563</v>
      </c>
    </row>
    <row r="55" ht="13.5" spans="1:11">
      <c r="A55" s="1">
        <v>16</v>
      </c>
      <c r="B55" s="1">
        <v>2718</v>
      </c>
      <c r="C55" s="1" t="s">
        <v>36</v>
      </c>
      <c r="D55" s="1">
        <v>1273.054705859</v>
      </c>
      <c r="E55" s="1">
        <v>1267.54379555099</v>
      </c>
      <c r="F55" s="2">
        <f t="shared" si="4"/>
        <v>5.51091030801012</v>
      </c>
      <c r="G55" s="8">
        <f t="shared" si="5"/>
        <v>0.432888726827463</v>
      </c>
      <c r="I55" s="1">
        <v>1273.07803738289</v>
      </c>
      <c r="J55" s="2">
        <f t="shared" si="6"/>
        <v>0.0233315238940577</v>
      </c>
      <c r="K55" s="8">
        <f t="shared" si="7"/>
        <v>0.00183271966135301</v>
      </c>
    </row>
    <row r="56" ht="13.5" spans="1:11">
      <c r="A56" s="1">
        <v>16</v>
      </c>
      <c r="B56" s="1">
        <v>2718</v>
      </c>
      <c r="C56" s="1" t="s">
        <v>37</v>
      </c>
      <c r="D56" s="1">
        <v>637.954276152601</v>
      </c>
      <c r="E56" s="1">
        <v>641.174454871346</v>
      </c>
      <c r="F56" s="2">
        <f t="shared" si="4"/>
        <v>3.22017871874505</v>
      </c>
      <c r="G56" s="8">
        <f t="shared" si="5"/>
        <v>0.504766382030609</v>
      </c>
      <c r="I56" s="1">
        <v>637.547681179673</v>
      </c>
      <c r="J56" s="2">
        <f t="shared" si="6"/>
        <v>0.406594972927905</v>
      </c>
      <c r="K56" s="8">
        <f t="shared" si="7"/>
        <v>0.0637341872492828</v>
      </c>
    </row>
    <row r="57" ht="13.5" spans="1:11">
      <c r="A57" s="1">
        <v>16</v>
      </c>
      <c r="B57" s="1">
        <v>2718</v>
      </c>
      <c r="C57" s="1" t="s">
        <v>38</v>
      </c>
      <c r="D57" s="1">
        <v>707.16186605</v>
      </c>
      <c r="E57" s="1">
        <v>711.081503720302</v>
      </c>
      <c r="F57" s="2">
        <f t="shared" si="4"/>
        <v>3.91963767030199</v>
      </c>
      <c r="G57" s="8">
        <f t="shared" si="5"/>
        <v>0.55427729611552</v>
      </c>
      <c r="I57" s="1">
        <v>708.319760753403</v>
      </c>
      <c r="J57" s="2">
        <f t="shared" si="6"/>
        <v>1.15789470340326</v>
      </c>
      <c r="K57" s="8">
        <f t="shared" si="7"/>
        <v>0.163738283834636</v>
      </c>
    </row>
    <row r="58" ht="13.5" spans="1:11">
      <c r="A58" s="1">
        <v>18</v>
      </c>
      <c r="B58" s="1">
        <v>3078</v>
      </c>
      <c r="C58" s="1" t="s">
        <v>32</v>
      </c>
      <c r="D58" s="1">
        <v>701.960307551103</v>
      </c>
      <c r="E58" s="1">
        <v>709.648984296082</v>
      </c>
      <c r="F58" s="2">
        <f t="shared" si="4"/>
        <v>7.68867674497892</v>
      </c>
      <c r="G58" s="8">
        <f t="shared" si="5"/>
        <v>1.09531502882293</v>
      </c>
      <c r="I58" s="1">
        <v>700.079690509057</v>
      </c>
      <c r="J58" s="2">
        <f t="shared" si="6"/>
        <v>1.88061704204574</v>
      </c>
      <c r="K58" s="8">
        <f t="shared" si="7"/>
        <v>0.267909313648597</v>
      </c>
    </row>
    <row r="59" ht="13.5" spans="1:11">
      <c r="A59" s="1">
        <v>18</v>
      </c>
      <c r="B59" s="1">
        <v>3078</v>
      </c>
      <c r="C59" s="1" t="s">
        <v>33</v>
      </c>
      <c r="D59" s="1">
        <v>1546.50694491272</v>
      </c>
      <c r="E59" s="1">
        <v>1596.44460709832</v>
      </c>
      <c r="F59" s="2">
        <f t="shared" si="4"/>
        <v>49.9376621855999</v>
      </c>
      <c r="G59" s="8">
        <f t="shared" si="5"/>
        <v>3.22906161849912</v>
      </c>
      <c r="I59" s="1">
        <v>1548.05644152799</v>
      </c>
      <c r="J59" s="2">
        <f t="shared" si="6"/>
        <v>1.54949661527394</v>
      </c>
      <c r="K59" s="8">
        <f t="shared" si="7"/>
        <v>0.100193317616261</v>
      </c>
    </row>
    <row r="60" ht="13.5" spans="1:11">
      <c r="A60" s="1">
        <v>18</v>
      </c>
      <c r="B60" s="1">
        <v>3078</v>
      </c>
      <c r="C60" s="1" t="s">
        <v>34</v>
      </c>
      <c r="D60" s="1">
        <v>2394.88000328079</v>
      </c>
      <c r="E60" s="1">
        <v>2341.36916966991</v>
      </c>
      <c r="F60" s="2">
        <f t="shared" si="4"/>
        <v>53.5108336108797</v>
      </c>
      <c r="G60" s="8">
        <f t="shared" si="5"/>
        <v>2.23438475153553</v>
      </c>
      <c r="I60" s="1">
        <v>2392.9946351251</v>
      </c>
      <c r="J60" s="2">
        <f t="shared" si="6"/>
        <v>1.88536815568796</v>
      </c>
      <c r="K60" s="8">
        <f t="shared" si="7"/>
        <v>0.0787249529456656</v>
      </c>
    </row>
    <row r="61" ht="13.5" spans="1:11">
      <c r="A61" s="1">
        <v>18</v>
      </c>
      <c r="B61" s="1">
        <v>3078</v>
      </c>
      <c r="C61" s="1" t="s">
        <v>35</v>
      </c>
      <c r="D61" s="1">
        <v>2007.06268387146</v>
      </c>
      <c r="E61" s="1">
        <v>2007.73793187548</v>
      </c>
      <c r="F61" s="2">
        <f t="shared" si="4"/>
        <v>0.675248004019977</v>
      </c>
      <c r="G61" s="8">
        <f t="shared" si="5"/>
        <v>0.0336435931695705</v>
      </c>
      <c r="I61" s="1">
        <v>2007.66679027682</v>
      </c>
      <c r="J61" s="2">
        <f t="shared" si="6"/>
        <v>0.604106405357015</v>
      </c>
      <c r="K61" s="8">
        <f t="shared" si="7"/>
        <v>0.0300990302999278</v>
      </c>
    </row>
    <row r="62" ht="13.5" spans="1:11">
      <c r="A62" s="1">
        <v>18</v>
      </c>
      <c r="B62" s="1">
        <v>3078</v>
      </c>
      <c r="C62" s="1" t="s">
        <v>36</v>
      </c>
      <c r="D62" s="1">
        <v>1631.72396946578</v>
      </c>
      <c r="E62" s="1">
        <v>1628.07239720687</v>
      </c>
      <c r="F62" s="2">
        <f t="shared" si="4"/>
        <v>3.65157225891016</v>
      </c>
      <c r="G62" s="8">
        <f t="shared" si="5"/>
        <v>0.223786150552515</v>
      </c>
      <c r="I62" s="1">
        <v>1631.79155069718</v>
      </c>
      <c r="J62" s="2">
        <f t="shared" si="6"/>
        <v>0.0675812314009363</v>
      </c>
      <c r="K62" s="8">
        <f t="shared" si="7"/>
        <v>0.00414170733932787</v>
      </c>
    </row>
    <row r="63" ht="13.5" spans="1:11">
      <c r="A63" s="1">
        <v>18</v>
      </c>
      <c r="B63" s="1">
        <v>3078</v>
      </c>
      <c r="C63" s="1" t="s">
        <v>37</v>
      </c>
      <c r="D63" s="1">
        <v>992.876373431047</v>
      </c>
      <c r="E63" s="1">
        <v>982.897550454908</v>
      </c>
      <c r="F63" s="2">
        <f t="shared" si="4"/>
        <v>9.97882297613899</v>
      </c>
      <c r="G63" s="8">
        <f t="shared" si="5"/>
        <v>1.00504184037087</v>
      </c>
      <c r="I63" s="1">
        <v>991.743390590745</v>
      </c>
      <c r="J63" s="2">
        <f t="shared" si="6"/>
        <v>1.13298284030213</v>
      </c>
      <c r="K63" s="8">
        <f t="shared" si="7"/>
        <v>0.114111169388282</v>
      </c>
    </row>
    <row r="64" ht="13.5" spans="1:11">
      <c r="A64" s="1">
        <v>18</v>
      </c>
      <c r="B64" s="1">
        <v>3078</v>
      </c>
      <c r="C64" s="1" t="s">
        <v>38</v>
      </c>
      <c r="D64" s="1">
        <v>1132.2788783977</v>
      </c>
      <c r="E64" s="1">
        <v>1144.63004284999</v>
      </c>
      <c r="F64" s="2">
        <f t="shared" si="4"/>
        <v>12.35116445229</v>
      </c>
      <c r="G64" s="8">
        <f t="shared" si="5"/>
        <v>1.09082353189952</v>
      </c>
      <c r="I64" s="1">
        <v>1133.84454588928</v>
      </c>
      <c r="J64" s="2">
        <f t="shared" si="6"/>
        <v>1.56566749157787</v>
      </c>
      <c r="K64" s="8">
        <f t="shared" si="7"/>
        <v>0.138275783594362</v>
      </c>
    </row>
    <row r="65" ht="13.5" spans="1:11">
      <c r="A65" s="1">
        <v>20</v>
      </c>
      <c r="B65" s="1">
        <v>3438</v>
      </c>
      <c r="C65" s="1" t="s">
        <v>32</v>
      </c>
      <c r="D65" s="1">
        <v>349.885962605647</v>
      </c>
      <c r="E65" s="1">
        <v>337.330518921326</v>
      </c>
      <c r="F65" s="2">
        <f t="shared" si="4"/>
        <v>12.555443684321</v>
      </c>
      <c r="G65" s="8">
        <f t="shared" si="5"/>
        <v>3.58843881326903</v>
      </c>
      <c r="I65" s="1">
        <v>348.546606854434</v>
      </c>
      <c r="J65" s="2">
        <f t="shared" si="6"/>
        <v>1.33935575121262</v>
      </c>
      <c r="K65" s="8">
        <f t="shared" si="7"/>
        <v>0.382797795384034</v>
      </c>
    </row>
    <row r="66" ht="13.5" spans="1:11">
      <c r="A66" s="1">
        <v>20</v>
      </c>
      <c r="B66" s="1">
        <v>3438</v>
      </c>
      <c r="C66" s="1" t="s">
        <v>33</v>
      </c>
      <c r="D66" s="1">
        <v>1024.95050593116</v>
      </c>
      <c r="E66" s="1">
        <v>1052.10685942567</v>
      </c>
      <c r="F66" s="2">
        <f t="shared" si="4"/>
        <v>27.1563534945101</v>
      </c>
      <c r="G66" s="8">
        <f t="shared" si="5"/>
        <v>2.64952827842538</v>
      </c>
      <c r="I66" s="1">
        <v>1025.03538559841</v>
      </c>
      <c r="J66" s="2">
        <f t="shared" si="6"/>
        <v>0.0848796672519256</v>
      </c>
      <c r="K66" s="8">
        <f t="shared" si="7"/>
        <v>0.00828134302688236</v>
      </c>
    </row>
    <row r="67" ht="13.5" spans="1:11">
      <c r="A67" s="1">
        <v>20</v>
      </c>
      <c r="B67" s="1">
        <v>3438</v>
      </c>
      <c r="C67" s="1" t="s">
        <v>34</v>
      </c>
      <c r="D67" s="1">
        <v>1924.91823601412</v>
      </c>
      <c r="E67" s="1">
        <v>1857.3972018993</v>
      </c>
      <c r="F67" s="2">
        <f t="shared" si="4"/>
        <v>67.5210341148202</v>
      </c>
      <c r="G67" s="8">
        <f t="shared" si="5"/>
        <v>3.5077351781255</v>
      </c>
      <c r="I67" s="1">
        <v>1923.79233041391</v>
      </c>
      <c r="J67" s="2">
        <f t="shared" si="6"/>
        <v>1.12590560021022</v>
      </c>
      <c r="K67" s="8">
        <f t="shared" si="7"/>
        <v>0.0584910870054201</v>
      </c>
    </row>
    <row r="68" ht="13.5" spans="1:11">
      <c r="A68" s="1">
        <v>20</v>
      </c>
      <c r="B68" s="1">
        <v>3438</v>
      </c>
      <c r="C68" s="1" t="s">
        <v>35</v>
      </c>
      <c r="D68" s="1">
        <v>1846.12676817316</v>
      </c>
      <c r="E68" s="1">
        <v>1868.50701418972</v>
      </c>
      <c r="F68" s="2">
        <f t="shared" si="4"/>
        <v>22.38024601656</v>
      </c>
      <c r="G68" s="8">
        <f t="shared" si="5"/>
        <v>1.21228110671438</v>
      </c>
      <c r="I68" s="1">
        <v>1846.90487699254</v>
      </c>
      <c r="J68" s="2">
        <f t="shared" si="6"/>
        <v>0.778108819383988</v>
      </c>
      <c r="K68" s="8">
        <f t="shared" si="7"/>
        <v>0.0421481792474071</v>
      </c>
    </row>
    <row r="69" ht="13.5" spans="1:11">
      <c r="A69" s="1">
        <v>20</v>
      </c>
      <c r="B69" s="1">
        <v>3438</v>
      </c>
      <c r="C69" s="1" t="s">
        <v>36</v>
      </c>
      <c r="D69" s="1">
        <v>1764.96993161493</v>
      </c>
      <c r="E69" s="1">
        <v>1768.16786330072</v>
      </c>
      <c r="F69" s="2">
        <f t="shared" si="4"/>
        <v>3.19793168579008</v>
      </c>
      <c r="G69" s="8">
        <f t="shared" si="5"/>
        <v>0.181189017926442</v>
      </c>
      <c r="I69" s="1">
        <v>1765.165220393</v>
      </c>
      <c r="J69" s="2">
        <f t="shared" si="6"/>
        <v>0.195288778068971</v>
      </c>
      <c r="K69" s="8">
        <f t="shared" si="7"/>
        <v>0.0110647085013105</v>
      </c>
    </row>
    <row r="70" ht="13.5" spans="1:11">
      <c r="A70" s="1">
        <v>20</v>
      </c>
      <c r="B70" s="1">
        <v>3438</v>
      </c>
      <c r="C70" s="1" t="s">
        <v>37</v>
      </c>
      <c r="D70" s="1">
        <v>1289.43272503133</v>
      </c>
      <c r="E70" s="1">
        <v>1302.82343434311</v>
      </c>
      <c r="F70" s="2">
        <f t="shared" si="4"/>
        <v>13.39070931178</v>
      </c>
      <c r="G70" s="8">
        <f t="shared" si="5"/>
        <v>1.03849615818108</v>
      </c>
      <c r="I70" s="1">
        <v>1287.61368794891</v>
      </c>
      <c r="J70" s="2">
        <f t="shared" si="6"/>
        <v>1.81903708241794</v>
      </c>
      <c r="K70" s="8">
        <f t="shared" si="7"/>
        <v>0.141072662970745</v>
      </c>
    </row>
    <row r="71" spans="1:11">
      <c r="A71" s="1">
        <v>20</v>
      </c>
      <c r="B71" s="1">
        <v>3438</v>
      </c>
      <c r="C71" s="1" t="s">
        <v>38</v>
      </c>
      <c r="D71" s="1">
        <v>1476.57464866496</v>
      </c>
      <c r="E71" s="1">
        <v>1492.24030312332</v>
      </c>
      <c r="F71" s="2">
        <f t="shared" si="4"/>
        <v>15.66565445836</v>
      </c>
      <c r="G71" s="8">
        <f t="shared" si="5"/>
        <v>1.06094564690814</v>
      </c>
      <c r="I71" s="1">
        <v>1478.26386696708</v>
      </c>
      <c r="J71" s="2">
        <f t="shared" si="6"/>
        <v>1.68921830211502</v>
      </c>
      <c r="K71" s="8">
        <f t="shared" si="7"/>
        <v>0.11440114481461</v>
      </c>
    </row>
  </sheetData>
  <autoFilter xmlns:etc="http://www.wps.cn/officeDocument/2017/etCustomData" ref="C1:C71" etc:filterBottomFollowUsedRange="0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污染物特征</vt:lpstr>
      <vt:lpstr>监测井浓度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AI</dc:creator>
  <cp:lastModifiedBy>民</cp:lastModifiedBy>
  <dcterms:created xsi:type="dcterms:W3CDTF">2023-05-12T11:15:00Z</dcterms:created>
  <dcterms:modified xsi:type="dcterms:W3CDTF">2025-05-27T18:08:35Z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48A09CAB1BD440F389683402B8D27FB8_12</vt:lpwstr>
  </property>
</Properties>
</file>