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AN\Downloads\"/>
    </mc:Choice>
  </mc:AlternateContent>
  <xr:revisionPtr revIDLastSave="0" documentId="8_{BE6389E0-B32E-4E1C-A606-313D9F278F43}" xr6:coauthVersionLast="47" xr6:coauthVersionMax="47" xr10:uidLastSave="{00000000-0000-0000-0000-000000000000}"/>
  <bookViews>
    <workbookView xWindow="-110" yWindow="-110" windowWidth="19420" windowHeight="11500" activeTab="3" xr2:uid="{724ECE0C-A43F-0641-91D5-50F77F6A5639}"/>
  </bookViews>
  <sheets>
    <sheet name="GHO 2023 (Results)" sheetId="47" r:id="rId1"/>
    <sheet name="GHO 2023 reached" sheetId="52" r:id="rId2"/>
    <sheet name="GHO 2024 (Overview)" sheetId="51" r:id="rId3"/>
    <sheet name="Plans by region 2024" sheetId="54" r:id="rId4"/>
    <sheet name="People in need &amp; targeted trend" sheetId="56" r:id="rId5"/>
    <sheet name="Funding (2012-2023)" sheetId="57" r:id="rId6"/>
    <sheet name="Afghanistan" sheetId="1" r:id="rId7"/>
    <sheet name="Burkina Faso" sheetId="2" r:id="rId8"/>
    <sheet name="Cameroon" sheetId="3" r:id="rId9"/>
    <sheet name="CAR" sheetId="6" r:id="rId10"/>
    <sheet name="Chad" sheetId="7" r:id="rId11"/>
    <sheet name="Colombia" sheetId="8" r:id="rId12"/>
    <sheet name="DRC" sheetId="9" r:id="rId13"/>
    <sheet name="El Salvador" sheetId="10" r:id="rId14"/>
    <sheet name="Ethiopia" sheetId="11" r:id="rId15"/>
    <sheet name="Guatemala" sheetId="12" r:id="rId16"/>
    <sheet name="Haiti" sheetId="13" r:id="rId17"/>
    <sheet name="Honduras" sheetId="14" r:id="rId18"/>
    <sheet name="Madagascar FA" sheetId="19" r:id="rId19"/>
    <sheet name="Mali" sheetId="20" r:id="rId20"/>
    <sheet name="Mozambique" sheetId="21" r:id="rId21"/>
    <sheet name="Myanmar" sheetId="22" r:id="rId22"/>
    <sheet name="Niger" sheetId="23" r:id="rId23"/>
    <sheet name="Nigeria" sheetId="24" r:id="rId24"/>
    <sheet name="OPT" sheetId="25" r:id="rId25"/>
    <sheet name="Somalia" sheetId="27" r:id="rId26"/>
    <sheet name="South Sudan" sheetId="28" r:id="rId27"/>
    <sheet name="Sudan" sheetId="29" r:id="rId28"/>
    <sheet name="Syrian Arab Republic" sheetId="30" r:id="rId29"/>
    <sheet name="Ukraine" sheetId="31" r:id="rId30"/>
    <sheet name="Venezuela" sheetId="33" r:id="rId31"/>
    <sheet name="Yemen" sheetId="34" r:id="rId32"/>
    <sheet name="Afghanistan RRP" sheetId="35" r:id="rId33"/>
    <sheet name="DRC RRP" sheetId="37" r:id="rId34"/>
    <sheet name="Horn of Africa and Yemen MRP" sheetId="38" r:id="rId35"/>
    <sheet name="Rohingya JRP" sheetId="36" r:id="rId36"/>
    <sheet name="South Sudan RRP" sheetId="39" r:id="rId37"/>
    <sheet name="Sudan RRP" sheetId="48" r:id="rId38"/>
    <sheet name="Syria 3RP" sheetId="40" r:id="rId39"/>
    <sheet name="Ukraine RRP" sheetId="41" r:id="rId40"/>
    <sheet name="Venezuela RMRP" sheetId="32" r:id="rId4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7" l="1"/>
  <c r="D5" i="57"/>
  <c r="D6" i="57"/>
  <c r="D7" i="57"/>
  <c r="D8" i="57"/>
  <c r="D9" i="57"/>
  <c r="D10" i="57"/>
  <c r="D11" i="57"/>
  <c r="D12" i="57"/>
  <c r="D13" i="57"/>
  <c r="D14" i="57"/>
  <c r="D3" i="57"/>
  <c r="F4" i="57" l="1"/>
  <c r="F5" i="57"/>
  <c r="F6" i="57"/>
  <c r="F7" i="57"/>
  <c r="F8" i="57"/>
  <c r="F9" i="57"/>
  <c r="F10" i="57"/>
  <c r="F11" i="57"/>
  <c r="F12" i="57"/>
  <c r="F13" i="57"/>
  <c r="F14" i="57"/>
  <c r="F3" i="57"/>
  <c r="E3" i="56"/>
  <c r="E4" i="56"/>
  <c r="E5" i="56"/>
  <c r="E6" i="56"/>
  <c r="E7" i="56"/>
  <c r="E8" i="56"/>
  <c r="E9" i="56"/>
  <c r="E10" i="56"/>
  <c r="E11" i="56"/>
  <c r="E2" i="56"/>
  <c r="D3" i="56"/>
  <c r="D4" i="56"/>
  <c r="D5" i="56"/>
  <c r="D6" i="56"/>
  <c r="D7" i="56"/>
  <c r="D8" i="56"/>
  <c r="D9" i="56"/>
  <c r="D10" i="56"/>
  <c r="D11" i="56"/>
  <c r="D2" i="56"/>
  <c r="E34" i="52"/>
  <c r="C3" i="52"/>
  <c r="E3" i="52" s="1"/>
  <c r="C4" i="52"/>
  <c r="E4" i="52" s="1"/>
  <c r="C5" i="52"/>
  <c r="E5" i="52" s="1"/>
  <c r="C6" i="52"/>
  <c r="E6" i="52" s="1"/>
  <c r="C7" i="52"/>
  <c r="E7" i="52" s="1"/>
  <c r="C8" i="52"/>
  <c r="E8" i="52" s="1"/>
  <c r="C9" i="52"/>
  <c r="E9" i="52" s="1"/>
  <c r="C10" i="52"/>
  <c r="E10" i="52" s="1"/>
  <c r="C11" i="52"/>
  <c r="E11" i="52" s="1"/>
  <c r="C12" i="52"/>
  <c r="E12" i="52" s="1"/>
  <c r="C13" i="52"/>
  <c r="E13" i="52" s="1"/>
  <c r="C14" i="52"/>
  <c r="E14" i="52" s="1"/>
  <c r="C15" i="52"/>
  <c r="E15" i="52" s="1"/>
  <c r="C16" i="52"/>
  <c r="E16" i="52" s="1"/>
  <c r="C17" i="52"/>
  <c r="E17" i="52" s="1"/>
  <c r="C18" i="52"/>
  <c r="E18" i="52" s="1"/>
  <c r="C19" i="52"/>
  <c r="E19" i="52" s="1"/>
  <c r="C20" i="52"/>
  <c r="E20" i="52" s="1"/>
  <c r="C21" i="52"/>
  <c r="E21" i="52" s="1"/>
  <c r="C22" i="52"/>
  <c r="E22" i="52" s="1"/>
  <c r="C23" i="52"/>
  <c r="E23" i="52" s="1"/>
  <c r="C24" i="52"/>
  <c r="E24" i="52" s="1"/>
  <c r="C25" i="52"/>
  <c r="E25" i="52" s="1"/>
  <c r="C26" i="52"/>
  <c r="E26" i="52" s="1"/>
  <c r="C27" i="52"/>
  <c r="E27" i="52" s="1"/>
  <c r="C28" i="52"/>
  <c r="E28" i="52" s="1"/>
  <c r="C29" i="52"/>
  <c r="E29" i="52" s="1"/>
  <c r="C30" i="52"/>
  <c r="E30" i="52" s="1"/>
  <c r="C31" i="52"/>
  <c r="E31" i="52" s="1"/>
  <c r="C32" i="52"/>
  <c r="E32" i="52" s="1"/>
  <c r="C35" i="52"/>
  <c r="E35" i="52" s="1"/>
  <c r="C36" i="52"/>
  <c r="E36" i="52" s="1"/>
  <c r="C37" i="52"/>
  <c r="E37" i="52" s="1"/>
  <c r="C38" i="52"/>
  <c r="E38" i="52" s="1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2" i="52"/>
  <c r="C2" i="52"/>
  <c r="A3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A37" i="52"/>
  <c r="A38" i="52"/>
  <c r="A2" i="52"/>
  <c r="G41" i="47"/>
</calcChain>
</file>

<file path=xl/sharedStrings.xml><?xml version="1.0" encoding="utf-8"?>
<sst xmlns="http://schemas.openxmlformats.org/spreadsheetml/2006/main" count="389" uniqueCount="92">
  <si>
    <t>Afghanistan</t>
  </si>
  <si>
    <t>Burundi</t>
  </si>
  <si>
    <t>Burkina Faso</t>
  </si>
  <si>
    <t>Cameroon</t>
  </si>
  <si>
    <t>Central African Republic</t>
  </si>
  <si>
    <t>Chad</t>
  </si>
  <si>
    <t>Colombia</t>
  </si>
  <si>
    <t>Democratic Republic of the Congo</t>
  </si>
  <si>
    <t>Ethiopia</t>
  </si>
  <si>
    <t>Guatemala</t>
  </si>
  <si>
    <t>Haiti</t>
  </si>
  <si>
    <t>Honduras</t>
  </si>
  <si>
    <t>Kenya</t>
  </si>
  <si>
    <t>Lebanon</t>
  </si>
  <si>
    <t>Madagascar</t>
  </si>
  <si>
    <t>Mali</t>
  </si>
  <si>
    <t>Mozambique</t>
  </si>
  <si>
    <t>Myanmar</t>
  </si>
  <si>
    <t>Niger</t>
  </si>
  <si>
    <t>Nigeria</t>
  </si>
  <si>
    <t>Occupied Palestinian Territory</t>
  </si>
  <si>
    <t>Somalia</t>
  </si>
  <si>
    <t>South Sudan</t>
  </si>
  <si>
    <t>Sudan</t>
  </si>
  <si>
    <t>Syrian Arab Republic</t>
  </si>
  <si>
    <t>Ukraine</t>
  </si>
  <si>
    <t>Venezuela</t>
  </si>
  <si>
    <t>Yemen</t>
  </si>
  <si>
    <t>Plan</t>
  </si>
  <si>
    <t>Plan type</t>
  </si>
  <si>
    <t>People in need</t>
  </si>
  <si>
    <t>People targeted</t>
  </si>
  <si>
    <t>Requirements (US$)</t>
  </si>
  <si>
    <t>Funding (US$)</t>
  </si>
  <si>
    <t>Coverage (%)</t>
  </si>
  <si>
    <t>HRP</t>
  </si>
  <si>
    <t>FA</t>
  </si>
  <si>
    <t>Other</t>
  </si>
  <si>
    <t>RRP</t>
  </si>
  <si>
    <t>JRP</t>
  </si>
  <si>
    <t>3RP</t>
  </si>
  <si>
    <t>RMRP</t>
  </si>
  <si>
    <t>Region</t>
  </si>
  <si>
    <t>Asia and the Pacific</t>
  </si>
  <si>
    <t>Eastern Europe</t>
  </si>
  <si>
    <t>East and Southern Africa</t>
  </si>
  <si>
    <t>Latin America and the Caribbean</t>
  </si>
  <si>
    <t>Middle East and North Africa</t>
  </si>
  <si>
    <t>West and Central Africa</t>
  </si>
  <si>
    <t>-</t>
  </si>
  <si>
    <t>El Salvador</t>
  </si>
  <si>
    <t>2021  IERP</t>
  </si>
  <si>
    <t>2022 FA</t>
  </si>
  <si>
    <t>Democratic Republic of the Congo Regional</t>
  </si>
  <si>
    <t>Horn of Africa and Yemen Regional</t>
  </si>
  <si>
    <t>South Sudan Regional</t>
  </si>
  <si>
    <t>Syrian Arab Republic Regional</t>
  </si>
  <si>
    <t>Number of appeals</t>
  </si>
  <si>
    <t>n/a</t>
  </si>
  <si>
    <t>People reached</t>
  </si>
  <si>
    <t>People reached %</t>
  </si>
  <si>
    <t>Response plans: Overview for 2024 per region (launch data)</t>
  </si>
  <si>
    <t>Libya</t>
  </si>
  <si>
    <t>Malawi</t>
  </si>
  <si>
    <t>Afghanistan Regional</t>
  </si>
  <si>
    <t>Ukraine Regional</t>
  </si>
  <si>
    <t>Venezuela Regional</t>
  </si>
  <si>
    <t>Year</t>
  </si>
  <si>
    <t>People in need not targeted</t>
  </si>
  <si>
    <t>% people targeted/in need</t>
  </si>
  <si>
    <t>Other funding</t>
  </si>
  <si>
    <t>Coverage</t>
  </si>
  <si>
    <t>Not funded (US$)</t>
  </si>
  <si>
    <t>MRP</t>
  </si>
  <si>
    <t xml:space="preserve">Occupied Palestinian Territory </t>
  </si>
  <si>
    <t>Türkiye</t>
  </si>
  <si>
    <t>Rohingya Regional</t>
  </si>
  <si>
    <t>Sudan  Regional</t>
  </si>
  <si>
    <t>Syrian Arab Republic  Regional</t>
  </si>
  <si>
    <t>Venezuela  Regional</t>
  </si>
  <si>
    <t>Afghanistan  Regional</t>
  </si>
  <si>
    <t>South Sudan  Regional</t>
  </si>
  <si>
    <t>Results from 2023</t>
  </si>
  <si>
    <t>People reached in 2023</t>
  </si>
  <si>
    <t>Overview for 2024</t>
  </si>
  <si>
    <t>Funding (2012-2023)</t>
  </si>
  <si>
    <t>Pakistan</t>
  </si>
  <si>
    <t>#activity+appeal+name</t>
  </si>
  <si>
    <t>#activity+appeal+type+name</t>
  </si>
  <si>
    <t>#inneed+ind</t>
  </si>
  <si>
    <t>#targeted+ind</t>
  </si>
  <si>
    <t>#value+funding+required+usd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</si>
</sst>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 * #\'##0.00_ ;_ * \-#\'##0.00_ ;_ * &quot;-&quot;??_ ;_ @_ "/>
    <numFmt numFmtId="166" formatCode="#.0,,"/>
    <numFmt numFmtId="167" formatCode="#.0,,,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20"/>
      <color rgb="FFFF0000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80808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B050"/>
      <name val="Arial"/>
      <family val="2"/>
    </font>
    <font>
      <b/>
      <sz val="11"/>
      <color rgb="FF00B05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3" fontId="0" fillId="0" borderId="0" xfId="0" applyNumberFormat="1"/>
    <xf numFmtId="0" fontId="11" fillId="0" borderId="0" xfId="0" applyFont="1" applyAlignment="1">
      <alignment vertical="center"/>
    </xf>
    <xf numFmtId="9" fontId="0" fillId="0" borderId="0" xfId="3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166" fontId="11" fillId="0" borderId="0" xfId="2" applyNumberFormat="1" applyFont="1" applyAlignment="1">
      <alignment vertical="center"/>
    </xf>
    <xf numFmtId="167" fontId="12" fillId="0" borderId="0" xfId="2" applyNumberFormat="1" applyFont="1" applyAlignment="1">
      <alignment vertical="center"/>
    </xf>
    <xf numFmtId="166" fontId="14" fillId="0" borderId="0" xfId="2" applyNumberFormat="1" applyFont="1" applyAlignment="1">
      <alignment vertical="center"/>
    </xf>
    <xf numFmtId="167" fontId="15" fillId="0" borderId="0" xfId="2" applyNumberFormat="1" applyFont="1" applyAlignment="1">
      <alignment vertical="center"/>
    </xf>
    <xf numFmtId="166" fontId="16" fillId="0" borderId="0" xfId="2" applyNumberFormat="1" applyFont="1" applyAlignment="1">
      <alignment vertical="center"/>
    </xf>
    <xf numFmtId="167" fontId="17" fillId="0" borderId="0" xfId="2" applyNumberFormat="1" applyFont="1" applyAlignment="1">
      <alignment vertical="center"/>
    </xf>
    <xf numFmtId="0" fontId="12" fillId="3" borderId="0" xfId="0" applyFont="1" applyFill="1" applyAlignment="1">
      <alignment vertical="center"/>
    </xf>
    <xf numFmtId="166" fontId="12" fillId="0" borderId="0" xfId="2" applyNumberFormat="1" applyFont="1" applyAlignment="1">
      <alignment vertical="center"/>
    </xf>
    <xf numFmtId="167" fontId="0" fillId="0" borderId="0" xfId="0" applyNumberFormat="1"/>
    <xf numFmtId="3" fontId="0" fillId="0" borderId="0" xfId="0" applyNumberFormat="1" applyAlignment="1">
      <alignment horizontal="center"/>
    </xf>
    <xf numFmtId="0" fontId="19" fillId="0" borderId="0" xfId="5" applyFont="1" applyBorder="1" applyAlignment="1"/>
    <xf numFmtId="0" fontId="19" fillId="0" borderId="0" xfId="5" applyFont="1" applyBorder="1" applyAlignment="1">
      <alignment wrapText="1"/>
    </xf>
  </cellXfs>
  <cellStyles count="6">
    <cellStyle name="Comma" xfId="2" builtinId="3"/>
    <cellStyle name="Comma 3" xfId="1" xr:uid="{B60FB0C7-E358-4CD2-AE62-FB3453BE6673}"/>
    <cellStyle name="Normal" xfId="0" builtinId="0"/>
    <cellStyle name="Normal 2" xfId="5" xr:uid="{F51F1093-16D7-4589-923D-437D0E7A205A}"/>
    <cellStyle name="Normal 3" xfId="4" xr:uid="{6FDD4826-0970-4A46-83A5-26478067A228}"/>
    <cellStyle name="Percent" xfId="3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03A2-7873-4B56-B943-265D6CC2285D}">
  <dimension ref="A1:G47"/>
  <sheetViews>
    <sheetView workbookViewId="0">
      <selection activeCell="A3" sqref="A3:XFD3"/>
    </sheetView>
  </sheetViews>
  <sheetFormatPr defaultColWidth="9" defaultRowHeight="15.5" x14ac:dyDescent="0.35"/>
  <cols>
    <col min="1" max="1" width="39.5" customWidth="1"/>
    <col min="2" max="2" width="9" customWidth="1"/>
    <col min="3" max="3" width="14" customWidth="1"/>
    <col min="4" max="4" width="17.83203125" customWidth="1"/>
    <col min="5" max="5" width="26.58203125" customWidth="1"/>
    <col min="6" max="6" width="14.1640625" customWidth="1"/>
    <col min="7" max="7" width="11.83203125" customWidth="1"/>
    <col min="8" max="8" width="9" customWidth="1"/>
  </cols>
  <sheetData>
    <row r="1" spans="1:7" x14ac:dyDescent="0.35">
      <c r="A1" t="s">
        <v>82</v>
      </c>
    </row>
    <row r="2" spans="1:7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 x14ac:dyDescent="0.35">
      <c r="A3" t="s">
        <v>0</v>
      </c>
      <c r="B3" t="s">
        <v>35</v>
      </c>
      <c r="C3">
        <v>29174379</v>
      </c>
      <c r="D3">
        <v>21325750</v>
      </c>
      <c r="E3">
        <v>3227372908</v>
      </c>
      <c r="F3">
        <v>1281667923</v>
      </c>
      <c r="G3">
        <v>0.39712421202489689</v>
      </c>
    </row>
    <row r="4" spans="1:7" x14ac:dyDescent="0.35">
      <c r="A4" t="s">
        <v>2</v>
      </c>
      <c r="B4" t="s">
        <v>35</v>
      </c>
      <c r="C4">
        <v>4648210</v>
      </c>
      <c r="D4">
        <v>3124881</v>
      </c>
      <c r="E4">
        <v>876731475</v>
      </c>
      <c r="F4">
        <v>297833456</v>
      </c>
      <c r="G4">
        <v>0.33970886695952146</v>
      </c>
    </row>
    <row r="5" spans="1:7" x14ac:dyDescent="0.35">
      <c r="A5" t="s">
        <v>1</v>
      </c>
      <c r="B5" t="s">
        <v>35</v>
      </c>
      <c r="C5">
        <v>2666886</v>
      </c>
      <c r="D5">
        <v>1603885</v>
      </c>
      <c r="E5">
        <v>237180119</v>
      </c>
      <c r="F5">
        <v>60799596</v>
      </c>
      <c r="G5">
        <v>0.25634355972306433</v>
      </c>
    </row>
    <row r="6" spans="1:7" x14ac:dyDescent="0.35">
      <c r="A6" t="s">
        <v>3</v>
      </c>
      <c r="B6" t="s">
        <v>35</v>
      </c>
      <c r="C6">
        <v>4700311</v>
      </c>
      <c r="D6">
        <v>2702139</v>
      </c>
      <c r="E6">
        <v>407309869</v>
      </c>
      <c r="F6">
        <v>115090720</v>
      </c>
      <c r="G6">
        <v>0.28256305275038646</v>
      </c>
    </row>
    <row r="7" spans="1:7" x14ac:dyDescent="0.35">
      <c r="A7" t="s">
        <v>4</v>
      </c>
      <c r="B7" t="s">
        <v>35</v>
      </c>
      <c r="C7">
        <v>3426462</v>
      </c>
      <c r="D7">
        <v>2435685</v>
      </c>
      <c r="E7">
        <v>533305798</v>
      </c>
      <c r="F7">
        <v>251524276</v>
      </c>
      <c r="G7">
        <v>0.47163236728958269</v>
      </c>
    </row>
    <row r="8" spans="1:7" x14ac:dyDescent="0.35">
      <c r="A8" t="s">
        <v>5</v>
      </c>
      <c r="B8" t="s">
        <v>35</v>
      </c>
      <c r="C8">
        <v>7586460</v>
      </c>
      <c r="D8">
        <v>5159500</v>
      </c>
      <c r="E8">
        <v>920624766</v>
      </c>
      <c r="F8">
        <v>278432207</v>
      </c>
      <c r="G8">
        <v>0.30243831937060883</v>
      </c>
    </row>
    <row r="9" spans="1:7" x14ac:dyDescent="0.35">
      <c r="A9" t="s">
        <v>6</v>
      </c>
      <c r="B9" t="s">
        <v>35</v>
      </c>
      <c r="C9">
        <v>7711265</v>
      </c>
      <c r="D9">
        <v>1565722</v>
      </c>
      <c r="E9">
        <v>283317893</v>
      </c>
      <c r="F9">
        <v>105684451</v>
      </c>
      <c r="G9">
        <v>0.37302427277334016</v>
      </c>
    </row>
    <row r="10" spans="1:7" x14ac:dyDescent="0.35">
      <c r="A10" t="s">
        <v>7</v>
      </c>
      <c r="B10" t="s">
        <v>35</v>
      </c>
      <c r="C10">
        <v>26429388</v>
      </c>
      <c r="D10">
        <v>10026830</v>
      </c>
      <c r="E10">
        <v>2252684083</v>
      </c>
      <c r="F10">
        <v>837168871</v>
      </c>
      <c r="G10">
        <v>0.37163172471352701</v>
      </c>
    </row>
    <row r="11" spans="1:7" x14ac:dyDescent="0.35">
      <c r="A11" t="s">
        <v>50</v>
      </c>
      <c r="B11" t="s">
        <v>35</v>
      </c>
      <c r="C11">
        <v>1115122</v>
      </c>
      <c r="D11">
        <v>496568</v>
      </c>
      <c r="E11">
        <v>98416155</v>
      </c>
      <c r="F11">
        <v>23954746</v>
      </c>
      <c r="G11">
        <v>0.24340257958665423</v>
      </c>
    </row>
    <row r="12" spans="1:7" x14ac:dyDescent="0.35">
      <c r="A12" t="s">
        <v>8</v>
      </c>
      <c r="B12" t="s">
        <v>35</v>
      </c>
      <c r="C12">
        <v>28600000</v>
      </c>
      <c r="D12">
        <v>20100000</v>
      </c>
      <c r="E12">
        <v>3994813508</v>
      </c>
      <c r="F12">
        <v>1275223141</v>
      </c>
      <c r="G12">
        <v>0.31921969284579682</v>
      </c>
    </row>
    <row r="13" spans="1:7" x14ac:dyDescent="0.35">
      <c r="A13" t="s">
        <v>9</v>
      </c>
      <c r="B13" t="s">
        <v>35</v>
      </c>
      <c r="C13">
        <v>5000000</v>
      </c>
      <c r="D13">
        <v>2300000</v>
      </c>
      <c r="E13">
        <v>126145348</v>
      </c>
      <c r="F13">
        <v>30596733</v>
      </c>
      <c r="G13">
        <v>0.2425514177502606</v>
      </c>
    </row>
    <row r="14" spans="1:7" x14ac:dyDescent="0.35">
      <c r="A14" t="s">
        <v>10</v>
      </c>
      <c r="B14" t="s">
        <v>35</v>
      </c>
      <c r="C14">
        <v>5200000</v>
      </c>
      <c r="D14">
        <v>3150353</v>
      </c>
      <c r="E14">
        <v>719857713</v>
      </c>
      <c r="F14">
        <v>236306025</v>
      </c>
      <c r="G14">
        <v>0.3282676850334727</v>
      </c>
    </row>
    <row r="15" spans="1:7" x14ac:dyDescent="0.35">
      <c r="A15" t="s">
        <v>11</v>
      </c>
      <c r="B15" t="s">
        <v>35</v>
      </c>
      <c r="C15">
        <v>3200000</v>
      </c>
      <c r="D15">
        <v>2100000</v>
      </c>
      <c r="E15">
        <v>280360869</v>
      </c>
      <c r="F15">
        <v>42622463</v>
      </c>
      <c r="G15">
        <v>0.15202714684123766</v>
      </c>
    </row>
    <row r="16" spans="1:7" x14ac:dyDescent="0.35">
      <c r="A16" t="s">
        <v>15</v>
      </c>
      <c r="B16" t="s">
        <v>35</v>
      </c>
      <c r="C16">
        <v>8782254</v>
      </c>
      <c r="D16">
        <v>5651625</v>
      </c>
      <c r="E16">
        <v>751470941</v>
      </c>
      <c r="F16">
        <v>191512849</v>
      </c>
      <c r="G16">
        <v>0.25485063832960642</v>
      </c>
    </row>
    <row r="17" spans="1:7" x14ac:dyDescent="0.35">
      <c r="A17" t="s">
        <v>16</v>
      </c>
      <c r="B17" t="s">
        <v>35</v>
      </c>
      <c r="C17">
        <v>2011466</v>
      </c>
      <c r="D17">
        <v>1565389</v>
      </c>
      <c r="E17">
        <v>512912994</v>
      </c>
      <c r="F17">
        <v>183843900</v>
      </c>
      <c r="G17">
        <v>0.35843096616889375</v>
      </c>
    </row>
    <row r="18" spans="1:7" x14ac:dyDescent="0.35">
      <c r="A18" t="s">
        <v>17</v>
      </c>
      <c r="B18" t="s">
        <v>35</v>
      </c>
      <c r="C18">
        <v>17619805</v>
      </c>
      <c r="D18">
        <v>4969059</v>
      </c>
      <c r="E18">
        <v>886738899</v>
      </c>
      <c r="F18">
        <v>253166417</v>
      </c>
      <c r="G18">
        <v>0.28550277571616939</v>
      </c>
    </row>
    <row r="19" spans="1:7" x14ac:dyDescent="0.35">
      <c r="A19" t="s">
        <v>18</v>
      </c>
      <c r="B19" t="s">
        <v>35</v>
      </c>
      <c r="C19">
        <v>4319484</v>
      </c>
      <c r="D19">
        <v>2695660</v>
      </c>
      <c r="E19">
        <v>583906619</v>
      </c>
      <c r="F19">
        <v>244919055</v>
      </c>
      <c r="G19">
        <v>0.41944901295938214</v>
      </c>
    </row>
    <row r="20" spans="1:7" x14ac:dyDescent="0.35">
      <c r="A20" t="s">
        <v>19</v>
      </c>
      <c r="B20" t="s">
        <v>35</v>
      </c>
      <c r="C20">
        <v>8300000</v>
      </c>
      <c r="D20">
        <v>6000000</v>
      </c>
      <c r="E20">
        <v>1311953516</v>
      </c>
      <c r="F20">
        <v>502121991</v>
      </c>
      <c r="G20">
        <v>0.38272849218843819</v>
      </c>
    </row>
    <row r="21" spans="1:7" x14ac:dyDescent="0.35">
      <c r="A21" t="s">
        <v>74</v>
      </c>
      <c r="B21" t="s">
        <v>35</v>
      </c>
      <c r="C21">
        <v>2087420</v>
      </c>
      <c r="D21">
        <v>1613503</v>
      </c>
      <c r="E21">
        <v>376729201</v>
      </c>
      <c r="F21">
        <v>250685379</v>
      </c>
      <c r="G21">
        <v>0.66542593017630192</v>
      </c>
    </row>
    <row r="22" spans="1:7" x14ac:dyDescent="0.35">
      <c r="A22" t="s">
        <v>21</v>
      </c>
      <c r="B22" t="s">
        <v>35</v>
      </c>
      <c r="C22">
        <v>8250301</v>
      </c>
      <c r="D22">
        <v>7619847</v>
      </c>
      <c r="E22">
        <v>2599161218</v>
      </c>
      <c r="F22">
        <v>1087569293</v>
      </c>
      <c r="G22">
        <v>0.41843087126271516</v>
      </c>
    </row>
    <row r="23" spans="1:7" x14ac:dyDescent="0.35">
      <c r="A23" t="s">
        <v>22</v>
      </c>
      <c r="B23" t="s">
        <v>35</v>
      </c>
      <c r="C23">
        <v>10000000</v>
      </c>
      <c r="D23">
        <v>7400000</v>
      </c>
      <c r="E23">
        <v>2055885216</v>
      </c>
      <c r="F23">
        <v>990000083</v>
      </c>
      <c r="G23">
        <v>0.48154443414218318</v>
      </c>
    </row>
    <row r="24" spans="1:7" x14ac:dyDescent="0.35">
      <c r="A24" t="s">
        <v>23</v>
      </c>
      <c r="B24" t="s">
        <v>35</v>
      </c>
      <c r="C24">
        <v>24681639</v>
      </c>
      <c r="D24">
        <v>18095985</v>
      </c>
      <c r="E24">
        <v>2565230201</v>
      </c>
      <c r="F24">
        <v>973935298</v>
      </c>
      <c r="G24">
        <v>0.37966779652770821</v>
      </c>
    </row>
    <row r="25" spans="1:7" x14ac:dyDescent="0.35">
      <c r="A25" t="s">
        <v>24</v>
      </c>
      <c r="B25" t="s">
        <v>35</v>
      </c>
      <c r="C25">
        <v>15334271</v>
      </c>
      <c r="D25">
        <v>14200000</v>
      </c>
      <c r="E25">
        <v>5413802598</v>
      </c>
      <c r="F25">
        <v>1780563542</v>
      </c>
      <c r="G25">
        <v>0.32889332585894188</v>
      </c>
    </row>
    <row r="26" spans="1:7" x14ac:dyDescent="0.35">
      <c r="A26" t="s">
        <v>25</v>
      </c>
      <c r="B26" t="s">
        <v>35</v>
      </c>
      <c r="C26">
        <v>17569676</v>
      </c>
      <c r="D26">
        <v>11132273</v>
      </c>
      <c r="E26">
        <v>3945656687</v>
      </c>
      <c r="F26">
        <v>2221615895</v>
      </c>
      <c r="G26">
        <v>0.56305352219814153</v>
      </c>
    </row>
    <row r="27" spans="1:7" x14ac:dyDescent="0.35">
      <c r="A27" t="s">
        <v>26</v>
      </c>
      <c r="B27" t="s">
        <v>35</v>
      </c>
      <c r="C27">
        <v>7000000</v>
      </c>
      <c r="D27">
        <v>5217883</v>
      </c>
      <c r="E27">
        <v>719581691</v>
      </c>
      <c r="F27">
        <v>346951389</v>
      </c>
      <c r="G27">
        <v>0.48215705504936202</v>
      </c>
    </row>
    <row r="28" spans="1:7" x14ac:dyDescent="0.35">
      <c r="A28" t="s">
        <v>27</v>
      </c>
      <c r="B28" t="s">
        <v>35</v>
      </c>
      <c r="C28">
        <v>21640000</v>
      </c>
      <c r="D28">
        <v>17370435</v>
      </c>
      <c r="E28">
        <v>4344155316</v>
      </c>
      <c r="F28">
        <v>1610359107</v>
      </c>
      <c r="G28">
        <v>0.37069556446770469</v>
      </c>
    </row>
    <row r="29" spans="1:7" x14ac:dyDescent="0.35">
      <c r="A29" t="s">
        <v>12</v>
      </c>
      <c r="B29" t="s">
        <v>36</v>
      </c>
      <c r="C29">
        <v>6446835</v>
      </c>
      <c r="D29">
        <v>4261435</v>
      </c>
      <c r="E29">
        <v>451825224</v>
      </c>
      <c r="F29">
        <v>344937435</v>
      </c>
      <c r="G29">
        <v>0.76343111601046865</v>
      </c>
    </row>
    <row r="30" spans="1:7" x14ac:dyDescent="0.35">
      <c r="A30" t="s">
        <v>62</v>
      </c>
      <c r="B30" t="s">
        <v>36</v>
      </c>
      <c r="C30">
        <v>883937</v>
      </c>
      <c r="D30">
        <v>250000</v>
      </c>
      <c r="E30">
        <v>71355926</v>
      </c>
      <c r="F30">
        <v>38187139</v>
      </c>
      <c r="G30">
        <v>0.53516422728506108</v>
      </c>
    </row>
    <row r="31" spans="1:7" x14ac:dyDescent="0.35">
      <c r="A31" t="s">
        <v>14</v>
      </c>
      <c r="B31" t="s">
        <v>36</v>
      </c>
      <c r="C31">
        <v>3897188</v>
      </c>
      <c r="D31">
        <v>1948148</v>
      </c>
      <c r="E31">
        <v>214681354</v>
      </c>
      <c r="F31">
        <v>110079672</v>
      </c>
      <c r="G31" s="8">
        <v>0.51275842000000005</v>
      </c>
    </row>
    <row r="32" spans="1:7" x14ac:dyDescent="0.35">
      <c r="A32" t="s">
        <v>63</v>
      </c>
      <c r="B32" t="s">
        <v>36</v>
      </c>
      <c r="C32">
        <v>5858113</v>
      </c>
      <c r="D32">
        <v>4813127</v>
      </c>
      <c r="E32">
        <v>115945732</v>
      </c>
      <c r="F32">
        <v>38920405</v>
      </c>
      <c r="G32" s="8">
        <v>0.33567776999999999</v>
      </c>
    </row>
    <row r="33" spans="1:7" x14ac:dyDescent="0.35">
      <c r="A33" t="s">
        <v>74</v>
      </c>
      <c r="B33" t="s">
        <v>36</v>
      </c>
      <c r="C33">
        <v>3100000</v>
      </c>
      <c r="D33">
        <v>2700000</v>
      </c>
      <c r="E33">
        <v>1229098306</v>
      </c>
      <c r="F33">
        <v>238593149</v>
      </c>
      <c r="G33">
        <v>0.1941204766415161</v>
      </c>
    </row>
    <row r="34" spans="1:7" x14ac:dyDescent="0.35">
      <c r="A34" t="s">
        <v>24</v>
      </c>
      <c r="B34" t="s">
        <v>36</v>
      </c>
      <c r="C34" t="s">
        <v>58</v>
      </c>
      <c r="D34">
        <v>4900000</v>
      </c>
      <c r="E34">
        <v>397623464</v>
      </c>
      <c r="F34">
        <v>392405632</v>
      </c>
      <c r="G34">
        <v>0.98687745449549225</v>
      </c>
    </row>
    <row r="35" spans="1:7" x14ac:dyDescent="0.35">
      <c r="A35" t="s">
        <v>75</v>
      </c>
      <c r="B35" t="s">
        <v>36</v>
      </c>
      <c r="C35" t="s">
        <v>58</v>
      </c>
      <c r="D35">
        <v>5200000</v>
      </c>
      <c r="E35">
        <v>1006545000</v>
      </c>
      <c r="F35">
        <v>538351094</v>
      </c>
      <c r="G35">
        <v>0.53485049749390245</v>
      </c>
    </row>
    <row r="36" spans="1:7" x14ac:dyDescent="0.35">
      <c r="A36" t="s">
        <v>13</v>
      </c>
      <c r="B36" t="s">
        <v>37</v>
      </c>
      <c r="C36">
        <v>3909222</v>
      </c>
      <c r="D36">
        <v>1258700</v>
      </c>
      <c r="E36">
        <v>200203540</v>
      </c>
      <c r="F36">
        <v>57382093</v>
      </c>
      <c r="G36">
        <v>0.28661877307464195</v>
      </c>
    </row>
    <row r="37" spans="1:7" x14ac:dyDescent="0.35">
      <c r="A37" t="s">
        <v>16</v>
      </c>
      <c r="B37" t="s">
        <v>37</v>
      </c>
      <c r="C37">
        <v>975016</v>
      </c>
      <c r="D37">
        <v>814541</v>
      </c>
      <c r="E37">
        <v>138008861</v>
      </c>
      <c r="F37">
        <v>22653394</v>
      </c>
      <c r="G37">
        <v>0.16414448924406383</v>
      </c>
    </row>
    <row r="38" spans="1:7" x14ac:dyDescent="0.35">
      <c r="A38" t="s">
        <v>86</v>
      </c>
      <c r="B38" t="s">
        <v>37</v>
      </c>
      <c r="C38">
        <v>20605258</v>
      </c>
      <c r="D38">
        <v>9513907</v>
      </c>
      <c r="E38">
        <v>344007921</v>
      </c>
      <c r="F38">
        <v>240164846</v>
      </c>
      <c r="G38">
        <v>0.69813754666422345</v>
      </c>
    </row>
    <row r="39" spans="1:7" x14ac:dyDescent="0.35">
      <c r="A39" t="s">
        <v>64</v>
      </c>
      <c r="B39" t="s">
        <v>38</v>
      </c>
      <c r="C39">
        <v>7902431</v>
      </c>
      <c r="D39">
        <v>7902431</v>
      </c>
      <c r="E39">
        <v>613012986</v>
      </c>
      <c r="F39" s="10">
        <v>168103270</v>
      </c>
      <c r="G39" s="10">
        <v>0.27</v>
      </c>
    </row>
    <row r="40" spans="1:7" x14ac:dyDescent="0.35">
      <c r="A40" s="9" t="s">
        <v>53</v>
      </c>
      <c r="B40" s="9" t="s">
        <v>38</v>
      </c>
      <c r="C40" s="9">
        <v>1505121</v>
      </c>
      <c r="D40" s="9">
        <v>1505121</v>
      </c>
      <c r="E40" s="9">
        <v>605048527.4655</v>
      </c>
      <c r="F40" s="10">
        <v>164611673</v>
      </c>
      <c r="G40" s="10">
        <v>0.27</v>
      </c>
    </row>
    <row r="41" spans="1:7" s="3" customFormat="1" x14ac:dyDescent="0.35">
      <c r="A41" s="9" t="s">
        <v>54</v>
      </c>
      <c r="B41" s="9" t="s">
        <v>73</v>
      </c>
      <c r="C41" s="11">
        <v>1428234</v>
      </c>
      <c r="D41" s="11">
        <v>1045832</v>
      </c>
      <c r="E41" s="11">
        <v>84152177</v>
      </c>
      <c r="F41" s="8">
        <v>56952690</v>
      </c>
      <c r="G41" s="8">
        <f>F41/E41</f>
        <v>0.6767821348222518</v>
      </c>
    </row>
    <row r="42" spans="1:7" x14ac:dyDescent="0.35">
      <c r="A42" s="9" t="s">
        <v>76</v>
      </c>
      <c r="B42" s="9" t="s">
        <v>39</v>
      </c>
      <c r="C42" s="9">
        <v>1515698</v>
      </c>
      <c r="D42" s="9">
        <v>1473229</v>
      </c>
      <c r="E42" s="9">
        <v>875927365</v>
      </c>
      <c r="F42" s="8">
        <v>404883518</v>
      </c>
      <c r="G42" s="8">
        <v>0.46223412371641109</v>
      </c>
    </row>
    <row r="43" spans="1:7" s="3" customFormat="1" x14ac:dyDescent="0.35">
      <c r="A43" s="9" t="s">
        <v>55</v>
      </c>
      <c r="B43" s="9" t="s">
        <v>38</v>
      </c>
      <c r="C43" s="9">
        <v>4091660</v>
      </c>
      <c r="D43" s="9">
        <v>4091660</v>
      </c>
      <c r="E43" s="9">
        <v>1333140969.1907861</v>
      </c>
      <c r="F43" s="10">
        <v>251378401</v>
      </c>
      <c r="G43" s="10">
        <v>0.19</v>
      </c>
    </row>
    <row r="44" spans="1:7" s="3" customFormat="1" x14ac:dyDescent="0.35">
      <c r="A44" s="9" t="s">
        <v>77</v>
      </c>
      <c r="B44" s="9" t="s">
        <v>38</v>
      </c>
      <c r="C44" s="9">
        <v>1806000</v>
      </c>
      <c r="D44" s="9">
        <v>1806000</v>
      </c>
      <c r="E44" s="9">
        <v>1004761770.4087299</v>
      </c>
      <c r="F44" s="10">
        <v>395175741</v>
      </c>
      <c r="G44" s="10">
        <v>0.39</v>
      </c>
    </row>
    <row r="45" spans="1:7" x14ac:dyDescent="0.35">
      <c r="A45" s="9" t="s">
        <v>78</v>
      </c>
      <c r="B45" s="9" t="s">
        <v>40</v>
      </c>
      <c r="C45" s="9">
        <v>13489443</v>
      </c>
      <c r="D45" s="9">
        <v>13489443</v>
      </c>
      <c r="E45" s="9">
        <v>5856939094.2469997</v>
      </c>
      <c r="F45" s="10">
        <v>1323373845</v>
      </c>
      <c r="G45" s="10">
        <v>0.23</v>
      </c>
    </row>
    <row r="46" spans="1:7" x14ac:dyDescent="0.35">
      <c r="A46" s="9" t="s">
        <v>65</v>
      </c>
      <c r="B46" s="9" t="s">
        <v>38</v>
      </c>
      <c r="C46" s="9">
        <v>4035000</v>
      </c>
      <c r="D46" s="9">
        <v>4035000</v>
      </c>
      <c r="E46" s="9">
        <v>1685495254.4833322</v>
      </c>
      <c r="F46" s="10">
        <v>672867818</v>
      </c>
      <c r="G46" s="10">
        <v>0.4</v>
      </c>
    </row>
    <row r="47" spans="1:7" x14ac:dyDescent="0.35">
      <c r="A47" s="9" t="s">
        <v>79</v>
      </c>
      <c r="B47" s="9" t="s">
        <v>41</v>
      </c>
      <c r="C47" s="9">
        <v>9179814</v>
      </c>
      <c r="D47" s="9">
        <v>3406363</v>
      </c>
      <c r="E47" s="9">
        <v>1715042189</v>
      </c>
      <c r="F47">
        <v>328102537</v>
      </c>
      <c r="G47">
        <v>0.19130872645839034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33CC-9670-8044-BD87-6B9547D94F6D}">
  <dimension ref="A1:D13"/>
  <sheetViews>
    <sheetView workbookViewId="0">
      <selection activeCell="A2" sqref="A2:D11"/>
    </sheetView>
  </sheetViews>
  <sheetFormatPr defaultColWidth="11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4" x14ac:dyDescent="0.35">
      <c r="A1" t="s">
        <v>4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2800000</v>
      </c>
      <c r="C3">
        <v>1900000</v>
      </c>
      <c r="D3">
        <v>393500000</v>
      </c>
    </row>
    <row r="4" spans="1:4" x14ac:dyDescent="0.35">
      <c r="A4">
        <v>2023</v>
      </c>
      <c r="B4">
        <v>3426462</v>
      </c>
      <c r="C4">
        <v>2435685</v>
      </c>
      <c r="D4">
        <v>533305798</v>
      </c>
    </row>
    <row r="5" spans="1:4" x14ac:dyDescent="0.35">
      <c r="A5">
        <v>2022</v>
      </c>
      <c r="B5">
        <v>3100000</v>
      </c>
      <c r="C5">
        <v>2000000</v>
      </c>
      <c r="D5">
        <v>461300000</v>
      </c>
    </row>
    <row r="6" spans="1:4" x14ac:dyDescent="0.35">
      <c r="A6">
        <v>2021</v>
      </c>
      <c r="B6">
        <v>2800000</v>
      </c>
      <c r="C6">
        <v>1800000</v>
      </c>
      <c r="D6">
        <v>444700000</v>
      </c>
    </row>
    <row r="7" spans="1:4" x14ac:dyDescent="0.35">
      <c r="A7">
        <v>2020</v>
      </c>
      <c r="B7">
        <v>2600000</v>
      </c>
      <c r="C7">
        <v>1600000</v>
      </c>
      <c r="D7">
        <v>387800000</v>
      </c>
    </row>
    <row r="8" spans="1:4" x14ac:dyDescent="0.35">
      <c r="A8">
        <v>2019</v>
      </c>
      <c r="B8">
        <v>2900000</v>
      </c>
      <c r="C8">
        <v>1700000</v>
      </c>
      <c r="D8">
        <v>430700000</v>
      </c>
    </row>
    <row r="9" spans="1:4" x14ac:dyDescent="0.35">
      <c r="A9">
        <v>2018</v>
      </c>
      <c r="B9">
        <v>2500000</v>
      </c>
      <c r="C9">
        <v>1900000</v>
      </c>
      <c r="D9">
        <v>516000000</v>
      </c>
    </row>
    <row r="10" spans="1:4" x14ac:dyDescent="0.35">
      <c r="A10">
        <v>2017</v>
      </c>
      <c r="B10">
        <v>2200000</v>
      </c>
      <c r="C10">
        <v>1600000</v>
      </c>
      <c r="D10">
        <v>399500000</v>
      </c>
    </row>
    <row r="11" spans="1:4" x14ac:dyDescent="0.35">
      <c r="A11">
        <v>2016</v>
      </c>
      <c r="B11">
        <v>2400000</v>
      </c>
      <c r="C11">
        <v>1900000</v>
      </c>
      <c r="D11">
        <v>560000000</v>
      </c>
    </row>
    <row r="13" spans="1:4" x14ac:dyDescent="0.35">
      <c r="B13" s="2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B36A-4F7A-485C-8C7C-118BD18F0A18}">
  <dimension ref="A1:D11"/>
  <sheetViews>
    <sheetView zoomScaleNormal="100" workbookViewId="0">
      <selection activeCell="F6" sqref="F6"/>
    </sheetView>
  </sheetViews>
  <sheetFormatPr defaultColWidth="8.83203125" defaultRowHeight="15.5" x14ac:dyDescent="0.35"/>
  <cols>
    <col min="4" max="4" width="17.5" bestFit="1" customWidth="1"/>
  </cols>
  <sheetData>
    <row r="1" spans="1:4" x14ac:dyDescent="0.35">
      <c r="A1" t="s">
        <v>5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5800000</v>
      </c>
      <c r="C3">
        <v>4600000</v>
      </c>
      <c r="D3">
        <v>1181400000</v>
      </c>
    </row>
    <row r="4" spans="1:4" x14ac:dyDescent="0.35">
      <c r="A4">
        <v>2023</v>
      </c>
      <c r="B4">
        <v>7586460</v>
      </c>
      <c r="C4">
        <v>5159500</v>
      </c>
      <c r="D4">
        <v>920624766</v>
      </c>
    </row>
    <row r="5" spans="1:4" x14ac:dyDescent="0.35">
      <c r="A5">
        <v>2022</v>
      </c>
      <c r="B5">
        <v>5500000</v>
      </c>
      <c r="C5">
        <v>3500000</v>
      </c>
      <c r="D5">
        <v>500000000</v>
      </c>
    </row>
    <row r="6" spans="1:4" x14ac:dyDescent="0.35">
      <c r="A6">
        <v>2021</v>
      </c>
      <c r="B6" t="s">
        <v>49</v>
      </c>
      <c r="C6" t="s">
        <v>49</v>
      </c>
      <c r="D6" t="s">
        <v>49</v>
      </c>
    </row>
    <row r="7" spans="1:4" x14ac:dyDescent="0.35">
      <c r="A7">
        <v>2020</v>
      </c>
      <c r="B7">
        <v>4800000</v>
      </c>
      <c r="C7">
        <v>2600000</v>
      </c>
      <c r="D7">
        <v>500000000</v>
      </c>
    </row>
    <row r="8" spans="1:4" x14ac:dyDescent="0.35">
      <c r="A8">
        <v>2019</v>
      </c>
      <c r="B8">
        <v>4100000</v>
      </c>
      <c r="C8">
        <v>1700000</v>
      </c>
      <c r="D8">
        <v>500000000</v>
      </c>
    </row>
    <row r="9" spans="1:4" x14ac:dyDescent="0.35">
      <c r="A9">
        <v>2018</v>
      </c>
      <c r="B9">
        <v>4400000</v>
      </c>
      <c r="C9">
        <v>1900000</v>
      </c>
      <c r="D9">
        <v>558000000</v>
      </c>
    </row>
    <row r="10" spans="1:4" x14ac:dyDescent="0.35">
      <c r="A10">
        <v>2017</v>
      </c>
      <c r="B10">
        <v>4600000</v>
      </c>
      <c r="C10">
        <v>2700000</v>
      </c>
      <c r="D10">
        <v>588800000</v>
      </c>
    </row>
    <row r="11" spans="1:4" x14ac:dyDescent="0.35">
      <c r="A11">
        <v>2016</v>
      </c>
      <c r="B11">
        <v>2300000</v>
      </c>
      <c r="C11">
        <v>1800000</v>
      </c>
      <c r="D11">
        <v>566500000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E16C-7DA1-485A-83A6-79ACF2E39C16}">
  <dimension ref="A1:D6"/>
  <sheetViews>
    <sheetView workbookViewId="0">
      <selection activeCell="E3" sqref="E3"/>
    </sheetView>
  </sheetViews>
  <sheetFormatPr defaultColWidth="8.83203125" defaultRowHeight="15.5" x14ac:dyDescent="0.35"/>
  <cols>
    <col min="4" max="4" width="15" customWidth="1"/>
  </cols>
  <sheetData>
    <row r="1" spans="1:4" x14ac:dyDescent="0.35">
      <c r="A1" t="s">
        <v>6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8300000</v>
      </c>
      <c r="C3">
        <v>1600000</v>
      </c>
      <c r="D3">
        <v>283000000</v>
      </c>
    </row>
    <row r="4" spans="1:4" x14ac:dyDescent="0.35">
      <c r="A4">
        <v>2023</v>
      </c>
      <c r="B4">
        <v>7711265</v>
      </c>
      <c r="C4">
        <v>1565722</v>
      </c>
      <c r="D4">
        <v>283317893</v>
      </c>
    </row>
    <row r="5" spans="1:4" x14ac:dyDescent="0.35">
      <c r="A5">
        <v>2022</v>
      </c>
      <c r="B5">
        <v>7700000</v>
      </c>
      <c r="C5">
        <v>2000000</v>
      </c>
      <c r="D5">
        <v>200000000</v>
      </c>
    </row>
    <row r="6" spans="1:4" x14ac:dyDescent="0.35">
      <c r="A6">
        <v>2021</v>
      </c>
      <c r="B6">
        <v>6700000</v>
      </c>
      <c r="C6">
        <v>1500000</v>
      </c>
      <c r="D6">
        <v>300000000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92CF-A63D-4205-ABCF-63C9FD94B4EC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7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25400000</v>
      </c>
      <c r="C3">
        <v>8700000</v>
      </c>
      <c r="D3">
        <v>2600000000</v>
      </c>
    </row>
    <row r="4" spans="1:4" x14ac:dyDescent="0.35">
      <c r="A4">
        <v>2023</v>
      </c>
      <c r="B4">
        <v>26429388</v>
      </c>
      <c r="C4">
        <v>10026830</v>
      </c>
      <c r="D4">
        <v>2252684083</v>
      </c>
    </row>
    <row r="5" spans="1:4" x14ac:dyDescent="0.35">
      <c r="A5">
        <v>2022</v>
      </c>
      <c r="B5">
        <v>27000000</v>
      </c>
      <c r="C5">
        <v>8800000</v>
      </c>
      <c r="D5">
        <v>1900000000</v>
      </c>
    </row>
    <row r="6" spans="1:4" x14ac:dyDescent="0.35">
      <c r="A6">
        <v>2021</v>
      </c>
      <c r="B6">
        <v>25600000</v>
      </c>
      <c r="C6">
        <v>9200000</v>
      </c>
      <c r="D6">
        <v>2100000000</v>
      </c>
    </row>
    <row r="7" spans="1:4" x14ac:dyDescent="0.35">
      <c r="A7">
        <v>2020</v>
      </c>
      <c r="B7">
        <v>15900000</v>
      </c>
      <c r="C7">
        <v>8100000</v>
      </c>
      <c r="D7">
        <v>1820000000</v>
      </c>
    </row>
    <row r="8" spans="1:4" x14ac:dyDescent="0.35">
      <c r="A8">
        <v>2019</v>
      </c>
      <c r="B8">
        <v>12800000</v>
      </c>
      <c r="C8">
        <v>9000000</v>
      </c>
      <c r="D8">
        <v>1650000000</v>
      </c>
    </row>
    <row r="9" spans="1:4" x14ac:dyDescent="0.35">
      <c r="A9">
        <v>2018</v>
      </c>
      <c r="B9">
        <v>13100000</v>
      </c>
      <c r="C9">
        <v>10500000</v>
      </c>
      <c r="D9">
        <v>1690000000</v>
      </c>
    </row>
    <row r="10" spans="1:4" x14ac:dyDescent="0.35">
      <c r="A10">
        <v>2017</v>
      </c>
      <c r="B10">
        <v>7300000</v>
      </c>
      <c r="C10">
        <v>6700000</v>
      </c>
      <c r="D10">
        <v>748000000</v>
      </c>
    </row>
    <row r="11" spans="1:4" x14ac:dyDescent="0.35">
      <c r="A11">
        <v>2016</v>
      </c>
      <c r="B11">
        <v>7500000</v>
      </c>
      <c r="C11">
        <v>6000000</v>
      </c>
      <c r="D11">
        <v>690000000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2BB4-F3A7-4639-A5B4-253724B42CD0}">
  <dimension ref="A1:D5"/>
  <sheetViews>
    <sheetView workbookViewId="0">
      <selection activeCell="A2" sqref="A2:D5"/>
    </sheetView>
  </sheetViews>
  <sheetFormatPr defaultColWidth="8.83203125" defaultRowHeight="15.5" x14ac:dyDescent="0.35"/>
  <cols>
    <col min="4" max="4" width="19.83203125" bestFit="1" customWidth="1"/>
  </cols>
  <sheetData>
    <row r="1" spans="1:4" x14ac:dyDescent="0.35">
      <c r="A1" t="s">
        <v>50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1100000</v>
      </c>
      <c r="C3">
        <v>506200</v>
      </c>
      <c r="D3">
        <v>87000000</v>
      </c>
    </row>
    <row r="4" spans="1:4" x14ac:dyDescent="0.35">
      <c r="A4">
        <v>2023</v>
      </c>
      <c r="B4">
        <v>1115122</v>
      </c>
      <c r="C4">
        <v>496568</v>
      </c>
      <c r="D4">
        <v>98416155</v>
      </c>
    </row>
    <row r="5" spans="1:4" x14ac:dyDescent="0.35">
      <c r="A5">
        <v>2022</v>
      </c>
      <c r="B5">
        <v>1700000</v>
      </c>
      <c r="C5">
        <v>912200</v>
      </c>
      <c r="D5">
        <v>114343302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61C3-F761-42E1-80DC-2698E9010D93}">
  <dimension ref="A1:D10"/>
  <sheetViews>
    <sheetView workbookViewId="0">
      <selection activeCell="A2" sqref="A2:D10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4" x14ac:dyDescent="0.35">
      <c r="A1" t="s">
        <v>8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20000000</v>
      </c>
      <c r="C3">
        <v>14000000</v>
      </c>
      <c r="D3">
        <v>2878000000</v>
      </c>
    </row>
    <row r="4" spans="1:4" x14ac:dyDescent="0.35">
      <c r="A4">
        <v>2023</v>
      </c>
      <c r="B4">
        <v>28600000</v>
      </c>
      <c r="C4">
        <v>20100000</v>
      </c>
      <c r="D4">
        <v>3994813508</v>
      </c>
    </row>
    <row r="5" spans="1:4" x14ac:dyDescent="0.35">
      <c r="A5">
        <v>2022</v>
      </c>
      <c r="B5">
        <v>25900000</v>
      </c>
      <c r="C5">
        <v>22300000</v>
      </c>
      <c r="D5">
        <v>2800000000</v>
      </c>
    </row>
    <row r="6" spans="1:4" x14ac:dyDescent="0.35">
      <c r="A6">
        <v>2021</v>
      </c>
      <c r="B6">
        <v>19200000</v>
      </c>
      <c r="C6">
        <v>15100000</v>
      </c>
      <c r="D6">
        <v>1300000000</v>
      </c>
    </row>
    <row r="7" spans="1:4" x14ac:dyDescent="0.35">
      <c r="A7">
        <v>2020</v>
      </c>
      <c r="B7">
        <v>8000000</v>
      </c>
      <c r="C7">
        <v>6500000</v>
      </c>
      <c r="D7">
        <v>973000000</v>
      </c>
    </row>
    <row r="8" spans="1:4" x14ac:dyDescent="0.35">
      <c r="A8">
        <v>2019</v>
      </c>
      <c r="B8">
        <v>8000000</v>
      </c>
      <c r="C8">
        <v>8000000</v>
      </c>
      <c r="D8">
        <v>1200000000</v>
      </c>
    </row>
    <row r="9" spans="1:4" x14ac:dyDescent="0.35">
      <c r="A9">
        <v>2018</v>
      </c>
      <c r="B9">
        <v>7000000</v>
      </c>
      <c r="C9">
        <v>7000000</v>
      </c>
      <c r="D9">
        <v>895000000</v>
      </c>
    </row>
    <row r="10" spans="1:4" x14ac:dyDescent="0.35">
      <c r="A10">
        <v>2017</v>
      </c>
      <c r="B10">
        <v>5600000</v>
      </c>
      <c r="C10">
        <v>5600000</v>
      </c>
      <c r="D10">
        <v>895000000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C1EF-CA9A-438A-9A8D-5599208F217F}">
  <dimension ref="A1:D5"/>
  <sheetViews>
    <sheetView workbookViewId="0">
      <selection activeCell="A2" sqref="A2:D5"/>
    </sheetView>
  </sheetViews>
  <sheetFormatPr defaultColWidth="8.83203125" defaultRowHeight="15.5" x14ac:dyDescent="0.35"/>
  <cols>
    <col min="4" max="4" width="14.6640625" bestFit="1" customWidth="1"/>
  </cols>
  <sheetData>
    <row r="1" spans="1:4" x14ac:dyDescent="0.35">
      <c r="A1" t="s">
        <v>9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5300000</v>
      </c>
      <c r="C3">
        <v>2500000</v>
      </c>
      <c r="D3">
        <v>125000000</v>
      </c>
    </row>
    <row r="4" spans="1:4" x14ac:dyDescent="0.35">
      <c r="A4">
        <v>2023</v>
      </c>
      <c r="B4">
        <v>5000000</v>
      </c>
      <c r="C4">
        <v>2300000</v>
      </c>
      <c r="D4">
        <v>126145348</v>
      </c>
    </row>
    <row r="5" spans="1:4" x14ac:dyDescent="0.35">
      <c r="A5">
        <v>2022</v>
      </c>
      <c r="B5">
        <v>3800000</v>
      </c>
      <c r="C5">
        <v>1700000</v>
      </c>
      <c r="D5">
        <v>153700000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3DD3-B608-4037-8B20-CCCC04E79999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2" max="2" width="9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10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5500000</v>
      </c>
      <c r="C3">
        <v>3600000</v>
      </c>
      <c r="D3">
        <v>673800000</v>
      </c>
    </row>
    <row r="4" spans="1:4" x14ac:dyDescent="0.35">
      <c r="A4">
        <v>2023</v>
      </c>
      <c r="B4">
        <v>5200000</v>
      </c>
      <c r="C4">
        <v>3150353</v>
      </c>
      <c r="D4">
        <v>719857713</v>
      </c>
    </row>
    <row r="5" spans="1:4" x14ac:dyDescent="0.35">
      <c r="A5">
        <v>2022</v>
      </c>
      <c r="B5">
        <v>4900000</v>
      </c>
      <c r="C5">
        <v>2500000</v>
      </c>
      <c r="D5">
        <v>373500000</v>
      </c>
    </row>
    <row r="6" spans="1:4" x14ac:dyDescent="0.35">
      <c r="A6">
        <v>2021</v>
      </c>
      <c r="B6">
        <v>1090000</v>
      </c>
      <c r="C6">
        <v>1090000</v>
      </c>
      <c r="D6">
        <v>472000000</v>
      </c>
    </row>
    <row r="7" spans="1:4" x14ac:dyDescent="0.35">
      <c r="A7">
        <v>2020</v>
      </c>
      <c r="B7">
        <v>4600000</v>
      </c>
      <c r="C7">
        <v>2100000</v>
      </c>
      <c r="D7">
        <v>252500000</v>
      </c>
    </row>
    <row r="8" spans="1:4" x14ac:dyDescent="0.35">
      <c r="A8">
        <v>2019</v>
      </c>
      <c r="B8">
        <v>1500000</v>
      </c>
      <c r="C8">
        <v>1100000</v>
      </c>
      <c r="D8">
        <v>117400000</v>
      </c>
    </row>
    <row r="9" spans="1:4" x14ac:dyDescent="0.35">
      <c r="A9">
        <v>2018</v>
      </c>
      <c r="B9">
        <v>1900000</v>
      </c>
      <c r="C9">
        <v>1500000</v>
      </c>
      <c r="D9">
        <v>291000000</v>
      </c>
    </row>
    <row r="10" spans="1:4" x14ac:dyDescent="0.35">
      <c r="A10">
        <v>2017</v>
      </c>
      <c r="B10">
        <v>2500000</v>
      </c>
      <c r="C10">
        <v>2200000</v>
      </c>
      <c r="D10">
        <v>370000000</v>
      </c>
    </row>
    <row r="11" spans="1:4" x14ac:dyDescent="0.35">
      <c r="A11">
        <v>2016</v>
      </c>
      <c r="B11">
        <v>1600000</v>
      </c>
      <c r="C11">
        <v>687619</v>
      </c>
      <c r="D11">
        <v>133800000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F34D-C87C-472D-BD4F-302E7F6245DB}">
  <dimension ref="A1:D5"/>
  <sheetViews>
    <sheetView workbookViewId="0">
      <selection activeCell="A2" sqref="A2:D5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4" x14ac:dyDescent="0.35">
      <c r="A1" t="s">
        <v>11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2800000</v>
      </c>
      <c r="C3">
        <v>1300000</v>
      </c>
      <c r="D3">
        <v>205000000</v>
      </c>
    </row>
    <row r="4" spans="1:4" x14ac:dyDescent="0.35">
      <c r="A4">
        <v>2023</v>
      </c>
      <c r="B4">
        <v>3200000</v>
      </c>
      <c r="C4">
        <v>2100000</v>
      </c>
      <c r="D4">
        <v>280360869</v>
      </c>
    </row>
    <row r="5" spans="1:4" x14ac:dyDescent="0.35">
      <c r="A5">
        <v>2022</v>
      </c>
      <c r="B5">
        <v>2800000</v>
      </c>
      <c r="C5">
        <v>1800000</v>
      </c>
      <c r="D5">
        <v>143096916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5857-EB08-49B1-9351-423B37FC1260}">
  <dimension ref="A1:D8"/>
  <sheetViews>
    <sheetView workbookViewId="0">
      <selection activeCell="A2" sqref="A2:D8"/>
    </sheetView>
  </sheetViews>
  <sheetFormatPr defaultColWidth="8.83203125" defaultRowHeight="15.5" x14ac:dyDescent="0.35"/>
  <cols>
    <col min="2" max="3" width="12.5" bestFit="1" customWidth="1"/>
    <col min="4" max="4" width="14.6640625" bestFit="1" customWidth="1"/>
  </cols>
  <sheetData>
    <row r="1" spans="1:4" x14ac:dyDescent="0.35">
      <c r="A1" t="s">
        <v>14</v>
      </c>
    </row>
    <row r="2" spans="1:4" x14ac:dyDescent="0.35">
      <c r="A2" t="s">
        <v>36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2290000</v>
      </c>
      <c r="C3">
        <v>1600000</v>
      </c>
      <c r="D3">
        <v>90500000</v>
      </c>
    </row>
    <row r="4" spans="1:4" x14ac:dyDescent="0.35">
      <c r="A4">
        <v>2023</v>
      </c>
      <c r="B4">
        <v>3897188</v>
      </c>
      <c r="C4">
        <v>1948148</v>
      </c>
      <c r="D4">
        <v>214681354</v>
      </c>
    </row>
    <row r="5" spans="1:4" x14ac:dyDescent="0.35">
      <c r="A5">
        <v>2022</v>
      </c>
      <c r="B5">
        <v>1600000</v>
      </c>
      <c r="C5">
        <v>1300000</v>
      </c>
      <c r="D5">
        <v>64500000</v>
      </c>
    </row>
    <row r="6" spans="1:4" x14ac:dyDescent="0.35">
      <c r="A6">
        <v>2021</v>
      </c>
      <c r="B6">
        <v>1590000</v>
      </c>
      <c r="C6">
        <v>1310000</v>
      </c>
      <c r="D6">
        <v>166188813</v>
      </c>
    </row>
    <row r="7" spans="1:4" x14ac:dyDescent="0.35">
      <c r="A7">
        <v>2019</v>
      </c>
      <c r="B7">
        <v>890000</v>
      </c>
      <c r="C7">
        <v>460000</v>
      </c>
      <c r="D7">
        <v>32400000</v>
      </c>
    </row>
    <row r="8" spans="1:4" x14ac:dyDescent="0.35">
      <c r="A8">
        <v>2017</v>
      </c>
      <c r="B8">
        <v>250000</v>
      </c>
      <c r="C8">
        <v>250000</v>
      </c>
      <c r="D8">
        <v>20100000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02AB-6689-A541-A0E9-CCCDD73C93EE}">
  <dimension ref="A1:E38"/>
  <sheetViews>
    <sheetView zoomScaleNormal="100" workbookViewId="0">
      <selection activeCell="C34" sqref="C34"/>
    </sheetView>
  </sheetViews>
  <sheetFormatPr defaultColWidth="11" defaultRowHeight="15.5" x14ac:dyDescent="0.35"/>
  <cols>
    <col min="1" max="1" width="38.1640625" customWidth="1"/>
    <col min="2" max="2" width="10.83203125" customWidth="1"/>
    <col min="3" max="3" width="14.1640625" bestFit="1" customWidth="1"/>
    <col min="4" max="4" width="14.1640625" customWidth="1"/>
    <col min="5" max="5" width="14.33203125" bestFit="1" customWidth="1"/>
  </cols>
  <sheetData>
    <row r="1" spans="1:5" x14ac:dyDescent="0.35">
      <c r="A1" t="s">
        <v>83</v>
      </c>
    </row>
    <row r="2" spans="1:5" x14ac:dyDescent="0.35">
      <c r="A2" t="str">
        <f>'GHO 2023 (Results)'!A2</f>
        <v>Plan</v>
      </c>
      <c r="B2" t="str">
        <f>'GHO 2023 (Results)'!B2</f>
        <v>Plan type</v>
      </c>
      <c r="C2" t="str">
        <f>'GHO 2023 (Results)'!D2</f>
        <v>People targeted</v>
      </c>
      <c r="D2" s="5" t="s">
        <v>59</v>
      </c>
      <c r="E2" s="5" t="s">
        <v>60</v>
      </c>
    </row>
    <row r="3" spans="1:5" x14ac:dyDescent="0.35">
      <c r="A3" t="str">
        <f>'GHO 2023 (Results)'!A3</f>
        <v>Afghanistan</v>
      </c>
      <c r="B3" t="str">
        <f>'GHO 2023 (Results)'!B3</f>
        <v>HRP</v>
      </c>
      <c r="C3" s="15">
        <f>'GHO 2023 (Results)'!D3</f>
        <v>21325750</v>
      </c>
      <c r="D3" s="15">
        <v>20600000</v>
      </c>
      <c r="E3">
        <f>D3/C3</f>
        <v>0.96596837156958137</v>
      </c>
    </row>
    <row r="4" spans="1:5" x14ac:dyDescent="0.35">
      <c r="A4" t="str">
        <f>'GHO 2023 (Results)'!A4</f>
        <v>Burkina Faso</v>
      </c>
      <c r="B4" t="str">
        <f>'GHO 2023 (Results)'!B4</f>
        <v>HRP</v>
      </c>
      <c r="C4" s="15">
        <f>'GHO 2023 (Results)'!D4</f>
        <v>3124881</v>
      </c>
      <c r="D4" s="15">
        <v>2300000</v>
      </c>
      <c r="E4">
        <f t="shared" ref="E4:E38" si="0">D4/C4</f>
        <v>0.73602802794730426</v>
      </c>
    </row>
    <row r="5" spans="1:5" x14ac:dyDescent="0.35">
      <c r="A5" t="str">
        <f>'GHO 2023 (Results)'!A5</f>
        <v>Burundi</v>
      </c>
      <c r="B5" t="str">
        <f>'GHO 2023 (Results)'!B5</f>
        <v>HRP</v>
      </c>
      <c r="C5" s="15">
        <f>'GHO 2023 (Results)'!D5</f>
        <v>1603885</v>
      </c>
      <c r="D5" s="15">
        <v>840000</v>
      </c>
      <c r="E5">
        <f t="shared" si="0"/>
        <v>0.52372832216773646</v>
      </c>
    </row>
    <row r="6" spans="1:5" x14ac:dyDescent="0.35">
      <c r="A6" t="str">
        <f>'GHO 2023 (Results)'!A6</f>
        <v>Cameroon</v>
      </c>
      <c r="B6" t="str">
        <f>'GHO 2023 (Results)'!B6</f>
        <v>HRP</v>
      </c>
      <c r="C6" s="15">
        <f>'GHO 2023 (Results)'!D6</f>
        <v>2702139</v>
      </c>
      <c r="D6" s="15">
        <v>1100000</v>
      </c>
      <c r="E6">
        <f t="shared" si="0"/>
        <v>0.40708490569878159</v>
      </c>
    </row>
    <row r="7" spans="1:5" x14ac:dyDescent="0.35">
      <c r="A7" t="str">
        <f>'GHO 2023 (Results)'!A7</f>
        <v>Central African Republic</v>
      </c>
      <c r="B7" t="str">
        <f>'GHO 2023 (Results)'!B7</f>
        <v>HRP</v>
      </c>
      <c r="C7" s="15">
        <f>'GHO 2023 (Results)'!D7</f>
        <v>2435685</v>
      </c>
      <c r="D7" s="15">
        <v>1700000</v>
      </c>
      <c r="E7">
        <f t="shared" si="0"/>
        <v>0.69795560591784245</v>
      </c>
    </row>
    <row r="8" spans="1:5" x14ac:dyDescent="0.35">
      <c r="A8" t="str">
        <f>'GHO 2023 (Results)'!A8</f>
        <v>Chad</v>
      </c>
      <c r="B8" t="str">
        <f>'GHO 2023 (Results)'!B8</f>
        <v>HRP</v>
      </c>
      <c r="C8" s="15">
        <f>'GHO 2023 (Results)'!D8</f>
        <v>5159500</v>
      </c>
      <c r="D8" s="15">
        <v>1300000</v>
      </c>
      <c r="E8">
        <f t="shared" si="0"/>
        <v>0.25196239945731175</v>
      </c>
    </row>
    <row r="9" spans="1:5" x14ac:dyDescent="0.35">
      <c r="A9" t="str">
        <f>'GHO 2023 (Results)'!A9</f>
        <v>Colombia</v>
      </c>
      <c r="B9" t="str">
        <f>'GHO 2023 (Results)'!B9</f>
        <v>HRP</v>
      </c>
      <c r="C9" s="15">
        <f>'GHO 2023 (Results)'!D9</f>
        <v>1565722</v>
      </c>
      <c r="D9" s="15">
        <v>1000000</v>
      </c>
      <c r="E9">
        <f t="shared" si="0"/>
        <v>0.63868298459113426</v>
      </c>
    </row>
    <row r="10" spans="1:5" x14ac:dyDescent="0.35">
      <c r="A10" t="str">
        <f>'GHO 2023 (Results)'!A10</f>
        <v>Democratic Republic of the Congo</v>
      </c>
      <c r="B10" t="str">
        <f>'GHO 2023 (Results)'!B10</f>
        <v>HRP</v>
      </c>
      <c r="C10" s="15">
        <f>'GHO 2023 (Results)'!D10</f>
        <v>10026830</v>
      </c>
      <c r="D10" s="15">
        <v>7150000</v>
      </c>
      <c r="E10">
        <f t="shared" si="0"/>
        <v>0.71308678814740056</v>
      </c>
    </row>
    <row r="11" spans="1:5" x14ac:dyDescent="0.35">
      <c r="A11" t="str">
        <f>'GHO 2023 (Results)'!A11</f>
        <v>El Salvador</v>
      </c>
      <c r="B11" t="str">
        <f>'GHO 2023 (Results)'!B11</f>
        <v>HRP</v>
      </c>
      <c r="C11" s="15">
        <f>'GHO 2023 (Results)'!D11</f>
        <v>496568</v>
      </c>
      <c r="D11" s="15">
        <v>168800</v>
      </c>
      <c r="E11">
        <f t="shared" si="0"/>
        <v>0.3399333021862061</v>
      </c>
    </row>
    <row r="12" spans="1:5" x14ac:dyDescent="0.35">
      <c r="A12" t="str">
        <f>'GHO 2023 (Results)'!A12</f>
        <v>Ethiopia</v>
      </c>
      <c r="B12" t="str">
        <f>'GHO 2023 (Results)'!B12</f>
        <v>HRP</v>
      </c>
      <c r="C12" s="15">
        <f>'GHO 2023 (Results)'!D12</f>
        <v>20100000</v>
      </c>
      <c r="D12" s="15">
        <v>16900000</v>
      </c>
      <c r="E12">
        <f t="shared" si="0"/>
        <v>0.84079601990049746</v>
      </c>
    </row>
    <row r="13" spans="1:5" x14ac:dyDescent="0.35">
      <c r="A13" t="str">
        <f>'GHO 2023 (Results)'!A13</f>
        <v>Guatemala</v>
      </c>
      <c r="B13" t="str">
        <f>'GHO 2023 (Results)'!B13</f>
        <v>HRP</v>
      </c>
      <c r="C13" s="15">
        <f>'GHO 2023 (Results)'!D13</f>
        <v>2300000</v>
      </c>
      <c r="D13" s="15">
        <v>368746</v>
      </c>
      <c r="E13">
        <f t="shared" si="0"/>
        <v>0.16032434782608695</v>
      </c>
    </row>
    <row r="14" spans="1:5" x14ac:dyDescent="0.35">
      <c r="A14" t="str">
        <f>'GHO 2023 (Results)'!A14</f>
        <v>Haiti</v>
      </c>
      <c r="B14" t="str">
        <f>'GHO 2023 (Results)'!B14</f>
        <v>HRP</v>
      </c>
      <c r="C14" s="15">
        <f>'GHO 2023 (Results)'!D14</f>
        <v>3150353</v>
      </c>
      <c r="D14" s="15">
        <v>2400000</v>
      </c>
      <c r="E14">
        <f t="shared" si="0"/>
        <v>0.76181938976362329</v>
      </c>
    </row>
    <row r="15" spans="1:5" x14ac:dyDescent="0.35">
      <c r="A15" t="str">
        <f>'GHO 2023 (Results)'!A15</f>
        <v>Honduras</v>
      </c>
      <c r="B15" t="str">
        <f>'GHO 2023 (Results)'!B15</f>
        <v>HRP</v>
      </c>
      <c r="C15" s="15">
        <f>'GHO 2023 (Results)'!D15</f>
        <v>2100000</v>
      </c>
      <c r="D15" s="15">
        <v>400000</v>
      </c>
      <c r="E15">
        <f t="shared" si="0"/>
        <v>0.19047619047619047</v>
      </c>
    </row>
    <row r="16" spans="1:5" x14ac:dyDescent="0.35">
      <c r="A16" t="str">
        <f>'GHO 2023 (Results)'!A16</f>
        <v>Mali</v>
      </c>
      <c r="B16" t="str">
        <f>'GHO 2023 (Results)'!B16</f>
        <v>HRP</v>
      </c>
      <c r="C16" s="15">
        <f>'GHO 2023 (Results)'!D16</f>
        <v>5651625</v>
      </c>
      <c r="D16" s="15">
        <v>2100000</v>
      </c>
      <c r="E16">
        <f t="shared" si="0"/>
        <v>0.37157454714352067</v>
      </c>
    </row>
    <row r="17" spans="1:5" x14ac:dyDescent="0.35">
      <c r="A17" t="str">
        <f>'GHO 2023 (Results)'!A17</f>
        <v>Mozambique</v>
      </c>
      <c r="B17" t="str">
        <f>'GHO 2023 (Results)'!B17</f>
        <v>HRP</v>
      </c>
      <c r="C17" s="15">
        <f>'GHO 2023 (Results)'!D17</f>
        <v>1565389</v>
      </c>
      <c r="D17" s="15">
        <v>1500000</v>
      </c>
      <c r="E17">
        <f t="shared" si="0"/>
        <v>0.95822827425004264</v>
      </c>
    </row>
    <row r="18" spans="1:5" x14ac:dyDescent="0.35">
      <c r="A18" t="str">
        <f>'GHO 2023 (Results)'!A18</f>
        <v>Myanmar</v>
      </c>
      <c r="B18" t="str">
        <f>'GHO 2023 (Results)'!B18</f>
        <v>HRP</v>
      </c>
      <c r="C18" s="15">
        <f>'GHO 2023 (Results)'!D18</f>
        <v>4969059</v>
      </c>
      <c r="D18" s="15">
        <v>3100000</v>
      </c>
      <c r="E18">
        <f t="shared" si="0"/>
        <v>0.62386057400405193</v>
      </c>
    </row>
    <row r="19" spans="1:5" x14ac:dyDescent="0.35">
      <c r="A19" t="str">
        <f>'GHO 2023 (Results)'!A19</f>
        <v>Niger</v>
      </c>
      <c r="B19" t="str">
        <f>'GHO 2023 (Results)'!B19</f>
        <v>HRP</v>
      </c>
      <c r="C19" s="15">
        <f>'GHO 2023 (Results)'!D19</f>
        <v>2695660</v>
      </c>
      <c r="D19" s="15">
        <v>2200000</v>
      </c>
      <c r="E19">
        <f t="shared" si="0"/>
        <v>0.81612666285807556</v>
      </c>
    </row>
    <row r="20" spans="1:5" x14ac:dyDescent="0.35">
      <c r="A20" t="str">
        <f>'GHO 2023 (Results)'!A20</f>
        <v>Nigeria</v>
      </c>
      <c r="B20" t="str">
        <f>'GHO 2023 (Results)'!B20</f>
        <v>HRP</v>
      </c>
      <c r="C20" s="15">
        <f>'GHO 2023 (Results)'!D20</f>
        <v>6000000</v>
      </c>
      <c r="D20" s="15">
        <v>4100000</v>
      </c>
      <c r="E20">
        <f t="shared" si="0"/>
        <v>0.68333333333333335</v>
      </c>
    </row>
    <row r="21" spans="1:5" x14ac:dyDescent="0.35">
      <c r="A21" t="str">
        <f>'GHO 2023 (Results)'!A21</f>
        <v xml:space="preserve">Occupied Palestinian Territory </v>
      </c>
      <c r="B21" t="str">
        <f>'GHO 2023 (Results)'!B21</f>
        <v>HRP</v>
      </c>
      <c r="C21" s="15">
        <f>'GHO 2023 (Results)'!D21</f>
        <v>1613503</v>
      </c>
      <c r="D21" s="15">
        <v>750000</v>
      </c>
      <c r="E21">
        <f t="shared" si="0"/>
        <v>0.46482714937623293</v>
      </c>
    </row>
    <row r="22" spans="1:5" x14ac:dyDescent="0.35">
      <c r="A22" t="str">
        <f>'GHO 2023 (Results)'!A22</f>
        <v>Somalia</v>
      </c>
      <c r="B22" t="str">
        <f>'GHO 2023 (Results)'!B22</f>
        <v>HRP</v>
      </c>
      <c r="C22" s="15">
        <f>'GHO 2023 (Results)'!D22</f>
        <v>7619847</v>
      </c>
      <c r="D22" s="15">
        <v>4740779</v>
      </c>
      <c r="E22">
        <f t="shared" si="0"/>
        <v>0.62216196729409401</v>
      </c>
    </row>
    <row r="23" spans="1:5" x14ac:dyDescent="0.35">
      <c r="A23" t="str">
        <f>'GHO 2023 (Results)'!A23</f>
        <v>South Sudan</v>
      </c>
      <c r="B23" t="str">
        <f>'GHO 2023 (Results)'!B23</f>
        <v>HRP</v>
      </c>
      <c r="C23" s="15">
        <f>'GHO 2023 (Results)'!D23</f>
        <v>7400000</v>
      </c>
      <c r="D23" s="15">
        <v>4000000</v>
      </c>
      <c r="E23">
        <f t="shared" si="0"/>
        <v>0.54054054054054057</v>
      </c>
    </row>
    <row r="24" spans="1:5" x14ac:dyDescent="0.35">
      <c r="A24" t="str">
        <f>'GHO 2023 (Results)'!A24</f>
        <v>Sudan</v>
      </c>
      <c r="B24" t="str">
        <f>'GHO 2023 (Results)'!B24</f>
        <v>HRP</v>
      </c>
      <c r="C24" s="15">
        <f>'GHO 2023 (Results)'!D24</f>
        <v>18095985</v>
      </c>
      <c r="D24" s="15">
        <v>5000000</v>
      </c>
      <c r="E24">
        <f t="shared" si="0"/>
        <v>0.27630438464664953</v>
      </c>
    </row>
    <row r="25" spans="1:5" x14ac:dyDescent="0.35">
      <c r="A25" t="str">
        <f>'GHO 2023 (Results)'!A25</f>
        <v>Syrian Arab Republic</v>
      </c>
      <c r="B25" t="str">
        <f>'GHO 2023 (Results)'!B25</f>
        <v>HRP</v>
      </c>
      <c r="C25" s="15">
        <f>'GHO 2023 (Results)'!D25</f>
        <v>14200000</v>
      </c>
      <c r="D25" s="15">
        <v>6800000</v>
      </c>
      <c r="E25">
        <f t="shared" si="0"/>
        <v>0.47887323943661969</v>
      </c>
    </row>
    <row r="26" spans="1:5" x14ac:dyDescent="0.35">
      <c r="A26" t="str">
        <f>'GHO 2023 (Results)'!A26</f>
        <v>Ukraine</v>
      </c>
      <c r="B26" t="str">
        <f>'GHO 2023 (Results)'!B26</f>
        <v>HRP</v>
      </c>
      <c r="C26" s="15">
        <f>'GHO 2023 (Results)'!D26</f>
        <v>11132273</v>
      </c>
      <c r="D26" s="15">
        <v>10800000</v>
      </c>
      <c r="E26">
        <f t="shared" si="0"/>
        <v>0.97015227707764617</v>
      </c>
    </row>
    <row r="27" spans="1:5" x14ac:dyDescent="0.35">
      <c r="A27" t="str">
        <f>'GHO 2023 (Results)'!A27</f>
        <v>Venezuela</v>
      </c>
      <c r="B27" t="str">
        <f>'GHO 2023 (Results)'!B27</f>
        <v>HRP</v>
      </c>
      <c r="C27" s="15">
        <f>'GHO 2023 (Results)'!D27</f>
        <v>5217883</v>
      </c>
      <c r="D27" s="15">
        <v>2200000</v>
      </c>
      <c r="E27">
        <f t="shared" si="0"/>
        <v>0.42162693184189831</v>
      </c>
    </row>
    <row r="28" spans="1:5" x14ac:dyDescent="0.35">
      <c r="A28" t="str">
        <f>'GHO 2023 (Results)'!A28</f>
        <v>Yemen</v>
      </c>
      <c r="B28" t="str">
        <f>'GHO 2023 (Results)'!B28</f>
        <v>HRP</v>
      </c>
      <c r="C28" s="15">
        <f>'GHO 2023 (Results)'!D28</f>
        <v>17370435</v>
      </c>
      <c r="D28" s="15">
        <v>8700000</v>
      </c>
      <c r="E28">
        <f t="shared" si="0"/>
        <v>0.5008510149573111</v>
      </c>
    </row>
    <row r="29" spans="1:5" x14ac:dyDescent="0.35">
      <c r="A29" t="str">
        <f>'GHO 2023 (Results)'!A29</f>
        <v>Kenya</v>
      </c>
      <c r="B29" t="str">
        <f>'GHO 2023 (Results)'!B29</f>
        <v>FA</v>
      </c>
      <c r="C29" s="15">
        <f>'GHO 2023 (Results)'!D29</f>
        <v>4261435</v>
      </c>
      <c r="D29" s="15">
        <v>1962162</v>
      </c>
      <c r="E29">
        <f t="shared" si="0"/>
        <v>0.4604463050592113</v>
      </c>
    </row>
    <row r="30" spans="1:5" x14ac:dyDescent="0.35">
      <c r="A30" t="str">
        <f>'GHO 2023 (Results)'!A30</f>
        <v>Libya</v>
      </c>
      <c r="B30" t="str">
        <f>'GHO 2023 (Results)'!B30</f>
        <v>FA</v>
      </c>
      <c r="C30" s="15">
        <f>'GHO 2023 (Results)'!D30</f>
        <v>250000</v>
      </c>
      <c r="D30" s="15">
        <v>200000</v>
      </c>
      <c r="E30">
        <f t="shared" si="0"/>
        <v>0.8</v>
      </c>
    </row>
    <row r="31" spans="1:5" x14ac:dyDescent="0.35">
      <c r="A31" t="str">
        <f>'GHO 2023 (Results)'!A31</f>
        <v>Madagascar</v>
      </c>
      <c r="B31" t="str">
        <f>'GHO 2023 (Results)'!B31</f>
        <v>FA</v>
      </c>
      <c r="C31" s="15">
        <f>'GHO 2023 (Results)'!D31</f>
        <v>1948148</v>
      </c>
      <c r="D31" s="15">
        <v>1800000</v>
      </c>
      <c r="E31">
        <f t="shared" si="0"/>
        <v>0.92395444288626938</v>
      </c>
    </row>
    <row r="32" spans="1:5" x14ac:dyDescent="0.35">
      <c r="A32" t="str">
        <f>'GHO 2023 (Results)'!A32</f>
        <v>Malawi</v>
      </c>
      <c r="B32" t="str">
        <f>'GHO 2023 (Results)'!B32</f>
        <v>FA</v>
      </c>
      <c r="C32" s="15">
        <f>'GHO 2023 (Results)'!D32</f>
        <v>4813127</v>
      </c>
      <c r="D32" s="15">
        <v>2160760</v>
      </c>
      <c r="E32">
        <f t="shared" si="0"/>
        <v>0.44893060166498827</v>
      </c>
    </row>
    <row r="33" spans="1:5" x14ac:dyDescent="0.35">
      <c r="A33" t="str">
        <f>'GHO 2023 (Results)'!A33</f>
        <v xml:space="preserve">Occupied Palestinian Territory </v>
      </c>
      <c r="B33" t="str">
        <f>'GHO 2023 (Results)'!B33</f>
        <v>FA</v>
      </c>
      <c r="C33" s="15">
        <v>2700000</v>
      </c>
      <c r="D33" s="30" t="s">
        <v>58</v>
      </c>
      <c r="E33" s="30" t="s">
        <v>58</v>
      </c>
    </row>
    <row r="34" spans="1:5" x14ac:dyDescent="0.35">
      <c r="A34" t="str">
        <f>'GHO 2023 (Results)'!A34</f>
        <v>Syrian Arab Republic</v>
      </c>
      <c r="B34" t="str">
        <f>'GHO 2023 (Results)'!B34</f>
        <v>FA</v>
      </c>
      <c r="C34" s="15">
        <v>4900000</v>
      </c>
      <c r="D34" s="15">
        <v>3000000</v>
      </c>
      <c r="E34">
        <f t="shared" si="0"/>
        <v>0.61224489795918369</v>
      </c>
    </row>
    <row r="35" spans="1:5" x14ac:dyDescent="0.35">
      <c r="A35" t="str">
        <f>'GHO 2023 (Results)'!A35</f>
        <v>Türkiye</v>
      </c>
      <c r="B35" t="str">
        <f>'GHO 2023 (Results)'!B35</f>
        <v>FA</v>
      </c>
      <c r="C35" s="15">
        <f>'GHO 2023 (Results)'!D35</f>
        <v>5200000</v>
      </c>
      <c r="D35" s="15">
        <v>5400000</v>
      </c>
      <c r="E35">
        <f t="shared" si="0"/>
        <v>1.0384615384615385</v>
      </c>
    </row>
    <row r="36" spans="1:5" x14ac:dyDescent="0.35">
      <c r="A36" t="str">
        <f>'GHO 2023 (Results)'!A36</f>
        <v>Lebanon</v>
      </c>
      <c r="B36" t="str">
        <f>'GHO 2023 (Results)'!B36</f>
        <v>Other</v>
      </c>
      <c r="C36" s="15">
        <f>'GHO 2023 (Results)'!D36</f>
        <v>1258700</v>
      </c>
      <c r="D36" s="15">
        <v>250000</v>
      </c>
      <c r="E36">
        <f t="shared" si="0"/>
        <v>0.19861762135536665</v>
      </c>
    </row>
    <row r="37" spans="1:5" x14ac:dyDescent="0.35">
      <c r="A37" t="str">
        <f>'GHO 2023 (Results)'!A37</f>
        <v>Mozambique</v>
      </c>
      <c r="B37" t="str">
        <f>'GHO 2023 (Results)'!B37</f>
        <v>Other</v>
      </c>
      <c r="C37" s="15">
        <f>'GHO 2023 (Results)'!D37</f>
        <v>814541</v>
      </c>
      <c r="D37" s="15">
        <v>662926</v>
      </c>
      <c r="E37">
        <f t="shared" si="0"/>
        <v>0.81386449546431672</v>
      </c>
    </row>
    <row r="38" spans="1:5" x14ac:dyDescent="0.35">
      <c r="A38" t="str">
        <f>'GHO 2023 (Results)'!A38</f>
        <v>Pakistan</v>
      </c>
      <c r="B38" t="str">
        <f>'GHO 2023 (Results)'!B38</f>
        <v>Other</v>
      </c>
      <c r="C38" s="15">
        <f>'GHO 2023 (Results)'!D38</f>
        <v>9513907</v>
      </c>
      <c r="D38" s="15">
        <v>3623749</v>
      </c>
      <c r="E38">
        <f t="shared" si="0"/>
        <v>0.38088968075891427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804D-954B-4285-84D8-7E59DEF2210C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4" max="4" width="17.5" bestFit="1" customWidth="1"/>
  </cols>
  <sheetData>
    <row r="1" spans="1:4" x14ac:dyDescent="0.35">
      <c r="A1" t="s">
        <v>15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6196775</v>
      </c>
      <c r="C3">
        <v>3926329</v>
      </c>
      <c r="D3">
        <v>676533976</v>
      </c>
    </row>
    <row r="4" spans="1:4" x14ac:dyDescent="0.35">
      <c r="A4">
        <v>2023</v>
      </c>
      <c r="B4">
        <v>8782254</v>
      </c>
      <c r="C4">
        <v>5651625</v>
      </c>
      <c r="D4">
        <v>751470941</v>
      </c>
    </row>
    <row r="5" spans="1:4" x14ac:dyDescent="0.35">
      <c r="A5">
        <v>2022</v>
      </c>
      <c r="B5">
        <v>6300000</v>
      </c>
      <c r="C5">
        <v>4800000</v>
      </c>
      <c r="D5">
        <v>576000000</v>
      </c>
    </row>
    <row r="6" spans="1:4" x14ac:dyDescent="0.35">
      <c r="A6">
        <v>2021</v>
      </c>
      <c r="B6">
        <v>7100000</v>
      </c>
      <c r="C6">
        <v>5800000</v>
      </c>
      <c r="D6">
        <v>498000000</v>
      </c>
    </row>
    <row r="7" spans="1:4" x14ac:dyDescent="0.35">
      <c r="A7">
        <v>2020</v>
      </c>
      <c r="B7">
        <v>3600000</v>
      </c>
      <c r="C7">
        <v>2900000</v>
      </c>
      <c r="D7">
        <v>365600000</v>
      </c>
    </row>
    <row r="8" spans="1:4" x14ac:dyDescent="0.35">
      <c r="A8">
        <v>2019</v>
      </c>
      <c r="B8">
        <v>3200000</v>
      </c>
      <c r="C8">
        <v>2300000</v>
      </c>
      <c r="D8">
        <v>310000000</v>
      </c>
    </row>
    <row r="9" spans="1:4" x14ac:dyDescent="0.35">
      <c r="A9">
        <v>2018</v>
      </c>
      <c r="B9">
        <v>3800000</v>
      </c>
      <c r="C9">
        <v>1600000</v>
      </c>
      <c r="D9">
        <v>256000000</v>
      </c>
    </row>
    <row r="10" spans="1:4" x14ac:dyDescent="0.35">
      <c r="A10">
        <v>2017</v>
      </c>
      <c r="B10">
        <v>3700000</v>
      </c>
      <c r="C10">
        <v>1400000</v>
      </c>
      <c r="D10">
        <v>293000000</v>
      </c>
    </row>
    <row r="11" spans="1:4" x14ac:dyDescent="0.35">
      <c r="A11">
        <v>2016</v>
      </c>
      <c r="B11">
        <v>2300000</v>
      </c>
      <c r="C11">
        <v>1000000</v>
      </c>
      <c r="D11">
        <v>354100000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9D4C-2A46-47D1-A6D3-25164B2AD186}">
  <dimension ref="A1:D6"/>
  <sheetViews>
    <sheetView workbookViewId="0">
      <selection activeCell="F15" sqref="F15"/>
    </sheetView>
  </sheetViews>
  <sheetFormatPr defaultColWidth="8.83203125" defaultRowHeight="15.5" x14ac:dyDescent="0.35"/>
  <cols>
    <col min="2" max="2" width="9.1640625" bestFit="1" customWidth="1"/>
    <col min="4" max="4" width="17.5" bestFit="1" customWidth="1"/>
  </cols>
  <sheetData>
    <row r="1" spans="1:4" x14ac:dyDescent="0.35">
      <c r="A1" t="s">
        <v>16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2253000</v>
      </c>
      <c r="C3">
        <v>1659000</v>
      </c>
      <c r="D3" s="4">
        <v>413424968</v>
      </c>
    </row>
    <row r="4" spans="1:4" x14ac:dyDescent="0.35">
      <c r="A4">
        <v>2023</v>
      </c>
      <c r="B4">
        <v>2011466</v>
      </c>
      <c r="C4">
        <v>1565389</v>
      </c>
      <c r="D4">
        <v>512912994</v>
      </c>
    </row>
    <row r="5" spans="1:4" x14ac:dyDescent="0.35">
      <c r="A5">
        <v>2022</v>
      </c>
      <c r="B5">
        <v>1500000</v>
      </c>
      <c r="C5">
        <v>1200000</v>
      </c>
      <c r="D5">
        <v>388500000</v>
      </c>
    </row>
    <row r="6" spans="1:4" x14ac:dyDescent="0.35">
      <c r="A6">
        <v>2021</v>
      </c>
      <c r="B6">
        <v>1300000</v>
      </c>
      <c r="C6">
        <v>1100000</v>
      </c>
      <c r="D6">
        <v>254400000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8815-3095-466E-992B-9005F7A2438D}">
  <dimension ref="A1:D12"/>
  <sheetViews>
    <sheetView workbookViewId="0">
      <selection activeCell="A6" sqref="A6"/>
    </sheetView>
  </sheetViews>
  <sheetFormatPr defaultColWidth="8.83203125" defaultRowHeight="15.5" x14ac:dyDescent="0.35"/>
  <cols>
    <col min="1" max="1" width="9.33203125" bestFit="1" customWidth="1"/>
    <col min="2" max="2" width="13.1640625" bestFit="1" customWidth="1"/>
    <col min="3" max="3" width="9" bestFit="1" customWidth="1"/>
    <col min="4" max="4" width="17.6640625" bestFit="1" customWidth="1"/>
    <col min="8" max="8" width="10.1640625" bestFit="1" customWidth="1"/>
  </cols>
  <sheetData>
    <row r="1" spans="1:4" x14ac:dyDescent="0.35">
      <c r="A1" t="s">
        <v>17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18600000</v>
      </c>
      <c r="C3">
        <v>5300000</v>
      </c>
      <c r="D3">
        <v>994000000</v>
      </c>
    </row>
    <row r="4" spans="1:4" x14ac:dyDescent="0.35">
      <c r="A4">
        <v>2023</v>
      </c>
      <c r="B4">
        <v>17619805</v>
      </c>
      <c r="C4">
        <v>4969059</v>
      </c>
      <c r="D4">
        <v>886738899</v>
      </c>
    </row>
    <row r="5" spans="1:4" x14ac:dyDescent="0.35">
      <c r="A5">
        <v>2022</v>
      </c>
      <c r="B5">
        <v>14400000</v>
      </c>
      <c r="C5">
        <v>6200000</v>
      </c>
      <c r="D5">
        <v>826000000</v>
      </c>
    </row>
    <row r="6" spans="1:4" x14ac:dyDescent="0.35">
      <c r="A6" t="s">
        <v>51</v>
      </c>
      <c r="B6">
        <v>2000000</v>
      </c>
      <c r="C6">
        <v>2000000</v>
      </c>
      <c r="D6">
        <v>109000000</v>
      </c>
    </row>
    <row r="7" spans="1:4" x14ac:dyDescent="0.35">
      <c r="A7">
        <v>2021</v>
      </c>
      <c r="B7">
        <v>1000000</v>
      </c>
      <c r="C7">
        <v>944500</v>
      </c>
      <c r="D7">
        <v>276500000</v>
      </c>
    </row>
    <row r="8" spans="1:4" x14ac:dyDescent="0.35">
      <c r="A8">
        <v>2020</v>
      </c>
      <c r="B8">
        <v>986000</v>
      </c>
      <c r="C8">
        <v>848000</v>
      </c>
      <c r="D8">
        <v>215000000</v>
      </c>
    </row>
    <row r="9" spans="1:4" x14ac:dyDescent="0.35">
      <c r="A9">
        <v>2019</v>
      </c>
      <c r="B9">
        <v>941000</v>
      </c>
      <c r="C9">
        <v>941000</v>
      </c>
      <c r="D9">
        <v>202000000</v>
      </c>
    </row>
    <row r="10" spans="1:4" x14ac:dyDescent="0.35">
      <c r="A10">
        <v>2018</v>
      </c>
      <c r="B10">
        <v>850000</v>
      </c>
      <c r="C10">
        <v>800000</v>
      </c>
      <c r="D10">
        <v>163000000</v>
      </c>
    </row>
    <row r="11" spans="1:4" x14ac:dyDescent="0.35">
      <c r="A11">
        <v>2017</v>
      </c>
      <c r="B11">
        <v>525000</v>
      </c>
      <c r="C11">
        <v>525000</v>
      </c>
      <c r="D11">
        <v>150000000</v>
      </c>
    </row>
    <row r="12" spans="1:4" x14ac:dyDescent="0.35">
      <c r="A12">
        <v>2016</v>
      </c>
      <c r="B12">
        <v>563000</v>
      </c>
      <c r="C12">
        <v>563000</v>
      </c>
      <c r="D12">
        <v>190000000</v>
      </c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E9B6-5693-4E5B-BE43-1DDB44AEA545}">
  <dimension ref="A1:D11"/>
  <sheetViews>
    <sheetView workbookViewId="0">
      <selection activeCell="B3" sqref="B3:D3"/>
    </sheetView>
  </sheetViews>
  <sheetFormatPr defaultColWidth="8.83203125" defaultRowHeight="15.5" x14ac:dyDescent="0.35"/>
  <cols>
    <col min="1" max="1" width="11.1640625" customWidth="1"/>
    <col min="2" max="2" width="9.1640625" bestFit="1" customWidth="1"/>
    <col min="4" max="4" width="17.5" bestFit="1" customWidth="1"/>
  </cols>
  <sheetData>
    <row r="1" spans="1:4" x14ac:dyDescent="0.35">
      <c r="A1" t="s">
        <v>18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4500000</v>
      </c>
      <c r="C3">
        <v>2700000</v>
      </c>
      <c r="D3">
        <v>604000000</v>
      </c>
    </row>
    <row r="4" spans="1:4" x14ac:dyDescent="0.35">
      <c r="A4">
        <v>2023</v>
      </c>
      <c r="B4">
        <v>4319484</v>
      </c>
      <c r="C4">
        <v>2695660</v>
      </c>
      <c r="D4">
        <v>583906619</v>
      </c>
    </row>
    <row r="5" spans="1:4" x14ac:dyDescent="0.35">
      <c r="A5">
        <v>2022</v>
      </c>
      <c r="B5">
        <v>3000000</v>
      </c>
      <c r="C5">
        <v>2100000</v>
      </c>
      <c r="D5">
        <v>475000000</v>
      </c>
    </row>
    <row r="6" spans="1:4" x14ac:dyDescent="0.35">
      <c r="A6">
        <v>2021</v>
      </c>
      <c r="B6">
        <v>3800000</v>
      </c>
      <c r="C6">
        <v>2200000</v>
      </c>
      <c r="D6">
        <v>500000000</v>
      </c>
    </row>
    <row r="7" spans="1:4" x14ac:dyDescent="0.35">
      <c r="A7">
        <v>2020</v>
      </c>
      <c r="B7">
        <v>3200000</v>
      </c>
      <c r="C7">
        <v>1900000</v>
      </c>
      <c r="D7">
        <v>373500000</v>
      </c>
    </row>
    <row r="8" spans="1:4" x14ac:dyDescent="0.35">
      <c r="A8">
        <v>2019</v>
      </c>
      <c r="B8">
        <v>2300000</v>
      </c>
      <c r="C8">
        <v>1700000</v>
      </c>
      <c r="D8">
        <v>340000000</v>
      </c>
    </row>
    <row r="9" spans="1:4" x14ac:dyDescent="0.35">
      <c r="A9">
        <v>2018</v>
      </c>
      <c r="B9">
        <v>2300000</v>
      </c>
      <c r="C9">
        <v>1800000</v>
      </c>
      <c r="D9">
        <v>338000000</v>
      </c>
    </row>
    <row r="10" spans="1:4" x14ac:dyDescent="0.35">
      <c r="A10">
        <v>2017</v>
      </c>
      <c r="B10">
        <v>1900000</v>
      </c>
      <c r="C10">
        <v>1500000</v>
      </c>
      <c r="D10">
        <v>271300000</v>
      </c>
    </row>
    <row r="11" spans="1:4" x14ac:dyDescent="0.35">
      <c r="A11">
        <v>2016</v>
      </c>
      <c r="B11">
        <v>2000000</v>
      </c>
      <c r="C11">
        <v>1500000</v>
      </c>
      <c r="D11">
        <v>315900000</v>
      </c>
    </row>
  </sheetData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9605-8E77-4716-AED6-48A1C544A14A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2" max="2" width="9.1640625" bestFit="1" customWidth="1"/>
    <col min="4" max="4" width="17.5" bestFit="1" customWidth="1"/>
  </cols>
  <sheetData>
    <row r="1" spans="1:4" x14ac:dyDescent="0.35">
      <c r="A1" t="s">
        <v>19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7900000</v>
      </c>
      <c r="C3">
        <v>4400000</v>
      </c>
      <c r="D3">
        <v>860000000</v>
      </c>
    </row>
    <row r="4" spans="1:4" x14ac:dyDescent="0.35">
      <c r="A4">
        <v>2023</v>
      </c>
      <c r="B4">
        <v>8300000</v>
      </c>
      <c r="C4">
        <v>6000000</v>
      </c>
      <c r="D4">
        <v>1311953516</v>
      </c>
    </row>
    <row r="5" spans="1:4" x14ac:dyDescent="0.35">
      <c r="A5">
        <v>2022</v>
      </c>
      <c r="B5">
        <v>8300000</v>
      </c>
      <c r="C5">
        <v>5400000</v>
      </c>
      <c r="D5">
        <v>1100000000</v>
      </c>
    </row>
    <row r="6" spans="1:4" x14ac:dyDescent="0.35">
      <c r="A6">
        <v>2021</v>
      </c>
      <c r="B6">
        <v>8900000</v>
      </c>
      <c r="C6">
        <v>6200000</v>
      </c>
      <c r="D6">
        <v>1100000000</v>
      </c>
    </row>
    <row r="7" spans="1:4" x14ac:dyDescent="0.35">
      <c r="A7">
        <v>2020</v>
      </c>
      <c r="B7">
        <v>7700000</v>
      </c>
      <c r="C7">
        <v>5700000</v>
      </c>
      <c r="D7">
        <v>789000000</v>
      </c>
    </row>
    <row r="8" spans="1:4" x14ac:dyDescent="0.35">
      <c r="A8">
        <v>2019</v>
      </c>
      <c r="B8">
        <v>7100000</v>
      </c>
      <c r="C8">
        <v>6200000</v>
      </c>
      <c r="D8">
        <v>848000000</v>
      </c>
    </row>
    <row r="9" spans="1:4" x14ac:dyDescent="0.35">
      <c r="A9">
        <v>2018</v>
      </c>
      <c r="B9">
        <v>14500000</v>
      </c>
      <c r="C9">
        <v>6100000</v>
      </c>
      <c r="D9">
        <v>1100000000</v>
      </c>
    </row>
    <row r="10" spans="1:4" x14ac:dyDescent="0.35">
      <c r="A10">
        <v>2017</v>
      </c>
      <c r="B10">
        <v>8500000</v>
      </c>
      <c r="C10">
        <v>6900000</v>
      </c>
      <c r="D10">
        <v>1054000000</v>
      </c>
    </row>
    <row r="11" spans="1:4" x14ac:dyDescent="0.35">
      <c r="A11">
        <v>2016</v>
      </c>
      <c r="B11">
        <v>7000000</v>
      </c>
      <c r="C11">
        <v>2800000</v>
      </c>
      <c r="D11">
        <v>247900000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70F6-147C-4898-91D7-24DAEA4E5894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1" max="1" width="11" customWidth="1"/>
    <col min="3" max="3" width="9.1640625" bestFit="1" customWidth="1"/>
    <col min="4" max="4" width="17.5" bestFit="1" customWidth="1"/>
  </cols>
  <sheetData>
    <row r="1" spans="1:4" x14ac:dyDescent="0.35">
      <c r="A1" t="s">
        <v>20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3100000</v>
      </c>
      <c r="C3">
        <v>2700000</v>
      </c>
      <c r="D3">
        <v>1200000000</v>
      </c>
    </row>
    <row r="4" spans="1:4" x14ac:dyDescent="0.35">
      <c r="A4">
        <v>2023</v>
      </c>
      <c r="B4">
        <v>2087420</v>
      </c>
      <c r="C4">
        <v>1613503</v>
      </c>
      <c r="D4">
        <v>376729201</v>
      </c>
    </row>
    <row r="5" spans="1:4" x14ac:dyDescent="0.35">
      <c r="A5">
        <v>2022</v>
      </c>
      <c r="B5">
        <v>2100000</v>
      </c>
      <c r="C5">
        <v>1600000</v>
      </c>
      <c r="D5">
        <v>510000000</v>
      </c>
    </row>
    <row r="6" spans="1:4" x14ac:dyDescent="0.35">
      <c r="A6">
        <v>2021</v>
      </c>
      <c r="B6">
        <v>2400000</v>
      </c>
      <c r="C6">
        <v>1800000</v>
      </c>
      <c r="D6">
        <v>417000000</v>
      </c>
    </row>
    <row r="7" spans="1:4" x14ac:dyDescent="0.35">
      <c r="A7">
        <v>2020</v>
      </c>
      <c r="B7">
        <v>2400000</v>
      </c>
      <c r="C7">
        <v>1500000</v>
      </c>
      <c r="D7">
        <v>348000000</v>
      </c>
    </row>
    <row r="8" spans="1:4" x14ac:dyDescent="0.35">
      <c r="A8">
        <v>2019</v>
      </c>
      <c r="B8">
        <v>2500000</v>
      </c>
      <c r="C8">
        <v>1400000</v>
      </c>
      <c r="D8" s="1">
        <v>350000000</v>
      </c>
    </row>
    <row r="9" spans="1:4" x14ac:dyDescent="0.35">
      <c r="A9">
        <v>2018</v>
      </c>
      <c r="B9">
        <v>2500000</v>
      </c>
      <c r="C9">
        <v>1900000</v>
      </c>
      <c r="D9">
        <v>540000000</v>
      </c>
    </row>
    <row r="10" spans="1:4" x14ac:dyDescent="0.35">
      <c r="A10">
        <v>2017</v>
      </c>
      <c r="B10">
        <v>2000000</v>
      </c>
      <c r="C10">
        <v>1600000</v>
      </c>
      <c r="D10">
        <v>550000000</v>
      </c>
    </row>
    <row r="11" spans="1:4" x14ac:dyDescent="0.35">
      <c r="A11">
        <v>2016</v>
      </c>
      <c r="B11">
        <v>2300000</v>
      </c>
      <c r="C11">
        <v>1600000</v>
      </c>
      <c r="D11">
        <v>570000000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4C65-F5E3-44F8-A967-0CE77772813B}">
  <dimension ref="A1:D11"/>
  <sheetViews>
    <sheetView workbookViewId="0">
      <selection activeCell="D12" sqref="D12"/>
    </sheetView>
  </sheetViews>
  <sheetFormatPr defaultColWidth="8.83203125" defaultRowHeight="15.5" x14ac:dyDescent="0.35"/>
  <cols>
    <col min="2" max="2" width="10.1640625" bestFit="1" customWidth="1"/>
    <col min="4" max="4" width="17.5" bestFit="1" customWidth="1"/>
  </cols>
  <sheetData>
    <row r="1" spans="1:4" x14ac:dyDescent="0.35">
      <c r="A1" t="s">
        <v>21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6900000</v>
      </c>
      <c r="C3">
        <v>5100000</v>
      </c>
      <c r="D3">
        <v>1700000000</v>
      </c>
    </row>
    <row r="4" spans="1:4" x14ac:dyDescent="0.35">
      <c r="A4">
        <v>2023</v>
      </c>
      <c r="B4">
        <v>8250301</v>
      </c>
      <c r="C4">
        <v>7619847</v>
      </c>
      <c r="D4">
        <v>2599161218</v>
      </c>
    </row>
    <row r="5" spans="1:4" x14ac:dyDescent="0.35">
      <c r="A5">
        <v>2022</v>
      </c>
      <c r="B5">
        <v>7700000</v>
      </c>
      <c r="C5">
        <v>5500000</v>
      </c>
      <c r="D5">
        <v>1500000000</v>
      </c>
    </row>
    <row r="6" spans="1:4" x14ac:dyDescent="0.35">
      <c r="A6">
        <v>2021</v>
      </c>
      <c r="B6">
        <v>5900000</v>
      </c>
      <c r="C6">
        <v>4000000</v>
      </c>
      <c r="D6">
        <v>1100000000</v>
      </c>
    </row>
    <row r="7" spans="1:4" x14ac:dyDescent="0.35">
      <c r="A7">
        <v>2020</v>
      </c>
      <c r="B7">
        <v>5200000</v>
      </c>
      <c r="C7">
        <v>3000000</v>
      </c>
      <c r="D7">
        <v>1030000000</v>
      </c>
    </row>
    <row r="8" spans="1:4" x14ac:dyDescent="0.35">
      <c r="A8">
        <v>2019</v>
      </c>
      <c r="B8">
        <v>4200000</v>
      </c>
      <c r="C8">
        <v>3400000</v>
      </c>
      <c r="D8">
        <v>1080000000</v>
      </c>
    </row>
    <row r="9" spans="1:4" x14ac:dyDescent="0.35">
      <c r="A9">
        <v>2018</v>
      </c>
      <c r="B9">
        <v>6200000</v>
      </c>
      <c r="C9">
        <v>5400000</v>
      </c>
      <c r="D9">
        <v>1500000000</v>
      </c>
    </row>
    <row r="10" spans="1:4" x14ac:dyDescent="0.35">
      <c r="A10">
        <v>2017</v>
      </c>
      <c r="B10">
        <v>5000000</v>
      </c>
      <c r="C10">
        <v>3900000</v>
      </c>
      <c r="D10">
        <v>864000000</v>
      </c>
    </row>
    <row r="11" spans="1:4" x14ac:dyDescent="0.35">
      <c r="A11">
        <v>2016</v>
      </c>
      <c r="B11">
        <v>4900000</v>
      </c>
      <c r="C11">
        <v>3500000</v>
      </c>
      <c r="D11">
        <v>850000000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E6F2-DA59-40BB-85B3-015D731B2756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22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9000000</v>
      </c>
      <c r="C3">
        <v>6000000</v>
      </c>
      <c r="D3">
        <v>1800000000</v>
      </c>
    </row>
    <row r="4" spans="1:4" x14ac:dyDescent="0.35">
      <c r="A4">
        <v>2023</v>
      </c>
      <c r="B4">
        <v>10000000</v>
      </c>
      <c r="C4">
        <v>7400000</v>
      </c>
      <c r="D4">
        <v>2055885216</v>
      </c>
    </row>
    <row r="5" spans="1:4" x14ac:dyDescent="0.35">
      <c r="A5">
        <v>2022</v>
      </c>
      <c r="B5">
        <v>8400000</v>
      </c>
      <c r="C5">
        <v>6700000</v>
      </c>
      <c r="D5">
        <v>1700000000</v>
      </c>
    </row>
    <row r="6" spans="1:4" x14ac:dyDescent="0.35">
      <c r="A6">
        <v>2021</v>
      </c>
      <c r="B6">
        <v>7500000</v>
      </c>
      <c r="C6">
        <v>5600000</v>
      </c>
      <c r="D6">
        <v>1500000000</v>
      </c>
    </row>
    <row r="7" spans="1:4" x14ac:dyDescent="0.35">
      <c r="A7">
        <v>2020</v>
      </c>
      <c r="B7">
        <v>7500000</v>
      </c>
      <c r="C7">
        <v>5600000</v>
      </c>
      <c r="D7">
        <v>1540000000</v>
      </c>
    </row>
    <row r="8" spans="1:4" x14ac:dyDescent="0.35">
      <c r="A8">
        <v>2019</v>
      </c>
      <c r="B8">
        <v>7100000</v>
      </c>
      <c r="C8">
        <v>5700000</v>
      </c>
      <c r="D8">
        <v>1500000000</v>
      </c>
    </row>
    <row r="9" spans="1:4" x14ac:dyDescent="0.35">
      <c r="A9">
        <v>2018</v>
      </c>
      <c r="B9">
        <v>7000000</v>
      </c>
      <c r="C9">
        <v>6000000</v>
      </c>
      <c r="D9">
        <v>1700000000</v>
      </c>
    </row>
    <row r="10" spans="1:4" x14ac:dyDescent="0.35">
      <c r="A10">
        <v>2017</v>
      </c>
      <c r="B10">
        <v>6100000</v>
      </c>
      <c r="C10">
        <v>5100000</v>
      </c>
      <c r="D10">
        <v>1300000000</v>
      </c>
    </row>
    <row r="11" spans="1:4" x14ac:dyDescent="0.35">
      <c r="A11">
        <v>2016</v>
      </c>
      <c r="B11">
        <v>6000000</v>
      </c>
      <c r="C11">
        <v>5000000</v>
      </c>
      <c r="D11">
        <v>1300000000</v>
      </c>
    </row>
  </sheetData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7016-4951-442B-84BD-7E98C3E3E77D}">
  <dimension ref="A1:D10"/>
  <sheetViews>
    <sheetView workbookViewId="0">
      <selection activeCell="A2" sqref="A2:D10"/>
    </sheetView>
  </sheetViews>
  <sheetFormatPr defaultColWidth="8.83203125" defaultRowHeight="15.5" x14ac:dyDescent="0.35"/>
  <cols>
    <col min="1" max="1" width="10.83203125" customWidth="1"/>
    <col min="2" max="2" width="13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23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24780000</v>
      </c>
      <c r="C3">
        <v>14700000</v>
      </c>
      <c r="D3">
        <v>2700000000</v>
      </c>
    </row>
    <row r="4" spans="1:4" x14ac:dyDescent="0.35">
      <c r="A4">
        <v>2023</v>
      </c>
      <c r="B4">
        <v>24681639</v>
      </c>
      <c r="C4">
        <v>18095985</v>
      </c>
      <c r="D4">
        <v>2565230201</v>
      </c>
    </row>
    <row r="5" spans="1:4" x14ac:dyDescent="0.35">
      <c r="A5">
        <v>2022</v>
      </c>
      <c r="B5">
        <v>14300000</v>
      </c>
      <c r="C5">
        <v>10900000</v>
      </c>
      <c r="D5">
        <v>1900000000</v>
      </c>
    </row>
    <row r="6" spans="1:4" x14ac:dyDescent="0.35">
      <c r="A6">
        <v>2021</v>
      </c>
      <c r="B6">
        <v>13400000</v>
      </c>
      <c r="C6">
        <v>8900000</v>
      </c>
      <c r="D6">
        <v>1800000000</v>
      </c>
    </row>
    <row r="7" spans="1:4" x14ac:dyDescent="0.35">
      <c r="A7">
        <v>2020</v>
      </c>
      <c r="B7">
        <v>9300000</v>
      </c>
      <c r="C7">
        <v>5000000</v>
      </c>
      <c r="D7">
        <v>1400000000</v>
      </c>
    </row>
    <row r="8" spans="1:4" x14ac:dyDescent="0.35">
      <c r="A8">
        <v>2019</v>
      </c>
      <c r="B8">
        <v>5500000</v>
      </c>
      <c r="C8">
        <v>4300000</v>
      </c>
      <c r="D8">
        <v>1000000000</v>
      </c>
    </row>
    <row r="9" spans="1:4" x14ac:dyDescent="0.35">
      <c r="A9">
        <v>2018</v>
      </c>
      <c r="B9">
        <v>5800000</v>
      </c>
      <c r="C9">
        <v>4300000</v>
      </c>
      <c r="D9">
        <v>1000000000</v>
      </c>
    </row>
    <row r="10" spans="1:4" x14ac:dyDescent="0.35">
      <c r="A10">
        <v>2017</v>
      </c>
      <c r="B10">
        <v>5800000</v>
      </c>
      <c r="C10">
        <v>4600000</v>
      </c>
      <c r="D10">
        <v>952000000</v>
      </c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06A3-B7BC-46D1-A9CC-3E325A28FEC6}">
  <dimension ref="A1:D11"/>
  <sheetViews>
    <sheetView zoomScaleNormal="100" workbookViewId="0">
      <selection activeCell="B16" sqref="B16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4" x14ac:dyDescent="0.35">
      <c r="A1" t="s">
        <v>24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15300000</v>
      </c>
      <c r="C3">
        <v>13000000</v>
      </c>
      <c r="D3">
        <v>4400000000</v>
      </c>
    </row>
    <row r="4" spans="1:4" x14ac:dyDescent="0.35">
      <c r="A4">
        <v>2023</v>
      </c>
      <c r="B4">
        <v>15334271</v>
      </c>
      <c r="C4">
        <v>14200000</v>
      </c>
      <c r="D4">
        <v>5413802598</v>
      </c>
    </row>
    <row r="5" spans="1:4" x14ac:dyDescent="0.35">
      <c r="A5">
        <v>2022</v>
      </c>
      <c r="B5">
        <v>14000000</v>
      </c>
      <c r="C5">
        <v>12000000</v>
      </c>
      <c r="D5">
        <v>4200000000</v>
      </c>
    </row>
    <row r="6" spans="1:4" x14ac:dyDescent="0.35">
      <c r="A6">
        <v>2021</v>
      </c>
      <c r="B6">
        <v>13000000</v>
      </c>
      <c r="C6">
        <v>10500000</v>
      </c>
      <c r="D6">
        <v>4200000000</v>
      </c>
    </row>
    <row r="7" spans="1:4" x14ac:dyDescent="0.35">
      <c r="A7">
        <v>2020</v>
      </c>
      <c r="B7">
        <v>11000000</v>
      </c>
      <c r="C7">
        <v>9000000</v>
      </c>
      <c r="D7">
        <v>3300000000</v>
      </c>
    </row>
    <row r="8" spans="1:4" x14ac:dyDescent="0.35">
      <c r="A8">
        <v>2019</v>
      </c>
      <c r="B8">
        <v>13000000</v>
      </c>
      <c r="C8">
        <v>11200000</v>
      </c>
      <c r="D8">
        <v>3300000000</v>
      </c>
    </row>
    <row r="9" spans="1:4" x14ac:dyDescent="0.35">
      <c r="A9">
        <v>2018</v>
      </c>
      <c r="B9">
        <v>13100000</v>
      </c>
      <c r="C9">
        <v>11200000</v>
      </c>
      <c r="D9">
        <v>3500000000</v>
      </c>
    </row>
    <row r="10" spans="1:4" x14ac:dyDescent="0.35">
      <c r="A10">
        <v>2017</v>
      </c>
      <c r="B10">
        <v>13500000</v>
      </c>
      <c r="C10">
        <v>12800000</v>
      </c>
      <c r="D10">
        <v>3400000000</v>
      </c>
    </row>
    <row r="11" spans="1:4" x14ac:dyDescent="0.35">
      <c r="A11">
        <v>2016</v>
      </c>
      <c r="B11">
        <v>13500000</v>
      </c>
      <c r="C11">
        <v>13500000</v>
      </c>
      <c r="D11">
        <v>3200000000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3E84-F092-9541-9C28-E8258CDA6F70}">
  <dimension ref="A1:M38"/>
  <sheetViews>
    <sheetView zoomScaleNormal="100" workbookViewId="0">
      <selection activeCell="A3" sqref="A3:XFD3"/>
    </sheetView>
  </sheetViews>
  <sheetFormatPr defaultColWidth="11" defaultRowHeight="15.5" x14ac:dyDescent="0.35"/>
  <cols>
    <col min="1" max="1" width="39.33203125" bestFit="1" customWidth="1"/>
    <col min="3" max="3" width="13.1640625" bestFit="1" customWidth="1"/>
    <col min="4" max="4" width="14.1640625" bestFit="1" customWidth="1"/>
    <col min="5" max="5" width="18" bestFit="1" customWidth="1"/>
  </cols>
  <sheetData>
    <row r="1" spans="1:13" x14ac:dyDescent="0.35">
      <c r="A1" t="s">
        <v>84</v>
      </c>
    </row>
    <row r="2" spans="1:13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</row>
    <row r="3" spans="1:13" x14ac:dyDescent="0.35">
      <c r="A3" t="s">
        <v>0</v>
      </c>
      <c r="B3" t="s">
        <v>35</v>
      </c>
      <c r="C3">
        <v>23300000</v>
      </c>
      <c r="D3">
        <v>17400000</v>
      </c>
      <c r="E3">
        <v>3040000000</v>
      </c>
      <c r="F3">
        <v>409413812</v>
      </c>
      <c r="G3">
        <v>598923998</v>
      </c>
      <c r="H3">
        <v>611759986</v>
      </c>
      <c r="I3">
        <v>1131050820</v>
      </c>
      <c r="J3">
        <v>868666483</v>
      </c>
      <c r="K3">
        <v>4442200000</v>
      </c>
      <c r="L3">
        <v>4627000000</v>
      </c>
      <c r="M3">
        <v>3040000000</v>
      </c>
    </row>
    <row r="4" spans="1:13" x14ac:dyDescent="0.35">
      <c r="A4" t="s">
        <v>2</v>
      </c>
      <c r="B4" t="s">
        <v>35</v>
      </c>
      <c r="C4">
        <v>6300000</v>
      </c>
      <c r="D4">
        <v>3800000</v>
      </c>
      <c r="E4">
        <v>935000000</v>
      </c>
      <c r="F4">
        <v>61089000</v>
      </c>
      <c r="H4">
        <v>186965134</v>
      </c>
      <c r="I4">
        <v>424357861</v>
      </c>
      <c r="J4">
        <v>607875894</v>
      </c>
      <c r="K4">
        <v>805099698</v>
      </c>
      <c r="L4">
        <v>876731474</v>
      </c>
      <c r="M4">
        <v>935000000</v>
      </c>
    </row>
    <row r="5" spans="1:13" x14ac:dyDescent="0.35">
      <c r="A5" t="s">
        <v>3</v>
      </c>
      <c r="B5" t="s">
        <v>35</v>
      </c>
      <c r="C5">
        <v>4300000</v>
      </c>
      <c r="D5">
        <v>2300000</v>
      </c>
      <c r="E5">
        <v>376000000</v>
      </c>
      <c r="F5">
        <v>238094671</v>
      </c>
      <c r="G5">
        <v>319676453</v>
      </c>
      <c r="H5">
        <v>298882369</v>
      </c>
      <c r="I5">
        <v>390920124</v>
      </c>
      <c r="J5">
        <v>361554315</v>
      </c>
      <c r="K5">
        <v>376046051</v>
      </c>
      <c r="L5">
        <v>413600000</v>
      </c>
      <c r="M5">
        <v>376000000</v>
      </c>
    </row>
    <row r="6" spans="1:13" x14ac:dyDescent="0.35">
      <c r="A6" t="s">
        <v>4</v>
      </c>
      <c r="B6" t="s">
        <v>35</v>
      </c>
      <c r="C6">
        <v>2800000</v>
      </c>
      <c r="D6">
        <v>1900000</v>
      </c>
      <c r="E6">
        <v>393500000</v>
      </c>
      <c r="F6">
        <v>497300000</v>
      </c>
      <c r="G6">
        <v>515600000</v>
      </c>
      <c r="H6">
        <v>430700000</v>
      </c>
      <c r="I6">
        <v>553622290</v>
      </c>
      <c r="J6">
        <v>444760000</v>
      </c>
      <c r="K6">
        <v>461253975</v>
      </c>
      <c r="L6">
        <v>465000000</v>
      </c>
      <c r="M6">
        <v>393500000</v>
      </c>
    </row>
    <row r="7" spans="1:13" x14ac:dyDescent="0.35">
      <c r="A7" t="s">
        <v>5</v>
      </c>
      <c r="B7" t="s">
        <v>35</v>
      </c>
      <c r="C7">
        <v>5800000</v>
      </c>
      <c r="D7">
        <v>4600000</v>
      </c>
      <c r="E7">
        <v>1181400000</v>
      </c>
      <c r="F7">
        <v>588608263</v>
      </c>
      <c r="G7">
        <v>543769241</v>
      </c>
      <c r="H7">
        <v>476641195</v>
      </c>
      <c r="I7">
        <v>664641160</v>
      </c>
      <c r="J7">
        <v>617522407</v>
      </c>
      <c r="K7">
        <v>510909899</v>
      </c>
      <c r="L7">
        <v>570000000</v>
      </c>
      <c r="M7">
        <v>1181400000</v>
      </c>
    </row>
    <row r="8" spans="1:13" x14ac:dyDescent="0.35">
      <c r="A8" t="s">
        <v>6</v>
      </c>
      <c r="B8" t="s">
        <v>35</v>
      </c>
      <c r="C8">
        <v>8300000</v>
      </c>
      <c r="D8">
        <v>1600000</v>
      </c>
      <c r="E8">
        <v>283000000</v>
      </c>
      <c r="I8">
        <v>209700000</v>
      </c>
      <c r="J8">
        <v>174010305</v>
      </c>
      <c r="K8">
        <v>282854048</v>
      </c>
      <c r="L8">
        <v>280000000</v>
      </c>
      <c r="M8">
        <v>283000000</v>
      </c>
    </row>
    <row r="9" spans="1:13" x14ac:dyDescent="0.35">
      <c r="A9" t="s">
        <v>7</v>
      </c>
      <c r="B9" t="s">
        <v>35</v>
      </c>
      <c r="C9">
        <v>25400000</v>
      </c>
      <c r="D9">
        <v>8700000</v>
      </c>
      <c r="E9">
        <v>2600000000</v>
      </c>
      <c r="F9">
        <v>812614297</v>
      </c>
      <c r="G9">
        <v>1675200000</v>
      </c>
      <c r="H9">
        <v>1653700000</v>
      </c>
      <c r="I9">
        <v>2069134820</v>
      </c>
      <c r="J9">
        <v>1984303303</v>
      </c>
      <c r="K9">
        <v>1881674597</v>
      </c>
      <c r="L9">
        <v>2250000000</v>
      </c>
      <c r="M9">
        <v>2600000000</v>
      </c>
    </row>
    <row r="10" spans="1:13" x14ac:dyDescent="0.35">
      <c r="A10" t="s">
        <v>50</v>
      </c>
      <c r="B10" t="s">
        <v>35</v>
      </c>
      <c r="C10">
        <v>1100000</v>
      </c>
      <c r="D10">
        <v>506200</v>
      </c>
      <c r="E10">
        <v>87000000</v>
      </c>
      <c r="J10">
        <v>42156698</v>
      </c>
      <c r="K10">
        <v>114317607</v>
      </c>
      <c r="L10">
        <v>98400000</v>
      </c>
      <c r="M10">
        <v>87000000</v>
      </c>
    </row>
    <row r="11" spans="1:13" x14ac:dyDescent="0.35">
      <c r="A11" t="s">
        <v>8</v>
      </c>
      <c r="B11" t="s">
        <v>35</v>
      </c>
      <c r="C11">
        <v>20000000</v>
      </c>
      <c r="D11">
        <v>14000000</v>
      </c>
      <c r="E11">
        <v>2878000000</v>
      </c>
      <c r="F11">
        <v>1417400000</v>
      </c>
      <c r="G11">
        <v>1177218620</v>
      </c>
      <c r="H11">
        <v>844548490</v>
      </c>
      <c r="I11">
        <v>1250804122</v>
      </c>
      <c r="J11">
        <v>1488027181</v>
      </c>
      <c r="K11">
        <v>3085141872</v>
      </c>
      <c r="L11">
        <v>3500000000</v>
      </c>
      <c r="M11">
        <v>2878000000</v>
      </c>
    </row>
    <row r="12" spans="1:13" x14ac:dyDescent="0.35">
      <c r="A12" t="s">
        <v>9</v>
      </c>
      <c r="B12" t="s">
        <v>35</v>
      </c>
      <c r="C12">
        <v>5300000</v>
      </c>
      <c r="D12">
        <v>2500000</v>
      </c>
      <c r="E12">
        <v>125000000</v>
      </c>
      <c r="J12">
        <v>56291832</v>
      </c>
      <c r="K12">
        <v>153531304</v>
      </c>
      <c r="L12">
        <v>125400000</v>
      </c>
      <c r="M12">
        <v>125000000</v>
      </c>
    </row>
    <row r="13" spans="1:13" x14ac:dyDescent="0.35">
      <c r="A13" t="s">
        <v>10</v>
      </c>
      <c r="B13" t="s">
        <v>35</v>
      </c>
      <c r="C13">
        <v>5500000</v>
      </c>
      <c r="D13">
        <v>3600000</v>
      </c>
      <c r="E13">
        <v>673800000</v>
      </c>
      <c r="F13">
        <v>192223638</v>
      </c>
      <c r="G13">
        <v>252200142</v>
      </c>
      <c r="H13">
        <v>126207627</v>
      </c>
      <c r="I13">
        <v>471993035</v>
      </c>
      <c r="J13">
        <v>235595167</v>
      </c>
      <c r="K13">
        <v>373165734</v>
      </c>
      <c r="L13">
        <v>714800000</v>
      </c>
      <c r="M13">
        <v>673800000</v>
      </c>
    </row>
    <row r="14" spans="1:13" x14ac:dyDescent="0.35">
      <c r="A14" t="s">
        <v>11</v>
      </c>
      <c r="B14" t="s">
        <v>35</v>
      </c>
      <c r="C14">
        <v>2800000</v>
      </c>
      <c r="D14">
        <v>1300000</v>
      </c>
      <c r="E14">
        <v>205000000</v>
      </c>
      <c r="J14">
        <v>66138378</v>
      </c>
      <c r="K14">
        <v>155296363</v>
      </c>
      <c r="L14">
        <v>280400000</v>
      </c>
      <c r="M14">
        <v>205000000</v>
      </c>
    </row>
    <row r="15" spans="1:13" x14ac:dyDescent="0.35">
      <c r="A15" t="s">
        <v>15</v>
      </c>
      <c r="B15" t="s">
        <v>35</v>
      </c>
      <c r="C15">
        <v>6196775</v>
      </c>
      <c r="D15">
        <v>3926329</v>
      </c>
      <c r="E15">
        <v>676533976</v>
      </c>
      <c r="F15">
        <v>304734494</v>
      </c>
      <c r="G15">
        <v>329565482</v>
      </c>
      <c r="H15">
        <v>323953738</v>
      </c>
      <c r="I15">
        <v>474292180</v>
      </c>
      <c r="J15">
        <v>563286869</v>
      </c>
      <c r="K15">
        <v>685734819</v>
      </c>
      <c r="L15">
        <v>868183440</v>
      </c>
      <c r="M15">
        <v>676533976</v>
      </c>
    </row>
    <row r="16" spans="1:13" x14ac:dyDescent="0.35">
      <c r="A16" t="s">
        <v>16</v>
      </c>
      <c r="B16" t="s">
        <v>35</v>
      </c>
      <c r="C16">
        <v>2252973</v>
      </c>
      <c r="D16">
        <v>1658594</v>
      </c>
      <c r="E16">
        <v>413424968</v>
      </c>
      <c r="F16">
        <v>10246400</v>
      </c>
      <c r="H16">
        <v>620547627</v>
      </c>
      <c r="J16">
        <v>254080356</v>
      </c>
      <c r="K16">
        <v>388499803</v>
      </c>
      <c r="L16">
        <v>512949891</v>
      </c>
      <c r="M16">
        <v>413424968</v>
      </c>
    </row>
    <row r="17" spans="1:13" x14ac:dyDescent="0.35">
      <c r="A17" t="s">
        <v>17</v>
      </c>
      <c r="B17" t="s">
        <v>35</v>
      </c>
      <c r="C17">
        <v>18600000</v>
      </c>
      <c r="D17">
        <v>5300000</v>
      </c>
      <c r="E17">
        <v>994000000</v>
      </c>
      <c r="F17">
        <v>150300000</v>
      </c>
      <c r="G17">
        <v>183400000</v>
      </c>
      <c r="H17">
        <v>214360000</v>
      </c>
      <c r="I17">
        <v>275300000</v>
      </c>
      <c r="J17">
        <v>276455939</v>
      </c>
      <c r="K17">
        <v>825698032</v>
      </c>
      <c r="L17">
        <v>764000000</v>
      </c>
      <c r="M17">
        <v>994000000</v>
      </c>
    </row>
    <row r="18" spans="1:13" x14ac:dyDescent="0.35">
      <c r="A18" t="s">
        <v>18</v>
      </c>
      <c r="B18" t="s">
        <v>35</v>
      </c>
      <c r="C18">
        <v>4500000</v>
      </c>
      <c r="D18">
        <v>2700000</v>
      </c>
      <c r="E18">
        <v>604000000</v>
      </c>
      <c r="F18">
        <v>287273789</v>
      </c>
      <c r="G18">
        <v>338303089</v>
      </c>
      <c r="H18">
        <v>383101817</v>
      </c>
      <c r="I18">
        <v>516074957</v>
      </c>
      <c r="J18">
        <v>523182880</v>
      </c>
      <c r="K18">
        <v>552598446</v>
      </c>
      <c r="L18">
        <v>660000000</v>
      </c>
      <c r="M18">
        <v>604000000</v>
      </c>
    </row>
    <row r="19" spans="1:13" x14ac:dyDescent="0.35">
      <c r="A19" t="s">
        <v>19</v>
      </c>
      <c r="B19" t="s">
        <v>35</v>
      </c>
      <c r="C19">
        <v>7900000</v>
      </c>
      <c r="D19">
        <v>4400000</v>
      </c>
      <c r="E19">
        <v>860000000</v>
      </c>
      <c r="F19">
        <v>1054431494</v>
      </c>
      <c r="G19">
        <v>1047768587</v>
      </c>
      <c r="H19">
        <v>847703581</v>
      </c>
      <c r="I19">
        <v>789000000</v>
      </c>
      <c r="J19">
        <v>1080446613</v>
      </c>
      <c r="K19">
        <v>1127211641</v>
      </c>
      <c r="L19">
        <v>1220000000</v>
      </c>
      <c r="M19">
        <v>860000000</v>
      </c>
    </row>
    <row r="20" spans="1:13" x14ac:dyDescent="0.35">
      <c r="A20" t="s">
        <v>74</v>
      </c>
      <c r="B20" t="s">
        <v>35</v>
      </c>
      <c r="C20">
        <v>3100000</v>
      </c>
      <c r="D20">
        <v>2700000</v>
      </c>
      <c r="E20">
        <v>1200000000</v>
      </c>
      <c r="F20">
        <v>551876643</v>
      </c>
      <c r="G20">
        <v>539721755</v>
      </c>
      <c r="H20">
        <v>350589271</v>
      </c>
      <c r="I20">
        <v>1080446613</v>
      </c>
      <c r="J20">
        <v>417567330</v>
      </c>
      <c r="K20">
        <v>509872202</v>
      </c>
      <c r="L20">
        <v>510000000</v>
      </c>
      <c r="M20">
        <v>1200000000</v>
      </c>
    </row>
    <row r="21" spans="1:13" x14ac:dyDescent="0.35">
      <c r="A21" t="s">
        <v>21</v>
      </c>
      <c r="B21" t="s">
        <v>35</v>
      </c>
      <c r="C21">
        <v>6900000</v>
      </c>
      <c r="D21">
        <v>5100000</v>
      </c>
      <c r="E21">
        <v>1700000000</v>
      </c>
      <c r="F21">
        <v>1507846515</v>
      </c>
      <c r="G21">
        <v>1542514570</v>
      </c>
      <c r="H21">
        <v>1077453103</v>
      </c>
      <c r="I21">
        <v>1009926527</v>
      </c>
      <c r="J21">
        <v>1092121872</v>
      </c>
      <c r="K21">
        <v>1457795661</v>
      </c>
      <c r="L21">
        <v>2270000000</v>
      </c>
      <c r="M21">
        <v>1700000000</v>
      </c>
    </row>
    <row r="22" spans="1:13" x14ac:dyDescent="0.35">
      <c r="A22" t="s">
        <v>22</v>
      </c>
      <c r="B22" t="s">
        <v>35</v>
      </c>
      <c r="C22">
        <v>9000000</v>
      </c>
      <c r="D22">
        <v>6000000</v>
      </c>
      <c r="E22">
        <v>1800000000</v>
      </c>
      <c r="F22">
        <v>1639694893</v>
      </c>
      <c r="G22">
        <v>1717890485</v>
      </c>
      <c r="H22">
        <v>1507421344</v>
      </c>
      <c r="I22">
        <v>1899937964</v>
      </c>
      <c r="J22">
        <v>1677772788</v>
      </c>
      <c r="K22">
        <v>1699588587</v>
      </c>
      <c r="L22">
        <v>1700000000</v>
      </c>
      <c r="M22">
        <v>1800000000</v>
      </c>
    </row>
    <row r="23" spans="1:13" x14ac:dyDescent="0.35">
      <c r="A23" t="s">
        <v>23</v>
      </c>
      <c r="B23" t="s">
        <v>35</v>
      </c>
      <c r="C23">
        <v>24780000</v>
      </c>
      <c r="D23">
        <v>14700000</v>
      </c>
      <c r="E23">
        <v>2700000000</v>
      </c>
      <c r="F23">
        <v>803966226</v>
      </c>
      <c r="G23">
        <v>1007555093</v>
      </c>
      <c r="H23">
        <v>1149289490</v>
      </c>
      <c r="I23">
        <v>1633403129</v>
      </c>
      <c r="J23">
        <v>1939814880</v>
      </c>
      <c r="K23">
        <v>1936697740</v>
      </c>
      <c r="L23">
        <v>1700000000</v>
      </c>
      <c r="M23">
        <v>2700000000</v>
      </c>
    </row>
    <row r="24" spans="1:13" x14ac:dyDescent="0.35">
      <c r="A24" t="s">
        <v>24</v>
      </c>
      <c r="B24" t="s">
        <v>35</v>
      </c>
      <c r="C24">
        <v>15300000</v>
      </c>
      <c r="D24">
        <v>13000000</v>
      </c>
      <c r="E24">
        <v>4400000000</v>
      </c>
      <c r="F24">
        <v>3351303574</v>
      </c>
      <c r="G24">
        <v>3364410629</v>
      </c>
      <c r="H24">
        <v>3293416196</v>
      </c>
      <c r="I24">
        <v>3817532832</v>
      </c>
      <c r="J24">
        <v>4224416702</v>
      </c>
      <c r="K24">
        <v>4444280227</v>
      </c>
      <c r="L24">
        <v>4400000000</v>
      </c>
      <c r="M24">
        <v>4400000000</v>
      </c>
    </row>
    <row r="25" spans="1:13" x14ac:dyDescent="0.35">
      <c r="A25" t="s">
        <v>25</v>
      </c>
      <c r="B25" t="s">
        <v>35</v>
      </c>
      <c r="C25">
        <v>14600000</v>
      </c>
      <c r="D25">
        <v>8500000</v>
      </c>
      <c r="E25">
        <v>3100000000</v>
      </c>
      <c r="F25">
        <v>203608611</v>
      </c>
      <c r="G25">
        <v>186909122</v>
      </c>
      <c r="H25">
        <v>163640038</v>
      </c>
      <c r="I25">
        <v>204653234</v>
      </c>
      <c r="J25">
        <v>167982922</v>
      </c>
      <c r="K25">
        <v>4292463880</v>
      </c>
      <c r="L25">
        <v>3900000000</v>
      </c>
      <c r="M25">
        <v>3100000000</v>
      </c>
    </row>
    <row r="26" spans="1:13" x14ac:dyDescent="0.35">
      <c r="A26" t="s">
        <v>26</v>
      </c>
      <c r="B26" t="s">
        <v>35</v>
      </c>
      <c r="C26">
        <v>7000000</v>
      </c>
      <c r="D26">
        <v>4600000</v>
      </c>
      <c r="E26">
        <v>650000000</v>
      </c>
      <c r="H26">
        <v>222724387</v>
      </c>
      <c r="I26">
        <v>762509363</v>
      </c>
      <c r="J26">
        <v>708098081</v>
      </c>
      <c r="K26">
        <v>794987748</v>
      </c>
      <c r="L26">
        <v>795000000</v>
      </c>
      <c r="M26">
        <v>650000000</v>
      </c>
    </row>
    <row r="27" spans="1:13" x14ac:dyDescent="0.35">
      <c r="A27" t="s">
        <v>27</v>
      </c>
      <c r="B27" t="s">
        <v>35</v>
      </c>
      <c r="C27">
        <v>18200000</v>
      </c>
      <c r="D27">
        <v>11200000</v>
      </c>
      <c r="E27">
        <v>2800000000</v>
      </c>
      <c r="F27">
        <v>2338796140</v>
      </c>
      <c r="G27">
        <v>3108067800</v>
      </c>
      <c r="H27">
        <v>4192680354</v>
      </c>
      <c r="I27">
        <v>3382681703</v>
      </c>
      <c r="J27">
        <v>3853456397</v>
      </c>
      <c r="K27">
        <v>4271938417</v>
      </c>
      <c r="L27">
        <v>4280000000</v>
      </c>
      <c r="M27">
        <v>2800000000</v>
      </c>
    </row>
    <row r="28" spans="1:13" x14ac:dyDescent="0.35">
      <c r="A28" t="s">
        <v>14</v>
      </c>
      <c r="B28" t="s">
        <v>36</v>
      </c>
      <c r="C28">
        <v>2290000</v>
      </c>
      <c r="D28">
        <v>1600000</v>
      </c>
      <c r="E28">
        <v>90500000</v>
      </c>
      <c r="K28">
        <v>219267779</v>
      </c>
      <c r="L28">
        <v>147000000</v>
      </c>
      <c r="M28">
        <v>90500000</v>
      </c>
    </row>
    <row r="29" spans="1:13" x14ac:dyDescent="0.35">
      <c r="A29" t="s">
        <v>80</v>
      </c>
      <c r="B29" t="s">
        <v>38</v>
      </c>
      <c r="C29">
        <v>7300000</v>
      </c>
      <c r="D29">
        <v>7300000</v>
      </c>
      <c r="E29">
        <v>620000000</v>
      </c>
      <c r="K29">
        <v>623415539</v>
      </c>
      <c r="L29">
        <v>619000000</v>
      </c>
      <c r="M29">
        <v>620000000</v>
      </c>
    </row>
    <row r="30" spans="1:13" x14ac:dyDescent="0.35">
      <c r="A30" t="s">
        <v>53</v>
      </c>
      <c r="B30" t="s">
        <v>38</v>
      </c>
      <c r="C30">
        <v>1856000</v>
      </c>
      <c r="D30">
        <v>1856000</v>
      </c>
      <c r="E30">
        <v>629800000</v>
      </c>
      <c r="H30">
        <v>676800000</v>
      </c>
      <c r="I30">
        <v>587387937</v>
      </c>
      <c r="J30">
        <v>534319123</v>
      </c>
      <c r="K30">
        <v>595687989</v>
      </c>
      <c r="L30">
        <v>583666561</v>
      </c>
      <c r="M30">
        <v>629800000</v>
      </c>
    </row>
    <row r="31" spans="1:13" x14ac:dyDescent="0.35">
      <c r="A31" t="s">
        <v>54</v>
      </c>
      <c r="B31" t="s">
        <v>73</v>
      </c>
      <c r="C31">
        <v>2173087</v>
      </c>
      <c r="D31">
        <v>1386730</v>
      </c>
      <c r="E31">
        <v>112178686</v>
      </c>
      <c r="I31">
        <v>43340000</v>
      </c>
      <c r="J31">
        <v>68193940</v>
      </c>
      <c r="K31">
        <v>41579330</v>
      </c>
      <c r="L31">
        <v>53015866</v>
      </c>
      <c r="M31">
        <v>72580677</v>
      </c>
    </row>
    <row r="32" spans="1:13" x14ac:dyDescent="0.35">
      <c r="A32" t="s">
        <v>76</v>
      </c>
      <c r="B32" t="s">
        <v>39</v>
      </c>
      <c r="C32">
        <v>1550000</v>
      </c>
      <c r="D32">
        <v>1300000</v>
      </c>
      <c r="E32">
        <v>872700000</v>
      </c>
      <c r="H32">
        <v>920461273</v>
      </c>
      <c r="I32">
        <v>1058092856</v>
      </c>
      <c r="J32">
        <v>943123350</v>
      </c>
      <c r="K32">
        <v>881030780</v>
      </c>
      <c r="L32">
        <v>883000000</v>
      </c>
      <c r="M32">
        <v>872700000</v>
      </c>
    </row>
    <row r="33" spans="1:13" x14ac:dyDescent="0.35">
      <c r="A33" t="s">
        <v>81</v>
      </c>
      <c r="B33" t="s">
        <v>38</v>
      </c>
      <c r="C33">
        <v>5681000</v>
      </c>
      <c r="D33">
        <v>4708000</v>
      </c>
      <c r="E33">
        <v>1516000000</v>
      </c>
      <c r="H33">
        <v>984500000</v>
      </c>
      <c r="I33">
        <v>1022278736</v>
      </c>
      <c r="J33">
        <v>866908168</v>
      </c>
      <c r="K33">
        <v>873323126</v>
      </c>
      <c r="L33">
        <v>962212419</v>
      </c>
      <c r="M33">
        <v>1516000000</v>
      </c>
    </row>
    <row r="34" spans="1:13" x14ac:dyDescent="0.35">
      <c r="A34" t="s">
        <v>77</v>
      </c>
      <c r="B34" t="s">
        <v>38</v>
      </c>
      <c r="C34">
        <v>5268916</v>
      </c>
      <c r="D34">
        <v>5268916</v>
      </c>
      <c r="E34">
        <v>1251668275</v>
      </c>
      <c r="M34">
        <v>1251668275</v>
      </c>
    </row>
    <row r="35" spans="1:13" x14ac:dyDescent="0.35">
      <c r="A35" t="s">
        <v>78</v>
      </c>
      <c r="B35" t="s">
        <v>40</v>
      </c>
      <c r="C35">
        <v>17200000</v>
      </c>
      <c r="D35">
        <v>9900000</v>
      </c>
      <c r="E35">
        <v>5540000000</v>
      </c>
      <c r="F35">
        <v>5575937077</v>
      </c>
      <c r="G35">
        <v>5608951510</v>
      </c>
      <c r="H35">
        <v>5534930515</v>
      </c>
      <c r="I35">
        <v>5995975760</v>
      </c>
      <c r="J35">
        <v>5832737574</v>
      </c>
      <c r="K35">
        <v>5580000000</v>
      </c>
      <c r="L35">
        <v>5380000000</v>
      </c>
      <c r="M35">
        <v>5540000000</v>
      </c>
    </row>
    <row r="36" spans="1:13" x14ac:dyDescent="0.35">
      <c r="A36" t="s">
        <v>65</v>
      </c>
      <c r="B36" t="s">
        <v>38</v>
      </c>
      <c r="C36">
        <v>2245000</v>
      </c>
      <c r="D36">
        <v>2245000</v>
      </c>
      <c r="E36">
        <v>1038000000</v>
      </c>
      <c r="L36">
        <v>1816471025</v>
      </c>
      <c r="M36">
        <v>1038000000</v>
      </c>
    </row>
    <row r="37" spans="1:13" x14ac:dyDescent="0.35">
      <c r="A37" t="s">
        <v>79</v>
      </c>
      <c r="B37" t="s">
        <v>41</v>
      </c>
      <c r="C37">
        <v>8890000</v>
      </c>
      <c r="D37">
        <v>2930000</v>
      </c>
      <c r="E37">
        <v>1590000000</v>
      </c>
      <c r="H37">
        <v>737611378</v>
      </c>
      <c r="I37">
        <v>1407580167</v>
      </c>
      <c r="J37">
        <v>1439234410</v>
      </c>
      <c r="K37">
        <v>1786198773</v>
      </c>
      <c r="L37">
        <v>1715000000</v>
      </c>
      <c r="M37">
        <v>1590000000</v>
      </c>
    </row>
    <row r="38" spans="1:13" x14ac:dyDescent="0.35">
      <c r="E38" s="29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155F-281E-4931-B69C-24734DC5D54F}">
  <dimension ref="A1:D11"/>
  <sheetViews>
    <sheetView workbookViewId="0">
      <selection activeCell="D16" sqref="D16"/>
    </sheetView>
  </sheetViews>
  <sheetFormatPr defaultColWidth="8.83203125" defaultRowHeight="15.5" x14ac:dyDescent="0.35"/>
  <cols>
    <col min="2" max="3" width="13.6640625" bestFit="1" customWidth="1"/>
    <col min="4" max="4" width="17.5" bestFit="1" customWidth="1"/>
  </cols>
  <sheetData>
    <row r="1" spans="1:4" x14ac:dyDescent="0.35">
      <c r="A1" t="s">
        <v>35</v>
      </c>
      <c r="B1" t="s">
        <v>30</v>
      </c>
      <c r="C1" t="s">
        <v>31</v>
      </c>
      <c r="D1" t="s">
        <v>32</v>
      </c>
    </row>
    <row r="2" spans="1:4" x14ac:dyDescent="0.35">
      <c r="A2">
        <v>2024</v>
      </c>
      <c r="B2">
        <v>14600000</v>
      </c>
      <c r="C2">
        <v>8500000</v>
      </c>
      <c r="D2">
        <v>3100000000</v>
      </c>
    </row>
    <row r="3" spans="1:4" x14ac:dyDescent="0.35">
      <c r="A3">
        <v>2023</v>
      </c>
      <c r="B3">
        <v>17569676</v>
      </c>
      <c r="C3">
        <v>11132273</v>
      </c>
      <c r="D3">
        <v>3945656687</v>
      </c>
    </row>
    <row r="4" spans="1:4" x14ac:dyDescent="0.35">
      <c r="A4" s="6" t="s">
        <v>52</v>
      </c>
      <c r="B4">
        <v>17700000</v>
      </c>
      <c r="C4">
        <v>11500000</v>
      </c>
      <c r="D4">
        <v>4290000000</v>
      </c>
    </row>
    <row r="5" spans="1:4" x14ac:dyDescent="0.35">
      <c r="A5">
        <v>2022</v>
      </c>
      <c r="B5">
        <v>2900000</v>
      </c>
      <c r="C5">
        <v>1800000</v>
      </c>
      <c r="D5">
        <v>190000000</v>
      </c>
    </row>
    <row r="6" spans="1:4" x14ac:dyDescent="0.35">
      <c r="A6">
        <v>2021</v>
      </c>
      <c r="B6">
        <v>3400000</v>
      </c>
      <c r="C6">
        <v>1900000</v>
      </c>
      <c r="D6">
        <v>168000000</v>
      </c>
    </row>
    <row r="7" spans="1:4" x14ac:dyDescent="0.35">
      <c r="A7">
        <v>2020</v>
      </c>
      <c r="B7">
        <v>3400000</v>
      </c>
      <c r="C7">
        <v>2000000</v>
      </c>
      <c r="D7">
        <v>157800000</v>
      </c>
    </row>
    <row r="8" spans="1:4" x14ac:dyDescent="0.35">
      <c r="A8">
        <v>2019</v>
      </c>
      <c r="B8">
        <v>3500000</v>
      </c>
      <c r="C8">
        <v>2300000</v>
      </c>
      <c r="D8">
        <v>162000000</v>
      </c>
    </row>
    <row r="9" spans="1:4" x14ac:dyDescent="0.35">
      <c r="A9">
        <v>2018</v>
      </c>
      <c r="B9">
        <v>3400000</v>
      </c>
      <c r="C9">
        <v>2300000</v>
      </c>
      <c r="D9">
        <v>187000000</v>
      </c>
    </row>
    <row r="10" spans="1:4" x14ac:dyDescent="0.35">
      <c r="A10">
        <v>2017</v>
      </c>
      <c r="B10">
        <v>3800000</v>
      </c>
      <c r="C10">
        <v>2600000</v>
      </c>
      <c r="D10">
        <v>214000000</v>
      </c>
    </row>
    <row r="11" spans="1:4" x14ac:dyDescent="0.35">
      <c r="A11">
        <v>2016</v>
      </c>
      <c r="B11">
        <v>3100000</v>
      </c>
      <c r="C11">
        <v>2500000</v>
      </c>
      <c r="D11">
        <v>298000000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0459-0551-433E-9FB1-49033604BDAE}">
  <dimension ref="A1:D7"/>
  <sheetViews>
    <sheetView workbookViewId="0">
      <selection activeCell="A2" sqref="A2"/>
    </sheetView>
  </sheetViews>
  <sheetFormatPr defaultColWidth="8.83203125" defaultRowHeight="15.5" x14ac:dyDescent="0.35"/>
  <cols>
    <col min="2" max="2" width="12.6640625" customWidth="1"/>
    <col min="4" max="4" width="17.5" bestFit="1" customWidth="1"/>
  </cols>
  <sheetData>
    <row r="1" spans="1:4" x14ac:dyDescent="0.35">
      <c r="A1" t="s">
        <v>26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7000000</v>
      </c>
      <c r="C3">
        <v>4600000</v>
      </c>
      <c r="D3">
        <v>650000000</v>
      </c>
    </row>
    <row r="4" spans="1:4" x14ac:dyDescent="0.35">
      <c r="A4">
        <v>2023</v>
      </c>
      <c r="B4">
        <v>7000000</v>
      </c>
      <c r="C4">
        <v>5217883</v>
      </c>
      <c r="D4">
        <v>719581691</v>
      </c>
    </row>
    <row r="5" spans="1:4" x14ac:dyDescent="0.35">
      <c r="A5">
        <v>2022</v>
      </c>
      <c r="B5">
        <v>7000000</v>
      </c>
      <c r="C5">
        <v>4500000</v>
      </c>
      <c r="D5">
        <v>708100000</v>
      </c>
    </row>
    <row r="6" spans="1:4" x14ac:dyDescent="0.35">
      <c r="A6">
        <v>2021</v>
      </c>
      <c r="B6">
        <v>7000000</v>
      </c>
      <c r="C6">
        <v>4500000</v>
      </c>
      <c r="D6">
        <v>762500000</v>
      </c>
    </row>
    <row r="7" spans="1:4" x14ac:dyDescent="0.35">
      <c r="A7">
        <v>2020</v>
      </c>
      <c r="B7">
        <v>7000000</v>
      </c>
      <c r="C7">
        <v>3500000</v>
      </c>
      <c r="D7">
        <v>750000000</v>
      </c>
    </row>
  </sheetData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4279-CFDE-478F-A471-6511D5B166C5}">
  <dimension ref="A1:D11"/>
  <sheetViews>
    <sheetView workbookViewId="0">
      <selection activeCell="B21" sqref="B21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27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18200000</v>
      </c>
      <c r="C3">
        <v>11200000</v>
      </c>
      <c r="D3">
        <v>2800000000</v>
      </c>
    </row>
    <row r="4" spans="1:4" x14ac:dyDescent="0.35">
      <c r="A4">
        <v>2023</v>
      </c>
      <c r="B4">
        <v>21640000</v>
      </c>
      <c r="C4">
        <v>17370435</v>
      </c>
      <c r="D4">
        <v>4344155316</v>
      </c>
    </row>
    <row r="5" spans="1:4" x14ac:dyDescent="0.35">
      <c r="A5">
        <v>2022</v>
      </c>
      <c r="B5">
        <v>20700000</v>
      </c>
      <c r="C5">
        <v>16000000</v>
      </c>
      <c r="D5">
        <v>3850000000</v>
      </c>
    </row>
    <row r="6" spans="1:4" x14ac:dyDescent="0.35">
      <c r="A6">
        <v>2021</v>
      </c>
      <c r="B6">
        <v>24300000</v>
      </c>
      <c r="C6">
        <v>19000000</v>
      </c>
      <c r="D6">
        <v>3400000000</v>
      </c>
    </row>
    <row r="7" spans="1:4" x14ac:dyDescent="0.35">
      <c r="A7">
        <v>2020</v>
      </c>
      <c r="B7">
        <v>24000000</v>
      </c>
      <c r="C7">
        <v>15600000</v>
      </c>
      <c r="D7">
        <v>3200000000</v>
      </c>
    </row>
    <row r="8" spans="1:4" x14ac:dyDescent="0.35">
      <c r="A8">
        <v>2019</v>
      </c>
      <c r="B8">
        <v>24000000</v>
      </c>
      <c r="C8">
        <v>15000000</v>
      </c>
      <c r="D8">
        <v>4000000000</v>
      </c>
    </row>
    <row r="9" spans="1:4" x14ac:dyDescent="0.35">
      <c r="A9">
        <v>2018</v>
      </c>
      <c r="B9">
        <v>22200000</v>
      </c>
      <c r="C9">
        <v>10800000</v>
      </c>
      <c r="D9">
        <v>2500000000</v>
      </c>
    </row>
    <row r="10" spans="1:4" x14ac:dyDescent="0.35">
      <c r="A10">
        <v>2017</v>
      </c>
      <c r="B10">
        <v>18800000</v>
      </c>
      <c r="C10">
        <v>10300000</v>
      </c>
      <c r="D10">
        <v>1900000000</v>
      </c>
    </row>
    <row r="11" spans="1:4" x14ac:dyDescent="0.35">
      <c r="A11">
        <v>2016</v>
      </c>
      <c r="B11">
        <v>21200000</v>
      </c>
      <c r="C11">
        <v>13200000</v>
      </c>
      <c r="D11">
        <v>1600000000</v>
      </c>
    </row>
  </sheetData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0B49-D77A-4083-94C7-91F2FE77EB60}">
  <dimension ref="A1:H6"/>
  <sheetViews>
    <sheetView workbookViewId="0">
      <selection activeCell="B33" sqref="B33"/>
    </sheetView>
  </sheetViews>
  <sheetFormatPr defaultColWidth="8.83203125" defaultRowHeight="15.5" x14ac:dyDescent="0.35"/>
  <cols>
    <col min="2" max="2" width="13.6640625" bestFit="1" customWidth="1"/>
    <col min="3" max="3" width="14.1640625" bestFit="1" customWidth="1"/>
    <col min="4" max="4" width="17.5" bestFit="1" customWidth="1"/>
  </cols>
  <sheetData>
    <row r="1" spans="1:8" x14ac:dyDescent="0.35">
      <c r="A1" t="s">
        <v>64</v>
      </c>
    </row>
    <row r="2" spans="1:8" x14ac:dyDescent="0.35">
      <c r="A2" t="s">
        <v>38</v>
      </c>
      <c r="B2" t="s">
        <v>30</v>
      </c>
      <c r="C2" t="s">
        <v>31</v>
      </c>
      <c r="D2" t="s">
        <v>32</v>
      </c>
    </row>
    <row r="3" spans="1:8" x14ac:dyDescent="0.35">
      <c r="A3">
        <v>2024</v>
      </c>
      <c r="B3" s="4">
        <v>7300000</v>
      </c>
      <c r="C3" s="4">
        <v>7300000</v>
      </c>
      <c r="D3" s="4">
        <v>620000000</v>
      </c>
      <c r="F3" s="4"/>
      <c r="G3" s="4"/>
      <c r="H3" s="4"/>
    </row>
    <row r="4" spans="1:8" x14ac:dyDescent="0.35">
      <c r="A4">
        <v>2023</v>
      </c>
      <c r="B4">
        <v>7902431</v>
      </c>
      <c r="C4">
        <v>7902431</v>
      </c>
      <c r="D4">
        <v>613012986</v>
      </c>
    </row>
    <row r="5" spans="1:8" x14ac:dyDescent="0.35">
      <c r="A5">
        <v>2022</v>
      </c>
      <c r="B5">
        <v>5700000</v>
      </c>
      <c r="C5">
        <v>5700000</v>
      </c>
      <c r="D5">
        <v>623000000</v>
      </c>
    </row>
    <row r="6" spans="1:8" x14ac:dyDescent="0.35">
      <c r="A6">
        <v>2021</v>
      </c>
      <c r="B6">
        <v>515000</v>
      </c>
      <c r="C6">
        <v>515000</v>
      </c>
      <c r="D6">
        <v>299000000</v>
      </c>
    </row>
  </sheetData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841F-E95D-4017-A386-DF8B8152E117}">
  <dimension ref="A1:D9"/>
  <sheetViews>
    <sheetView workbookViewId="0">
      <selection activeCell="D5" sqref="D5"/>
    </sheetView>
  </sheetViews>
  <sheetFormatPr defaultColWidth="8.83203125" defaultRowHeight="15.5" x14ac:dyDescent="0.35"/>
  <cols>
    <col min="1" max="1" width="10" bestFit="1" customWidth="1"/>
    <col min="2" max="2" width="13.6640625" bestFit="1" customWidth="1"/>
    <col min="3" max="3" width="12.5" bestFit="1" customWidth="1"/>
    <col min="4" max="4" width="17.33203125" bestFit="1" customWidth="1"/>
  </cols>
  <sheetData>
    <row r="1" spans="1:4" x14ac:dyDescent="0.35">
      <c r="A1" t="s">
        <v>53</v>
      </c>
    </row>
    <row r="2" spans="1:4" x14ac:dyDescent="0.35">
      <c r="A2" t="s">
        <v>38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1856000</v>
      </c>
      <c r="C3">
        <v>1865000</v>
      </c>
      <c r="D3">
        <v>629800000</v>
      </c>
    </row>
    <row r="4" spans="1:4" x14ac:dyDescent="0.35">
      <c r="A4">
        <v>2023</v>
      </c>
      <c r="B4">
        <v>1505121</v>
      </c>
      <c r="C4">
        <v>1505121</v>
      </c>
      <c r="D4">
        <v>605048527</v>
      </c>
    </row>
    <row r="5" spans="1:4" x14ac:dyDescent="0.35">
      <c r="A5">
        <v>2022</v>
      </c>
      <c r="B5">
        <v>2600000</v>
      </c>
      <c r="C5">
        <v>1500000</v>
      </c>
      <c r="D5">
        <v>585000000</v>
      </c>
    </row>
    <row r="6" spans="1:4" x14ac:dyDescent="0.35">
      <c r="A6">
        <v>2021</v>
      </c>
      <c r="B6">
        <v>1700000</v>
      </c>
      <c r="C6">
        <v>1700000</v>
      </c>
      <c r="D6">
        <v>594500000</v>
      </c>
    </row>
    <row r="7" spans="1:4" x14ac:dyDescent="0.35">
      <c r="A7">
        <v>2020</v>
      </c>
      <c r="B7">
        <v>831000</v>
      </c>
      <c r="C7">
        <v>831000</v>
      </c>
      <c r="D7">
        <v>650300000</v>
      </c>
    </row>
    <row r="8" spans="1:4" x14ac:dyDescent="0.35">
      <c r="A8">
        <v>2019</v>
      </c>
      <c r="B8">
        <v>1200000</v>
      </c>
      <c r="C8">
        <v>1200000</v>
      </c>
      <c r="D8">
        <v>740400000</v>
      </c>
    </row>
    <row r="9" spans="1:4" x14ac:dyDescent="0.35">
      <c r="A9">
        <v>2018</v>
      </c>
      <c r="B9">
        <v>726000</v>
      </c>
      <c r="C9">
        <v>726000</v>
      </c>
      <c r="D9">
        <v>464809212</v>
      </c>
    </row>
  </sheetData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D60C-5227-4797-AB69-43E55506FFAF}">
  <dimension ref="A1:F7"/>
  <sheetViews>
    <sheetView workbookViewId="0">
      <selection activeCell="D16" sqref="D16"/>
    </sheetView>
  </sheetViews>
  <sheetFormatPr defaultColWidth="8.83203125" defaultRowHeight="15.5" x14ac:dyDescent="0.35"/>
  <cols>
    <col min="2" max="3" width="12.5" bestFit="1" customWidth="1"/>
    <col min="4" max="4" width="13.6640625" bestFit="1" customWidth="1"/>
    <col min="6" max="6" width="20.5" customWidth="1"/>
  </cols>
  <sheetData>
    <row r="1" spans="1:6" x14ac:dyDescent="0.35">
      <c r="A1" t="s">
        <v>54</v>
      </c>
    </row>
    <row r="2" spans="1:6" x14ac:dyDescent="0.35">
      <c r="A2" t="s">
        <v>73</v>
      </c>
      <c r="B2" t="s">
        <v>30</v>
      </c>
      <c r="C2" t="s">
        <v>31</v>
      </c>
      <c r="D2" t="s">
        <v>32</v>
      </c>
    </row>
    <row r="3" spans="1:6" x14ac:dyDescent="0.35">
      <c r="A3">
        <v>2024</v>
      </c>
      <c r="B3">
        <v>2173087</v>
      </c>
      <c r="C3">
        <v>1386730</v>
      </c>
      <c r="D3">
        <v>112178686</v>
      </c>
    </row>
    <row r="4" spans="1:6" x14ac:dyDescent="0.35">
      <c r="A4">
        <v>2023</v>
      </c>
      <c r="B4">
        <v>1428234</v>
      </c>
      <c r="C4">
        <v>1045832</v>
      </c>
      <c r="D4">
        <v>84152177</v>
      </c>
    </row>
    <row r="5" spans="1:6" x14ac:dyDescent="0.35">
      <c r="A5">
        <v>2022</v>
      </c>
      <c r="B5">
        <v>800000</v>
      </c>
      <c r="C5">
        <v>500000</v>
      </c>
      <c r="D5">
        <v>66900000</v>
      </c>
    </row>
    <row r="6" spans="1:6" x14ac:dyDescent="0.35">
      <c r="A6">
        <v>2021</v>
      </c>
      <c r="B6">
        <v>760000</v>
      </c>
      <c r="C6">
        <v>560000</v>
      </c>
      <c r="D6">
        <v>98700000</v>
      </c>
    </row>
    <row r="7" spans="1:6" x14ac:dyDescent="0.35">
      <c r="F7" s="1"/>
    </row>
  </sheetData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B12E-E931-4D4D-9817-CBA9F22FA8D3}">
  <dimension ref="A1:D9"/>
  <sheetViews>
    <sheetView workbookViewId="0">
      <selection activeCell="A2" sqref="A2"/>
    </sheetView>
  </sheetViews>
  <sheetFormatPr defaultColWidth="8.83203125" defaultRowHeight="15.5" x14ac:dyDescent="0.35"/>
  <cols>
    <col min="2" max="3" width="12.5" bestFit="1" customWidth="1"/>
    <col min="4" max="4" width="17.5" bestFit="1" customWidth="1"/>
  </cols>
  <sheetData>
    <row r="1" spans="1:4" x14ac:dyDescent="0.35">
      <c r="A1" t="s">
        <v>76</v>
      </c>
    </row>
    <row r="2" spans="1:4" x14ac:dyDescent="0.35">
      <c r="A2" t="s">
        <v>39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1550000</v>
      </c>
      <c r="C3">
        <v>1300000</v>
      </c>
      <c r="D3">
        <v>872700000</v>
      </c>
    </row>
    <row r="4" spans="1:4" x14ac:dyDescent="0.35">
      <c r="A4">
        <v>2023</v>
      </c>
      <c r="B4">
        <v>1515698</v>
      </c>
      <c r="C4">
        <v>1473229</v>
      </c>
      <c r="D4">
        <v>875927365</v>
      </c>
    </row>
    <row r="5" spans="1:4" x14ac:dyDescent="0.35">
      <c r="A5">
        <v>2022</v>
      </c>
      <c r="B5">
        <v>1400000</v>
      </c>
      <c r="C5">
        <v>1400000</v>
      </c>
      <c r="D5">
        <v>875000000</v>
      </c>
    </row>
    <row r="6" spans="1:4" x14ac:dyDescent="0.35">
      <c r="A6">
        <v>2021</v>
      </c>
      <c r="B6">
        <v>1300000</v>
      </c>
      <c r="C6">
        <v>1300000</v>
      </c>
      <c r="D6">
        <v>954000000</v>
      </c>
    </row>
    <row r="7" spans="1:4" x14ac:dyDescent="0.35">
      <c r="A7">
        <v>2020</v>
      </c>
      <c r="B7">
        <v>1300000</v>
      </c>
      <c r="C7">
        <v>1300000</v>
      </c>
      <c r="D7">
        <v>1300000000</v>
      </c>
    </row>
    <row r="8" spans="1:4" x14ac:dyDescent="0.35">
      <c r="A8">
        <v>2019</v>
      </c>
      <c r="B8">
        <v>1200000</v>
      </c>
      <c r="C8">
        <v>1200000</v>
      </c>
      <c r="D8">
        <v>897100000</v>
      </c>
    </row>
    <row r="9" spans="1:4" x14ac:dyDescent="0.35">
      <c r="A9">
        <v>2018</v>
      </c>
      <c r="B9">
        <v>1200000</v>
      </c>
      <c r="C9">
        <v>1200000</v>
      </c>
      <c r="D9">
        <v>434072000</v>
      </c>
    </row>
  </sheetData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4E61-9E97-4B7B-B5B5-52CA6E54BF4E}">
  <dimension ref="A1:D11"/>
  <sheetViews>
    <sheetView workbookViewId="0">
      <selection activeCell="D4" sqref="D4"/>
    </sheetView>
  </sheetViews>
  <sheetFormatPr defaultColWidth="8.83203125" defaultRowHeight="15.5" x14ac:dyDescent="0.35"/>
  <cols>
    <col min="1" max="1" width="10" bestFit="1" customWidth="1"/>
    <col min="2" max="2" width="13.6640625" bestFit="1" customWidth="1"/>
    <col min="3" max="3" width="12.5" bestFit="1" customWidth="1"/>
    <col min="4" max="4" width="16.1640625" bestFit="1" customWidth="1"/>
  </cols>
  <sheetData>
    <row r="1" spans="1:4" x14ac:dyDescent="0.35">
      <c r="A1" t="s">
        <v>55</v>
      </c>
    </row>
    <row r="2" spans="1:4" x14ac:dyDescent="0.35">
      <c r="A2" t="s">
        <v>38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5681000</v>
      </c>
      <c r="C3">
        <v>4708000</v>
      </c>
      <c r="D3">
        <v>1516000000</v>
      </c>
    </row>
    <row r="4" spans="1:4" x14ac:dyDescent="0.35">
      <c r="A4">
        <v>2023</v>
      </c>
      <c r="B4">
        <v>4091660</v>
      </c>
      <c r="C4">
        <v>4091660</v>
      </c>
      <c r="D4">
        <v>1333140969</v>
      </c>
    </row>
    <row r="5" spans="1:4" x14ac:dyDescent="0.35">
      <c r="A5">
        <v>2022</v>
      </c>
      <c r="B5">
        <v>3600000</v>
      </c>
      <c r="C5">
        <v>3600000</v>
      </c>
      <c r="D5">
        <v>1130000000</v>
      </c>
    </row>
    <row r="6" spans="1:4" x14ac:dyDescent="0.35">
      <c r="A6">
        <v>2021</v>
      </c>
      <c r="B6">
        <v>4200000</v>
      </c>
      <c r="C6">
        <v>3052000</v>
      </c>
      <c r="D6">
        <v>1200000000</v>
      </c>
    </row>
    <row r="7" spans="1:4" x14ac:dyDescent="0.35">
      <c r="A7">
        <v>2020</v>
      </c>
      <c r="B7">
        <v>2200000</v>
      </c>
      <c r="C7">
        <v>2200000</v>
      </c>
      <c r="D7">
        <v>1310000000</v>
      </c>
    </row>
    <row r="8" spans="1:4" x14ac:dyDescent="0.35">
      <c r="A8">
        <v>2019</v>
      </c>
      <c r="B8">
        <v>2800000</v>
      </c>
      <c r="C8">
        <v>2800000</v>
      </c>
      <c r="D8">
        <v>1420000000</v>
      </c>
    </row>
    <row r="9" spans="1:4" x14ac:dyDescent="0.35">
      <c r="A9">
        <v>2018</v>
      </c>
      <c r="B9">
        <v>3100000</v>
      </c>
      <c r="C9">
        <v>3100000</v>
      </c>
      <c r="D9">
        <v>1510000000</v>
      </c>
    </row>
    <row r="10" spans="1:4" x14ac:dyDescent="0.35">
      <c r="A10">
        <v>2017</v>
      </c>
      <c r="B10">
        <v>1900000</v>
      </c>
      <c r="C10">
        <v>1900000</v>
      </c>
      <c r="D10">
        <v>1210000000</v>
      </c>
    </row>
    <row r="11" spans="1:4" x14ac:dyDescent="0.35">
      <c r="A11">
        <v>2016</v>
      </c>
      <c r="B11">
        <v>948409</v>
      </c>
      <c r="C11">
        <v>948409</v>
      </c>
      <c r="D11">
        <v>599900000</v>
      </c>
    </row>
  </sheetData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15DC-3B69-4743-B85E-218830B36E25}">
  <dimension ref="A1:D3"/>
  <sheetViews>
    <sheetView workbookViewId="0">
      <selection activeCell="A2" sqref="A2:D3"/>
    </sheetView>
  </sheetViews>
  <sheetFormatPr defaultColWidth="11" defaultRowHeight="15.5" x14ac:dyDescent="0.35"/>
  <cols>
    <col min="4" max="4" width="18" bestFit="1" customWidth="1"/>
  </cols>
  <sheetData>
    <row r="1" spans="1:4" x14ac:dyDescent="0.35">
      <c r="A1" t="s">
        <v>55</v>
      </c>
    </row>
    <row r="2" spans="1:4" x14ac:dyDescent="0.35">
      <c r="A2" t="s">
        <v>38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5268916</v>
      </c>
      <c r="C3">
        <v>5268916</v>
      </c>
      <c r="D3">
        <v>1251668275</v>
      </c>
    </row>
  </sheetData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DB7D-BC5B-413B-B884-22C8DBB32F90}">
  <dimension ref="A1:D11"/>
  <sheetViews>
    <sheetView workbookViewId="0"/>
  </sheetViews>
  <sheetFormatPr defaultColWidth="8.83203125" defaultRowHeight="15.5" x14ac:dyDescent="0.35"/>
  <cols>
    <col min="2" max="3" width="13.6640625" bestFit="1" customWidth="1"/>
    <col min="4" max="4" width="16.1640625" bestFit="1" customWidth="1"/>
  </cols>
  <sheetData>
    <row r="1" spans="1:4" x14ac:dyDescent="0.35">
      <c r="A1" t="s">
        <v>56</v>
      </c>
    </row>
    <row r="2" spans="1:4" x14ac:dyDescent="0.35">
      <c r="A2" t="s">
        <v>40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17200000</v>
      </c>
      <c r="C3">
        <v>9900000</v>
      </c>
      <c r="D3">
        <v>5540000000</v>
      </c>
    </row>
    <row r="4" spans="1:4" x14ac:dyDescent="0.35">
      <c r="A4">
        <v>2023</v>
      </c>
      <c r="B4">
        <v>13489443</v>
      </c>
      <c r="C4">
        <v>13489443</v>
      </c>
      <c r="D4">
        <v>5856939094.2469997</v>
      </c>
    </row>
    <row r="5" spans="1:4" x14ac:dyDescent="0.35">
      <c r="A5">
        <v>2022</v>
      </c>
      <c r="B5">
        <v>20100000</v>
      </c>
      <c r="C5">
        <v>11400000</v>
      </c>
      <c r="D5">
        <v>5580000000</v>
      </c>
    </row>
    <row r="6" spans="1:4" x14ac:dyDescent="0.35">
      <c r="A6">
        <v>2021</v>
      </c>
      <c r="B6">
        <v>10100000</v>
      </c>
      <c r="C6">
        <v>10100000</v>
      </c>
      <c r="D6">
        <v>5800000000</v>
      </c>
    </row>
    <row r="7" spans="1:4" x14ac:dyDescent="0.35">
      <c r="A7">
        <v>2020</v>
      </c>
      <c r="B7">
        <v>5600000</v>
      </c>
      <c r="C7">
        <v>5600000</v>
      </c>
      <c r="D7">
        <v>5200000000</v>
      </c>
    </row>
    <row r="8" spans="1:4" x14ac:dyDescent="0.35">
      <c r="A8">
        <v>2019</v>
      </c>
      <c r="B8">
        <v>5600000</v>
      </c>
      <c r="C8">
        <v>5600000</v>
      </c>
      <c r="D8">
        <v>5534930515</v>
      </c>
    </row>
    <row r="9" spans="1:4" x14ac:dyDescent="0.35">
      <c r="A9">
        <v>2018</v>
      </c>
      <c r="B9">
        <v>5200000</v>
      </c>
      <c r="C9">
        <v>5200000</v>
      </c>
      <c r="D9">
        <v>4160000000</v>
      </c>
    </row>
    <row r="10" spans="1:4" x14ac:dyDescent="0.35">
      <c r="A10">
        <v>2017</v>
      </c>
      <c r="B10">
        <v>4700000</v>
      </c>
      <c r="C10">
        <v>4700000</v>
      </c>
      <c r="D10">
        <v>4700000000</v>
      </c>
    </row>
    <row r="11" spans="1:4" x14ac:dyDescent="0.35">
      <c r="A11">
        <v>2016</v>
      </c>
      <c r="B11">
        <v>4700000</v>
      </c>
      <c r="C11">
        <v>4700000</v>
      </c>
      <c r="D11">
        <v>4800000000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2DF8-3BA8-3C40-8530-5E7F309B2CAE}">
  <dimension ref="A1:E28"/>
  <sheetViews>
    <sheetView tabSelected="1" zoomScaleNormal="100" workbookViewId="0">
      <selection activeCell="A12" sqref="A12"/>
    </sheetView>
  </sheetViews>
  <sheetFormatPr defaultColWidth="11" defaultRowHeight="15.5" x14ac:dyDescent="0.35"/>
  <cols>
    <col min="1" max="1" width="51.1640625" bestFit="1" customWidth="1"/>
    <col min="2" max="2" width="17" bestFit="1" customWidth="1"/>
    <col min="3" max="3" width="20.83203125" bestFit="1" customWidth="1"/>
    <col min="4" max="4" width="22" bestFit="1" customWidth="1"/>
    <col min="5" max="5" width="24.33203125" bestFit="1" customWidth="1"/>
  </cols>
  <sheetData>
    <row r="1" spans="1:5" x14ac:dyDescent="0.35">
      <c r="A1" t="s">
        <v>61</v>
      </c>
    </row>
    <row r="2" spans="1:5" x14ac:dyDescent="0.35">
      <c r="A2" t="s">
        <v>42</v>
      </c>
      <c r="B2" t="s">
        <v>57</v>
      </c>
      <c r="C2" t="s">
        <v>30</v>
      </c>
      <c r="D2" t="s">
        <v>31</v>
      </c>
      <c r="E2" t="s">
        <v>32</v>
      </c>
    </row>
    <row r="3" spans="1:5" x14ac:dyDescent="0.35">
      <c r="A3" s="32" t="s">
        <v>87</v>
      </c>
      <c r="B3" s="31" t="s">
        <v>88</v>
      </c>
      <c r="C3" s="32" t="s">
        <v>89</v>
      </c>
      <c r="D3" s="32" t="s">
        <v>90</v>
      </c>
      <c r="E3" s="32" t="s">
        <v>91</v>
      </c>
    </row>
    <row r="4" spans="1:5" x14ac:dyDescent="0.35">
      <c r="A4" t="s">
        <v>43</v>
      </c>
      <c r="B4">
        <v>4</v>
      </c>
      <c r="C4">
        <v>50750000</v>
      </c>
      <c r="D4">
        <v>31300000</v>
      </c>
      <c r="E4">
        <v>5526700000</v>
      </c>
    </row>
    <row r="5" spans="1:5" x14ac:dyDescent="0.35">
      <c r="A5" t="s">
        <v>44</v>
      </c>
      <c r="B5">
        <v>2</v>
      </c>
      <c r="C5">
        <v>16845000</v>
      </c>
      <c r="D5">
        <v>10745000</v>
      </c>
      <c r="E5">
        <v>4138000000</v>
      </c>
    </row>
    <row r="6" spans="1:5" x14ac:dyDescent="0.35">
      <c r="A6" t="s">
        <v>45</v>
      </c>
      <c r="B6">
        <v>9</v>
      </c>
      <c r="C6">
        <v>74056437</v>
      </c>
      <c r="D6">
        <v>50479787</v>
      </c>
      <c r="E6">
        <v>10905939283</v>
      </c>
    </row>
    <row r="7" spans="1:5" x14ac:dyDescent="0.35">
      <c r="A7" t="s">
        <v>46</v>
      </c>
      <c r="B7">
        <v>7</v>
      </c>
      <c r="C7">
        <v>38890000</v>
      </c>
      <c r="D7">
        <v>17036200</v>
      </c>
      <c r="E7">
        <v>3613800000</v>
      </c>
    </row>
    <row r="8" spans="1:5" x14ac:dyDescent="0.35">
      <c r="A8" t="s">
        <v>47</v>
      </c>
      <c r="B8">
        <v>4</v>
      </c>
      <c r="C8">
        <v>53800000</v>
      </c>
      <c r="D8">
        <v>36800000</v>
      </c>
      <c r="E8">
        <v>13940000000</v>
      </c>
    </row>
    <row r="9" spans="1:5" x14ac:dyDescent="0.35">
      <c r="A9" t="s">
        <v>48</v>
      </c>
      <c r="B9">
        <v>9</v>
      </c>
      <c r="C9">
        <v>65052775</v>
      </c>
      <c r="D9">
        <v>34182329</v>
      </c>
      <c r="E9">
        <v>8256233976</v>
      </c>
    </row>
    <row r="19" spans="1:5" ht="26" x14ac:dyDescent="0.35">
      <c r="A19" s="12"/>
      <c r="B19" s="13"/>
      <c r="C19" s="13"/>
      <c r="D19" s="13"/>
      <c r="E19" s="13"/>
    </row>
    <row r="20" spans="1:5" x14ac:dyDescent="0.35">
      <c r="A20" s="18"/>
      <c r="B20" s="18"/>
      <c r="C20" s="19"/>
      <c r="D20" s="19"/>
      <c r="E20" s="19"/>
    </row>
    <row r="21" spans="1:5" x14ac:dyDescent="0.35">
      <c r="A21" s="14"/>
      <c r="B21" s="20"/>
      <c r="C21" s="14"/>
      <c r="D21" s="14"/>
      <c r="E21" s="14"/>
    </row>
    <row r="22" spans="1:5" x14ac:dyDescent="0.35">
      <c r="A22" s="16"/>
      <c r="B22" s="16"/>
      <c r="C22" s="21"/>
      <c r="D22" s="21"/>
      <c r="E22" s="22"/>
    </row>
    <row r="23" spans="1:5" x14ac:dyDescent="0.35">
      <c r="A23" s="16"/>
      <c r="B23" s="16"/>
      <c r="C23" s="21"/>
      <c r="D23" s="21"/>
      <c r="E23" s="22"/>
    </row>
    <row r="24" spans="1:5" x14ac:dyDescent="0.35">
      <c r="A24" s="16"/>
      <c r="B24" s="16"/>
      <c r="C24" s="23"/>
      <c r="D24" s="23"/>
      <c r="E24" s="24"/>
    </row>
    <row r="25" spans="1:5" x14ac:dyDescent="0.35">
      <c r="A25" s="16"/>
      <c r="B25" s="16"/>
      <c r="C25" s="25"/>
      <c r="D25" s="25"/>
      <c r="E25" s="26"/>
    </row>
    <row r="26" spans="1:5" x14ac:dyDescent="0.35">
      <c r="A26" s="16"/>
      <c r="B26" s="16"/>
      <c r="C26" s="23"/>
      <c r="D26" s="23"/>
      <c r="E26" s="24"/>
    </row>
    <row r="27" spans="1:5" x14ac:dyDescent="0.35">
      <c r="A27" s="16"/>
      <c r="B27" s="16"/>
      <c r="C27" s="21"/>
      <c r="D27" s="21"/>
      <c r="E27" s="22"/>
    </row>
    <row r="28" spans="1:5" x14ac:dyDescent="0.35">
      <c r="A28" s="27"/>
      <c r="B28" s="27"/>
      <c r="C28" s="28"/>
      <c r="D28" s="28"/>
      <c r="E28" s="2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DD6E-8AD0-401D-A68A-D2926ABC8340}">
  <dimension ref="A1:D5"/>
  <sheetViews>
    <sheetView workbookViewId="0">
      <selection activeCell="A2" sqref="A2"/>
    </sheetView>
  </sheetViews>
  <sheetFormatPr defaultColWidth="8.83203125" defaultRowHeight="15.5" x14ac:dyDescent="0.35"/>
  <cols>
    <col min="1" max="1" width="14.1640625" customWidth="1"/>
    <col min="2" max="2" width="13.1640625" bestFit="1" customWidth="1"/>
    <col min="3" max="3" width="14.1640625" bestFit="1" customWidth="1"/>
    <col min="4" max="4" width="18.6640625" customWidth="1"/>
  </cols>
  <sheetData>
    <row r="1" spans="1:4" x14ac:dyDescent="0.35">
      <c r="A1" t="s">
        <v>65</v>
      </c>
    </row>
    <row r="2" spans="1:4" x14ac:dyDescent="0.35">
      <c r="A2" t="s">
        <v>38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2245000</v>
      </c>
      <c r="C3">
        <v>2245000</v>
      </c>
      <c r="D3">
        <v>1038000000</v>
      </c>
    </row>
    <row r="4" spans="1:4" x14ac:dyDescent="0.35">
      <c r="A4">
        <v>2023</v>
      </c>
      <c r="B4">
        <v>4035000</v>
      </c>
      <c r="C4">
        <v>4035000</v>
      </c>
      <c r="D4">
        <v>1685495254.4833322</v>
      </c>
    </row>
    <row r="5" spans="1:4" x14ac:dyDescent="0.35">
      <c r="A5" s="6">
        <v>2022</v>
      </c>
      <c r="B5">
        <v>5186744</v>
      </c>
      <c r="C5">
        <v>5186744</v>
      </c>
      <c r="D5">
        <v>1850500037</v>
      </c>
    </row>
  </sheetData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E8F3-5332-422D-9DE9-366116BC34B1}">
  <dimension ref="A1:D8"/>
  <sheetViews>
    <sheetView workbookViewId="0">
      <selection activeCell="A2" sqref="A2"/>
    </sheetView>
  </sheetViews>
  <sheetFormatPr defaultColWidth="8.83203125" defaultRowHeight="15.5" x14ac:dyDescent="0.35"/>
  <cols>
    <col min="2" max="3" width="12.5" bestFit="1" customWidth="1"/>
    <col min="4" max="4" width="16.1640625" bestFit="1" customWidth="1"/>
  </cols>
  <sheetData>
    <row r="1" spans="1:4" x14ac:dyDescent="0.35">
      <c r="A1" t="s">
        <v>66</v>
      </c>
    </row>
    <row r="2" spans="1:4" x14ac:dyDescent="0.35">
      <c r="A2" t="s">
        <v>41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8890000</v>
      </c>
      <c r="C3">
        <v>2930000</v>
      </c>
      <c r="D3">
        <v>1590000000</v>
      </c>
    </row>
    <row r="4" spans="1:4" x14ac:dyDescent="0.35">
      <c r="A4">
        <v>2023</v>
      </c>
      <c r="B4">
        <v>9179814</v>
      </c>
      <c r="C4">
        <v>3406363</v>
      </c>
      <c r="D4">
        <v>1715042189</v>
      </c>
    </row>
    <row r="5" spans="1:4" x14ac:dyDescent="0.35">
      <c r="A5">
        <v>2022</v>
      </c>
      <c r="B5">
        <v>8400000</v>
      </c>
      <c r="C5">
        <v>3800000</v>
      </c>
      <c r="D5">
        <v>1790000000</v>
      </c>
    </row>
    <row r="6" spans="1:4" x14ac:dyDescent="0.35">
      <c r="A6">
        <v>2021</v>
      </c>
      <c r="B6">
        <v>7200000</v>
      </c>
      <c r="C6">
        <v>3300000</v>
      </c>
      <c r="D6">
        <v>1400000000</v>
      </c>
    </row>
    <row r="7" spans="1:4" x14ac:dyDescent="0.35">
      <c r="A7">
        <v>2020</v>
      </c>
      <c r="B7">
        <v>3800000</v>
      </c>
      <c r="C7">
        <v>2500000</v>
      </c>
      <c r="D7">
        <v>1350000000</v>
      </c>
    </row>
    <row r="8" spans="1:4" x14ac:dyDescent="0.35">
      <c r="A8">
        <v>2019</v>
      </c>
      <c r="B8">
        <v>3600000</v>
      </c>
      <c r="C8">
        <v>2200000</v>
      </c>
      <c r="D8">
        <v>738000000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A1C9-FCB2-BA4A-AB8C-D4A04CE81F3B}">
  <dimension ref="A1:E11"/>
  <sheetViews>
    <sheetView zoomScaleNormal="100" workbookViewId="0">
      <selection activeCell="D6" sqref="D6"/>
    </sheetView>
  </sheetViews>
  <sheetFormatPr defaultColWidth="10.6640625" defaultRowHeight="15.5" x14ac:dyDescent="0.35"/>
  <cols>
    <col min="1" max="1" width="5.1640625" bestFit="1" customWidth="1"/>
    <col min="2" max="2" width="13.1640625" customWidth="1"/>
    <col min="3" max="3" width="14.1640625" customWidth="1"/>
    <col min="4" max="4" width="24.1640625" customWidth="1"/>
    <col min="5" max="5" width="23.33203125" bestFit="1" customWidth="1"/>
  </cols>
  <sheetData>
    <row r="1" spans="1:5" x14ac:dyDescent="0.35">
      <c r="A1" t="s">
        <v>67</v>
      </c>
      <c r="B1" t="s">
        <v>30</v>
      </c>
      <c r="C1" t="s">
        <v>31</v>
      </c>
      <c r="D1" t="s">
        <v>68</v>
      </c>
      <c r="E1" t="s">
        <v>69</v>
      </c>
    </row>
    <row r="2" spans="1:5" x14ac:dyDescent="0.35">
      <c r="A2">
        <v>2024</v>
      </c>
      <c r="B2">
        <v>299394212</v>
      </c>
      <c r="C2">
        <v>180543316</v>
      </c>
      <c r="D2">
        <f>B2-C2</f>
        <v>118850896</v>
      </c>
      <c r="E2" s="17">
        <f>C2/B2</f>
        <v>0.60302874525844208</v>
      </c>
    </row>
    <row r="3" spans="1:5" x14ac:dyDescent="0.35">
      <c r="A3">
        <v>2023</v>
      </c>
      <c r="B3">
        <v>339203461</v>
      </c>
      <c r="C3">
        <v>230109936</v>
      </c>
      <c r="D3">
        <f t="shared" ref="D3:D11" si="0">B3-C3</f>
        <v>109093525</v>
      </c>
      <c r="E3" s="17">
        <f t="shared" ref="E3:E11" si="1">C3/B3</f>
        <v>0.67838321968065063</v>
      </c>
    </row>
    <row r="4" spans="1:5" x14ac:dyDescent="0.35">
      <c r="A4">
        <v>2022</v>
      </c>
      <c r="B4">
        <v>274311268</v>
      </c>
      <c r="C4">
        <v>182581434</v>
      </c>
      <c r="D4">
        <f t="shared" si="0"/>
        <v>91729834</v>
      </c>
      <c r="E4" s="17">
        <f t="shared" si="1"/>
        <v>0.66559946782791291</v>
      </c>
    </row>
    <row r="5" spans="1:5" x14ac:dyDescent="0.35">
      <c r="A5">
        <v>2021</v>
      </c>
      <c r="B5">
        <v>250218949</v>
      </c>
      <c r="C5">
        <v>174008453</v>
      </c>
      <c r="D5">
        <f t="shared" si="0"/>
        <v>76210496</v>
      </c>
      <c r="E5" s="17">
        <f t="shared" si="1"/>
        <v>0.69542476177533619</v>
      </c>
    </row>
    <row r="6" spans="1:5" x14ac:dyDescent="0.35">
      <c r="A6">
        <v>2020</v>
      </c>
      <c r="B6">
        <v>167617000</v>
      </c>
      <c r="C6">
        <v>108806000</v>
      </c>
      <c r="D6">
        <f t="shared" si="0"/>
        <v>58811000</v>
      </c>
      <c r="E6" s="17">
        <f t="shared" si="1"/>
        <v>0.64913463431513507</v>
      </c>
    </row>
    <row r="7" spans="1:5" x14ac:dyDescent="0.35">
      <c r="A7">
        <v>2019</v>
      </c>
      <c r="B7">
        <v>131700000</v>
      </c>
      <c r="C7">
        <v>93600000</v>
      </c>
      <c r="D7">
        <f t="shared" si="0"/>
        <v>38100000</v>
      </c>
      <c r="E7" s="17">
        <f t="shared" si="1"/>
        <v>0.71070615034168561</v>
      </c>
    </row>
    <row r="8" spans="1:5" x14ac:dyDescent="0.35">
      <c r="A8">
        <v>2018</v>
      </c>
      <c r="B8">
        <v>135700000</v>
      </c>
      <c r="C8">
        <v>90900000</v>
      </c>
      <c r="D8">
        <f t="shared" si="0"/>
        <v>44800000</v>
      </c>
      <c r="E8" s="17">
        <f t="shared" si="1"/>
        <v>0.66985998526160651</v>
      </c>
    </row>
    <row r="9" spans="1:5" x14ac:dyDescent="0.35">
      <c r="A9">
        <v>2017</v>
      </c>
      <c r="B9">
        <v>128600000</v>
      </c>
      <c r="C9">
        <v>92800000</v>
      </c>
      <c r="D9">
        <f t="shared" si="0"/>
        <v>35800000</v>
      </c>
      <c r="E9" s="17">
        <f t="shared" si="1"/>
        <v>0.72161741835147741</v>
      </c>
    </row>
    <row r="10" spans="1:5" x14ac:dyDescent="0.35">
      <c r="A10">
        <v>2016</v>
      </c>
      <c r="B10">
        <v>125300000</v>
      </c>
      <c r="C10">
        <v>87600000</v>
      </c>
      <c r="D10">
        <f t="shared" si="0"/>
        <v>37700000</v>
      </c>
      <c r="E10" s="17">
        <f t="shared" si="1"/>
        <v>0.69912210694333599</v>
      </c>
    </row>
    <row r="11" spans="1:5" x14ac:dyDescent="0.35">
      <c r="A11">
        <v>2015</v>
      </c>
      <c r="B11">
        <v>77900000</v>
      </c>
      <c r="C11">
        <v>57500000</v>
      </c>
      <c r="D11">
        <f t="shared" si="0"/>
        <v>20400000</v>
      </c>
      <c r="E11" s="17">
        <f t="shared" si="1"/>
        <v>0.73812580231065472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4504-DE5B-1249-9A8E-4B7C0CA4F05D}">
  <dimension ref="A1:F14"/>
  <sheetViews>
    <sheetView zoomScaleNormal="100" workbookViewId="0">
      <selection activeCell="A2" sqref="A2"/>
    </sheetView>
  </sheetViews>
  <sheetFormatPr defaultColWidth="10.6640625" defaultRowHeight="15.5" x14ac:dyDescent="0.35"/>
  <cols>
    <col min="2" max="2" width="18" hidden="1" customWidth="1"/>
    <col min="3" max="3" width="15.83203125" bestFit="1" customWidth="1"/>
    <col min="4" max="4" width="15.83203125" customWidth="1"/>
    <col min="5" max="5" width="12.83203125" bestFit="1" customWidth="1"/>
    <col min="6" max="6" width="23.33203125" bestFit="1" customWidth="1"/>
    <col min="7" max="7" width="18.1640625" bestFit="1" customWidth="1"/>
    <col min="8" max="8" width="35.5" bestFit="1" customWidth="1"/>
  </cols>
  <sheetData>
    <row r="1" spans="1:6" x14ac:dyDescent="0.35">
      <c r="A1" t="s">
        <v>85</v>
      </c>
    </row>
    <row r="2" spans="1:6" x14ac:dyDescent="0.35">
      <c r="A2" t="s">
        <v>67</v>
      </c>
      <c r="B2" t="s">
        <v>32</v>
      </c>
      <c r="C2" t="s">
        <v>33</v>
      </c>
      <c r="D2" t="s">
        <v>72</v>
      </c>
      <c r="E2" t="s">
        <v>70</v>
      </c>
      <c r="F2" t="s">
        <v>71</v>
      </c>
    </row>
    <row r="3" spans="1:6" x14ac:dyDescent="0.35">
      <c r="A3">
        <v>2023</v>
      </c>
      <c r="B3">
        <v>56718701571</v>
      </c>
      <c r="C3">
        <v>20467747809</v>
      </c>
      <c r="D3">
        <f>B3-C3</f>
        <v>36250953762</v>
      </c>
      <c r="E3">
        <v>7135377178</v>
      </c>
      <c r="F3">
        <f>C3/B3</f>
        <v>0.36086418133847165</v>
      </c>
    </row>
    <row r="4" spans="1:6" x14ac:dyDescent="0.35">
      <c r="A4">
        <v>2022</v>
      </c>
      <c r="B4">
        <v>51640181224.341003</v>
      </c>
      <c r="C4">
        <v>30018316078</v>
      </c>
      <c r="D4">
        <f t="shared" ref="D4:D14" si="0">B4-C4</f>
        <v>21621865146.341003</v>
      </c>
      <c r="E4">
        <v>11149024620</v>
      </c>
      <c r="F4">
        <f t="shared" ref="F4:F14" si="1">C4/B4</f>
        <v>0.58129765167924374</v>
      </c>
    </row>
    <row r="5" spans="1:6" x14ac:dyDescent="0.35">
      <c r="A5">
        <v>2021</v>
      </c>
      <c r="B5">
        <v>37637460405</v>
      </c>
      <c r="C5">
        <v>20077200751</v>
      </c>
      <c r="D5">
        <f t="shared" si="0"/>
        <v>17560259654</v>
      </c>
      <c r="E5">
        <v>10226131231</v>
      </c>
      <c r="F5">
        <f t="shared" si="1"/>
        <v>0.53343664888539655</v>
      </c>
    </row>
    <row r="6" spans="1:6" x14ac:dyDescent="0.35">
      <c r="A6">
        <v>2020</v>
      </c>
      <c r="B6">
        <v>38593163903</v>
      </c>
      <c r="C6">
        <v>19379768455</v>
      </c>
      <c r="D6">
        <f t="shared" si="0"/>
        <v>19213395448</v>
      </c>
      <c r="E6">
        <v>9195280592</v>
      </c>
      <c r="F6">
        <f t="shared" si="1"/>
        <v>0.50215547250049464</v>
      </c>
    </row>
    <row r="7" spans="1:6" x14ac:dyDescent="0.35">
      <c r="A7">
        <v>2019</v>
      </c>
      <c r="B7">
        <v>27824835264</v>
      </c>
      <c r="C7">
        <v>17874827326</v>
      </c>
      <c r="D7">
        <f t="shared" si="0"/>
        <v>9950007938</v>
      </c>
      <c r="E7">
        <v>7099051778</v>
      </c>
      <c r="F7">
        <f t="shared" si="1"/>
        <v>0.64240550416219711</v>
      </c>
    </row>
    <row r="8" spans="1:6" x14ac:dyDescent="0.35">
      <c r="A8">
        <v>2018</v>
      </c>
      <c r="B8">
        <v>25080946744</v>
      </c>
      <c r="C8">
        <v>15319144288</v>
      </c>
      <c r="D8">
        <f t="shared" si="0"/>
        <v>9761802456</v>
      </c>
      <c r="E8">
        <v>10323344077</v>
      </c>
      <c r="F8">
        <f t="shared" si="1"/>
        <v>0.61078811913927167</v>
      </c>
    </row>
    <row r="9" spans="1:6" x14ac:dyDescent="0.35">
      <c r="A9">
        <v>2017</v>
      </c>
      <c r="B9">
        <v>23765464937</v>
      </c>
      <c r="C9">
        <v>14477420568</v>
      </c>
      <c r="D9">
        <f t="shared" si="0"/>
        <v>9288044369</v>
      </c>
      <c r="E9">
        <v>7325714056</v>
      </c>
      <c r="F9">
        <f t="shared" si="1"/>
        <v>0.6091789328076801</v>
      </c>
    </row>
    <row r="10" spans="1:6" x14ac:dyDescent="0.35">
      <c r="A10">
        <v>2016</v>
      </c>
      <c r="B10">
        <v>20272432393</v>
      </c>
      <c r="C10">
        <v>11890143466</v>
      </c>
      <c r="D10">
        <f t="shared" si="0"/>
        <v>8382288927</v>
      </c>
      <c r="E10">
        <v>10828403896</v>
      </c>
      <c r="F10">
        <f t="shared" si="1"/>
        <v>0.58651785022628189</v>
      </c>
    </row>
    <row r="11" spans="1:6" x14ac:dyDescent="0.35">
      <c r="A11">
        <v>2015</v>
      </c>
      <c r="B11">
        <v>19460620210</v>
      </c>
      <c r="C11">
        <v>10817194812</v>
      </c>
      <c r="D11">
        <f t="shared" si="0"/>
        <v>8643425398</v>
      </c>
      <c r="E11">
        <v>9381119726</v>
      </c>
      <c r="F11">
        <f t="shared" si="1"/>
        <v>0.55585046598060095</v>
      </c>
    </row>
    <row r="12" spans="1:6" x14ac:dyDescent="0.35">
      <c r="A12">
        <v>2014</v>
      </c>
      <c r="B12">
        <v>18049102461</v>
      </c>
      <c r="C12">
        <v>11005229902</v>
      </c>
      <c r="D12">
        <f t="shared" si="0"/>
        <v>7043872559</v>
      </c>
      <c r="E12">
        <v>13142937457</v>
      </c>
      <c r="F12">
        <f t="shared" si="1"/>
        <v>0.60973834714384245</v>
      </c>
    </row>
    <row r="13" spans="1:6" x14ac:dyDescent="0.35">
      <c r="A13">
        <v>2013</v>
      </c>
      <c r="B13">
        <v>12839576539</v>
      </c>
      <c r="C13">
        <v>8331243619</v>
      </c>
      <c r="D13">
        <f t="shared" si="0"/>
        <v>4508332920</v>
      </c>
      <c r="E13">
        <v>6154206886</v>
      </c>
      <c r="F13">
        <f t="shared" si="1"/>
        <v>0.6488721488355933</v>
      </c>
    </row>
    <row r="14" spans="1:6" x14ac:dyDescent="0.35">
      <c r="A14">
        <v>2012</v>
      </c>
      <c r="B14">
        <v>9221907338</v>
      </c>
      <c r="C14">
        <v>5790000000</v>
      </c>
      <c r="D14">
        <f t="shared" si="0"/>
        <v>3431907338</v>
      </c>
      <c r="E14">
        <v>7320000000</v>
      </c>
      <c r="F14">
        <f t="shared" si="1"/>
        <v>0.62785276275132318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05A8-8ACF-3B4B-AADD-F29B7F717779}">
  <dimension ref="A1:D11"/>
  <sheetViews>
    <sheetView zoomScale="89" zoomScaleNormal="89" workbookViewId="0">
      <selection activeCell="A5" sqref="A5"/>
    </sheetView>
  </sheetViews>
  <sheetFormatPr defaultColWidth="11" defaultRowHeight="15.5" x14ac:dyDescent="0.35"/>
  <cols>
    <col min="1" max="1" width="11" bestFit="1" customWidth="1"/>
    <col min="2" max="2" width="13.6640625" bestFit="1" customWidth="1"/>
    <col min="3" max="3" width="14.1640625" bestFit="1" customWidth="1"/>
    <col min="4" max="4" width="18" bestFit="1" customWidth="1"/>
    <col min="5" max="5" width="15.5" bestFit="1" customWidth="1"/>
  </cols>
  <sheetData>
    <row r="1" spans="1:4" x14ac:dyDescent="0.35">
      <c r="A1" t="s">
        <v>0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23300000</v>
      </c>
      <c r="C3">
        <v>17400000</v>
      </c>
      <c r="D3">
        <v>3040000000</v>
      </c>
    </row>
    <row r="4" spans="1:4" x14ac:dyDescent="0.35">
      <c r="A4" s="7">
        <v>2023</v>
      </c>
      <c r="B4">
        <v>29174379</v>
      </c>
      <c r="C4">
        <v>21325750</v>
      </c>
      <c r="D4">
        <v>3227372908</v>
      </c>
    </row>
    <row r="5" spans="1:4" x14ac:dyDescent="0.35">
      <c r="A5">
        <v>2022</v>
      </c>
      <c r="B5">
        <v>24400000</v>
      </c>
      <c r="C5">
        <v>22100000</v>
      </c>
      <c r="D5">
        <v>4447000000</v>
      </c>
    </row>
    <row r="6" spans="1:4" x14ac:dyDescent="0.35">
      <c r="A6">
        <v>2021</v>
      </c>
      <c r="B6">
        <v>18400000</v>
      </c>
      <c r="C6">
        <v>15700000</v>
      </c>
      <c r="D6">
        <v>1300000000</v>
      </c>
    </row>
    <row r="7" spans="1:4" x14ac:dyDescent="0.35">
      <c r="A7">
        <v>2020</v>
      </c>
      <c r="B7">
        <v>9400000</v>
      </c>
      <c r="C7">
        <v>7100000</v>
      </c>
      <c r="D7">
        <v>732600000</v>
      </c>
    </row>
    <row r="8" spans="1:4" x14ac:dyDescent="0.35">
      <c r="A8">
        <v>2019</v>
      </c>
      <c r="B8">
        <v>6300000</v>
      </c>
      <c r="C8">
        <v>4500000</v>
      </c>
      <c r="D8">
        <v>611800000</v>
      </c>
    </row>
    <row r="9" spans="1:4" x14ac:dyDescent="0.35">
      <c r="A9">
        <v>2018</v>
      </c>
      <c r="B9">
        <v>3300000</v>
      </c>
      <c r="C9">
        <v>2800000</v>
      </c>
      <c r="D9">
        <v>430000000</v>
      </c>
    </row>
    <row r="10" spans="1:4" x14ac:dyDescent="0.35">
      <c r="A10">
        <v>2017</v>
      </c>
      <c r="B10">
        <v>9300000</v>
      </c>
      <c r="C10">
        <v>5700000</v>
      </c>
      <c r="D10">
        <v>550200000</v>
      </c>
    </row>
    <row r="11" spans="1:4" x14ac:dyDescent="0.35">
      <c r="A11">
        <v>2016</v>
      </c>
      <c r="B11">
        <v>8100000</v>
      </c>
      <c r="C11">
        <v>3500000</v>
      </c>
      <c r="D11">
        <v>380000000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0BB6-FF77-D944-99A0-B8939CC07373}">
  <dimension ref="A1:D11"/>
  <sheetViews>
    <sheetView workbookViewId="0">
      <selection activeCell="A5" sqref="A5"/>
    </sheetView>
  </sheetViews>
  <sheetFormatPr defaultColWidth="11" defaultRowHeight="15.5" x14ac:dyDescent="0.35"/>
  <cols>
    <col min="2" max="2" width="13.1640625" bestFit="1" customWidth="1"/>
    <col min="3" max="3" width="14.1640625" bestFit="1" customWidth="1"/>
    <col min="4" max="4" width="18" bestFit="1" customWidth="1"/>
    <col min="5" max="5" width="15.5" bestFit="1" customWidth="1"/>
  </cols>
  <sheetData>
    <row r="1" spans="1:4" x14ac:dyDescent="0.35">
      <c r="A1" t="s">
        <v>2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6300000</v>
      </c>
      <c r="C3">
        <v>3800000</v>
      </c>
      <c r="D3">
        <v>935000000</v>
      </c>
    </row>
    <row r="4" spans="1:4" x14ac:dyDescent="0.35">
      <c r="A4">
        <v>2023</v>
      </c>
      <c r="B4">
        <v>4648210</v>
      </c>
      <c r="C4">
        <v>3124881</v>
      </c>
      <c r="D4">
        <v>876731475</v>
      </c>
    </row>
    <row r="5" spans="1:4" x14ac:dyDescent="0.35">
      <c r="A5">
        <v>2022</v>
      </c>
      <c r="B5">
        <v>3500000</v>
      </c>
      <c r="C5">
        <v>3000000</v>
      </c>
      <c r="D5">
        <v>561000000</v>
      </c>
    </row>
    <row r="6" spans="1:4" x14ac:dyDescent="0.35">
      <c r="A6">
        <v>2021</v>
      </c>
      <c r="B6">
        <v>3500000</v>
      </c>
      <c r="C6">
        <v>2900000</v>
      </c>
      <c r="D6">
        <v>607400000</v>
      </c>
    </row>
    <row r="7" spans="1:4" x14ac:dyDescent="0.35">
      <c r="A7">
        <v>2020</v>
      </c>
      <c r="B7">
        <v>2200000</v>
      </c>
      <c r="C7">
        <v>1800000</v>
      </c>
      <c r="D7">
        <v>295000000</v>
      </c>
    </row>
    <row r="8" spans="1:4" x14ac:dyDescent="0.35">
      <c r="A8">
        <v>2019</v>
      </c>
      <c r="B8">
        <v>954000</v>
      </c>
      <c r="C8">
        <v>702000</v>
      </c>
      <c r="D8">
        <v>90300000</v>
      </c>
    </row>
    <row r="9" spans="1:4" x14ac:dyDescent="0.35">
      <c r="A9">
        <v>2018</v>
      </c>
      <c r="B9">
        <v>871000</v>
      </c>
      <c r="C9">
        <v>620000</v>
      </c>
      <c r="D9">
        <v>59000000</v>
      </c>
    </row>
    <row r="10" spans="1:4" x14ac:dyDescent="0.35">
      <c r="A10">
        <v>2017</v>
      </c>
      <c r="B10">
        <v>860600</v>
      </c>
      <c r="C10">
        <v>477800</v>
      </c>
      <c r="D10">
        <v>61100000</v>
      </c>
    </row>
    <row r="11" spans="1:4" x14ac:dyDescent="0.35">
      <c r="A11">
        <v>2016</v>
      </c>
      <c r="B11">
        <v>1600000</v>
      </c>
      <c r="C11">
        <v>830000</v>
      </c>
      <c r="D11">
        <v>90500000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B322-6A49-AD42-8F90-3FC561F5035E}">
  <dimension ref="A1:E14"/>
  <sheetViews>
    <sheetView workbookViewId="0">
      <selection activeCell="C27" sqref="C27"/>
    </sheetView>
  </sheetViews>
  <sheetFormatPr defaultColWidth="11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5" x14ac:dyDescent="0.35">
      <c r="A1" t="s">
        <v>3</v>
      </c>
    </row>
    <row r="2" spans="1:5" x14ac:dyDescent="0.35">
      <c r="A2" t="s">
        <v>35</v>
      </c>
      <c r="B2" t="s">
        <v>30</v>
      </c>
      <c r="C2" t="s">
        <v>31</v>
      </c>
      <c r="D2" t="s">
        <v>32</v>
      </c>
    </row>
    <row r="3" spans="1:5" x14ac:dyDescent="0.35">
      <c r="A3">
        <v>2024</v>
      </c>
      <c r="B3">
        <v>4300000</v>
      </c>
      <c r="C3">
        <v>2300000</v>
      </c>
      <c r="D3">
        <v>376000000</v>
      </c>
    </row>
    <row r="4" spans="1:5" x14ac:dyDescent="0.35">
      <c r="A4">
        <v>2023</v>
      </c>
      <c r="B4">
        <v>4700311</v>
      </c>
      <c r="C4">
        <v>2702139</v>
      </c>
      <c r="D4">
        <v>407309869</v>
      </c>
    </row>
    <row r="5" spans="1:5" x14ac:dyDescent="0.35">
      <c r="A5">
        <v>2022</v>
      </c>
      <c r="B5">
        <v>4000000</v>
      </c>
      <c r="C5">
        <v>2800000</v>
      </c>
      <c r="D5">
        <v>371500000</v>
      </c>
      <c r="E5" s="3"/>
    </row>
    <row r="6" spans="1:5" x14ac:dyDescent="0.35">
      <c r="A6">
        <v>2021</v>
      </c>
      <c r="B6">
        <v>4000000</v>
      </c>
      <c r="C6">
        <v>2400000</v>
      </c>
      <c r="D6">
        <v>360000000</v>
      </c>
      <c r="E6" s="3"/>
    </row>
    <row r="7" spans="1:5" x14ac:dyDescent="0.35">
      <c r="A7">
        <v>2020</v>
      </c>
      <c r="B7">
        <v>2600000</v>
      </c>
      <c r="C7">
        <v>4400000</v>
      </c>
      <c r="D7">
        <v>317000000</v>
      </c>
      <c r="E7" s="3"/>
    </row>
    <row r="8" spans="1:5" x14ac:dyDescent="0.35">
      <c r="A8">
        <v>2019</v>
      </c>
      <c r="B8">
        <v>4300000</v>
      </c>
      <c r="C8">
        <v>2300000</v>
      </c>
      <c r="D8">
        <v>392000000</v>
      </c>
      <c r="E8" s="3"/>
    </row>
    <row r="9" spans="1:5" x14ac:dyDescent="0.35">
      <c r="A9">
        <v>2018</v>
      </c>
      <c r="B9">
        <v>3300000</v>
      </c>
      <c r="C9">
        <v>1300000</v>
      </c>
      <c r="D9">
        <v>306000000</v>
      </c>
      <c r="E9" s="3"/>
    </row>
    <row r="10" spans="1:5" x14ac:dyDescent="0.35">
      <c r="A10">
        <v>2017</v>
      </c>
      <c r="B10">
        <v>2900000</v>
      </c>
      <c r="C10">
        <v>1200000</v>
      </c>
      <c r="D10">
        <v>309600000</v>
      </c>
      <c r="E10" s="3"/>
    </row>
    <row r="11" spans="1:5" x14ac:dyDescent="0.35">
      <c r="A11">
        <v>2016</v>
      </c>
      <c r="B11">
        <v>2900000</v>
      </c>
      <c r="C11">
        <v>1100000</v>
      </c>
      <c r="D11">
        <v>282200000</v>
      </c>
      <c r="E11" s="3"/>
    </row>
    <row r="12" spans="1:5" x14ac:dyDescent="0.35">
      <c r="E12" s="3"/>
    </row>
    <row r="13" spans="1:5" x14ac:dyDescent="0.35">
      <c r="E13" s="3"/>
    </row>
    <row r="14" spans="1:5" x14ac:dyDescent="0.35">
      <c r="E14" s="3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B896AAE0A8F499E6DE71151AC5449" ma:contentTypeVersion="15" ma:contentTypeDescription="Create a new document." ma:contentTypeScope="" ma:versionID="a4e7ea45136d394c5caa6a0314eded26">
  <xsd:schema xmlns:xsd="http://www.w3.org/2001/XMLSchema" xmlns:xs="http://www.w3.org/2001/XMLSchema" xmlns:p="http://schemas.microsoft.com/office/2006/metadata/properties" xmlns:ns2="14d14714-35ba-4dcc-94b5-cc1890fb359f" xmlns:ns3="52348ca6-5961-4d22-8883-3707acc72a99" targetNamespace="http://schemas.microsoft.com/office/2006/metadata/properties" ma:root="true" ma:fieldsID="ff23f9c3e94234131f5949c5f60e842f" ns2:_="" ns3:_="">
    <xsd:import namespace="14d14714-35ba-4dcc-94b5-cc1890fb359f"/>
    <xsd:import namespace="52348ca6-5961-4d22-8883-3707acc72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14714-35ba-4dcc-94b5-cc1890fb35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073f826-0b3c-4f0d-82d4-a4f8ceff9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48ca6-5961-4d22-8883-3707acc72a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bf1bf86-ec8f-44d3-bf0f-d695e304b68d}" ma:internalName="TaxCatchAll" ma:showField="CatchAllData" ma:web="52348ca6-5961-4d22-8883-3707acc72a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348ca6-5961-4d22-8883-3707acc72a99" xsi:nil="true"/>
    <SharedWithUsers xmlns="52348ca6-5961-4d22-8883-3707acc72a99">
      <UserInfo>
        <DisplayName>Julia Regina Muhlhauser</DisplayName>
        <AccountId>3099</AccountId>
        <AccountType/>
      </UserInfo>
    </SharedWithUsers>
    <lcf76f155ced4ddcb4097134ff3c332f xmlns="14d14714-35ba-4dcc-94b5-cc1890fb35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BD71D3-2639-4B35-8340-21A991481127}"/>
</file>

<file path=customXml/itemProps2.xml><?xml version="1.0" encoding="utf-8"?>
<ds:datastoreItem xmlns:ds="http://schemas.openxmlformats.org/officeDocument/2006/customXml" ds:itemID="{10262AE0-7EEE-474B-BB6C-E2D2416CFE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564391-F10D-45F4-8A9B-96FD123EBBD2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985ec44e-1bab-4c0b-9df0-6ba128686fc9"/>
    <ds:schemaRef ds:uri="http://purl.org/dc/elements/1.1/"/>
    <ds:schemaRef ds:uri="http://purl.org/dc/dcmitype/"/>
    <ds:schemaRef ds:uri="7fc9009a-a77e-47d5-af53-fd1c47d89d38"/>
    <ds:schemaRef ds:uri="http://schemas.microsoft.com/office/2006/documentManagement/types"/>
    <ds:schemaRef ds:uri="http://schemas.openxmlformats.org/package/2006/metadata/core-properties"/>
    <ds:schemaRef ds:uri="8687d7a2-52f3-4734-bf71-7070c2f043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GHO 2023 (Results)</vt:lpstr>
      <vt:lpstr>GHO 2023 reached</vt:lpstr>
      <vt:lpstr>GHO 2024 (Overview)</vt:lpstr>
      <vt:lpstr>Plans by region 2024</vt:lpstr>
      <vt:lpstr>People in need &amp; targeted trend</vt:lpstr>
      <vt:lpstr>Funding (2012-2023)</vt:lpstr>
      <vt:lpstr>Afghanistan</vt:lpstr>
      <vt:lpstr>Burkina Faso</vt:lpstr>
      <vt:lpstr>Cameroon</vt:lpstr>
      <vt:lpstr>CAR</vt:lpstr>
      <vt:lpstr>Chad</vt:lpstr>
      <vt:lpstr>Colombia</vt:lpstr>
      <vt:lpstr>DRC</vt:lpstr>
      <vt:lpstr>El Salvador</vt:lpstr>
      <vt:lpstr>Ethiopia</vt:lpstr>
      <vt:lpstr>Guatemala</vt:lpstr>
      <vt:lpstr>Haiti</vt:lpstr>
      <vt:lpstr>Honduras</vt:lpstr>
      <vt:lpstr>Madagascar FA</vt:lpstr>
      <vt:lpstr>Mali</vt:lpstr>
      <vt:lpstr>Mozambique</vt:lpstr>
      <vt:lpstr>Myanmar</vt:lpstr>
      <vt:lpstr>Niger</vt:lpstr>
      <vt:lpstr>Nigeria</vt:lpstr>
      <vt:lpstr>OPT</vt:lpstr>
      <vt:lpstr>Somalia</vt:lpstr>
      <vt:lpstr>South Sudan</vt:lpstr>
      <vt:lpstr>Sudan</vt:lpstr>
      <vt:lpstr>Syrian Arab Republic</vt:lpstr>
      <vt:lpstr>Ukraine</vt:lpstr>
      <vt:lpstr>Venezuela</vt:lpstr>
      <vt:lpstr>Yemen</vt:lpstr>
      <vt:lpstr>Afghanistan RRP</vt:lpstr>
      <vt:lpstr>DRC RRP</vt:lpstr>
      <vt:lpstr>Horn of Africa and Yemen MRP</vt:lpstr>
      <vt:lpstr>Rohingya JRP</vt:lpstr>
      <vt:lpstr>South Sudan RRP</vt:lpstr>
      <vt:lpstr>Sudan RRP</vt:lpstr>
      <vt:lpstr>Syria 3RP</vt:lpstr>
      <vt:lpstr>Ukraine RRP</vt:lpstr>
      <vt:lpstr>Venezuela RMRP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Akiko Harayama</dc:creator>
  <cp:keywords/>
  <dc:description/>
  <cp:lastModifiedBy>Javier Teran Castro</cp:lastModifiedBy>
  <cp:revision/>
  <dcterms:created xsi:type="dcterms:W3CDTF">2022-11-22T15:09:45Z</dcterms:created>
  <dcterms:modified xsi:type="dcterms:W3CDTF">2023-12-11T03:22:45Z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0x01010080CB896AAE0A8F499E6DE71151AC5449</vt:lpwstr>
  </property>
  <property fmtid="{D5CDD505-2E9C-101B-9397-08002B2CF9AE}" pid="3" name="MediaServiceImageTags">
    <vt:lpwstr/>
  </property>
</Properties>
</file>