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ve Rental" sheetId="1" state="visible" r:id="rId2"/>
    <sheet name="Sheet1" sheetId="2" state="visible" r:id="rId3"/>
  </sheets>
  <definedNames>
    <definedName function="false" hidden="true" localSheetId="0" name="_xlnm._FilterDatabase" vbProcedure="false">'Ave Rental'!$A$1:$B$172</definedName>
    <definedName function="false" hidden="false" localSheetId="1" name="solver_adj" vbProcedure="false">Sheet1!$A$9:$A$13</definedName>
    <definedName function="false" hidden="false" localSheetId="1" name="solver_cvg" vbProcedure="false">0.0001</definedName>
    <definedName function="false" hidden="false" localSheetId="1" name="solver_drv" vbProcedure="false">1</definedName>
    <definedName function="false" hidden="false" localSheetId="1" name="solver_eng" vbProcedure="false">3</definedName>
    <definedName function="false" hidden="false" localSheetId="1" name="solver_est" vbProcedure="false">1</definedName>
    <definedName function="false" hidden="false" localSheetId="1" name="solver_itr" vbProcedure="false">2147483647</definedName>
    <definedName function="false" hidden="false" localSheetId="1" name="solver_lhs1" vbProcedure="false">Sheet1!$A$9:$A$13</definedName>
    <definedName function="false" hidden="false" localSheetId="1" name="solver_lhs2" vbProcedure="false">Sheet1!$A$9:$A$13</definedName>
    <definedName function="false" hidden="false" localSheetId="1" name="solver_lhs3" vbProcedure="false">Sheet1!$A$9:$A$13</definedName>
    <definedName function="false" hidden="false" localSheetId="1" name="solver_lhs4" vbProcedure="false">Sheet1!$A$9:$A$13</definedName>
    <definedName function="false" hidden="false" localSheetId="1" name="solver_mip" vbProcedure="false">2147483647</definedName>
    <definedName function="false" hidden="false" localSheetId="1" name="solver_mni" vbProcedure="false">300</definedName>
    <definedName function="false" hidden="false" localSheetId="1" name="solver_mrt" vbProcedure="false">0.2</definedName>
    <definedName function="false" hidden="false" localSheetId="1" name="solver_msl" vbProcedure="false">2</definedName>
    <definedName function="false" hidden="false" localSheetId="1" name="solver_neg" vbProcedure="false">2</definedName>
    <definedName function="false" hidden="false" localSheetId="1" name="solver_nod" vbProcedure="false">2147483647</definedName>
    <definedName function="false" hidden="false" localSheetId="1" name="solver_num" vbProcedure="false">2</definedName>
    <definedName function="false" hidden="false" localSheetId="1" name="solver_nwt" vbProcedure="false">1</definedName>
    <definedName function="false" hidden="false" localSheetId="1" name="solver_opt" vbProcedure="false">Sheet1!$Q$14</definedName>
    <definedName function="false" hidden="false" localSheetId="1" name="solver_pre" vbProcedure="false">0.000001</definedName>
    <definedName function="false" hidden="false" localSheetId="1" name="solver_rbv" vbProcedure="false">2</definedName>
    <definedName function="false" hidden="false" localSheetId="1" name="solver_rel1" vbProcedure="false">1</definedName>
    <definedName function="false" hidden="false" localSheetId="1" name="solver_rel2" vbProcedure="false">4</definedName>
    <definedName function="false" hidden="false" localSheetId="1" name="solver_rel3" vbProcedure="false">3</definedName>
    <definedName function="false" hidden="false" localSheetId="1" name="solver_rel4" vbProcedure="false">3</definedName>
    <definedName function="false" hidden="false" localSheetId="1" name="solver_rhs1" vbProcedure="false">171</definedName>
    <definedName function="false" hidden="false" localSheetId="1" name="solver_rhs2" vbProcedure="false">"integer"</definedName>
    <definedName function="false" hidden="false" localSheetId="1" name="solver_rhs3" vbProcedure="false">1</definedName>
    <definedName function="false" hidden="false" localSheetId="1" name="solver_rhs4" vbProcedure="false">1</definedName>
    <definedName function="false" hidden="false" localSheetId="1" name="solver_rlx" vbProcedure="false">2</definedName>
    <definedName function="false" hidden="false" localSheetId="1" name="solver_rsd" vbProcedure="false">0</definedName>
    <definedName function="false" hidden="false" localSheetId="1" name="solver_scl" vbProcedure="false">1</definedName>
    <definedName function="false" hidden="false" localSheetId="1" name="solver_sho" vbProcedure="false">2</definedName>
    <definedName function="false" hidden="false" localSheetId="1" name="solver_ssz" vbProcedure="false">200</definedName>
    <definedName function="false" hidden="false" localSheetId="1" name="solver_tim" vbProcedure="false">2147483647</definedName>
    <definedName function="false" hidden="false" localSheetId="1" name="solver_tol" vbProcedure="false">0.01</definedName>
    <definedName function="false" hidden="false" localSheetId="1" name="solver_typ" vbProcedure="false">1</definedName>
    <definedName function="false" hidden="false" localSheetId="1" name="solver_val" vbProcedure="false">0</definedName>
    <definedName function="false" hidden="false" localSheetId="1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<sst xmlns="http://schemas.openxmlformats.org/spreadsheetml/2006/main" count="383" uniqueCount="374">
  <si>
    <t xml:space="preserve">Station Name</t>
  </si>
  <si>
    <t xml:space="preserve">MRT ID</t>
  </si>
  <si>
    <t xml:space="preserve">admiralty</t>
  </si>
  <si>
    <t xml:space="preserve">NS10</t>
  </si>
  <si>
    <t xml:space="preserve">aljunied</t>
  </si>
  <si>
    <t xml:space="preserve">EW9</t>
  </si>
  <si>
    <t xml:space="preserve">ang mo kio</t>
  </si>
  <si>
    <t xml:space="preserve">NS16</t>
  </si>
  <si>
    <t xml:space="preserve">bakau</t>
  </si>
  <si>
    <t xml:space="preserve">SE3</t>
  </si>
  <si>
    <t xml:space="preserve">bangkit</t>
  </si>
  <si>
    <t xml:space="preserve">BP9</t>
  </si>
  <si>
    <t xml:space="preserve">bartley</t>
  </si>
  <si>
    <t xml:space="preserve">CC12</t>
  </si>
  <si>
    <t xml:space="preserve">bayfront</t>
  </si>
  <si>
    <t xml:space="preserve">CE1 DT16</t>
  </si>
  <si>
    <t xml:space="preserve">beauty world</t>
  </si>
  <si>
    <t xml:space="preserve">DT5</t>
  </si>
  <si>
    <t xml:space="preserve">bedok</t>
  </si>
  <si>
    <t xml:space="preserve">EW5</t>
  </si>
  <si>
    <t xml:space="preserve">bedok north</t>
  </si>
  <si>
    <t xml:space="preserve">DT29</t>
  </si>
  <si>
    <t xml:space="preserve">bedok reservoir</t>
  </si>
  <si>
    <t xml:space="preserve">DT30</t>
  </si>
  <si>
    <t xml:space="preserve">bencoolen</t>
  </si>
  <si>
    <t xml:space="preserve">DT21</t>
  </si>
  <si>
    <t xml:space="preserve">bendemeer</t>
  </si>
  <si>
    <t xml:space="preserve">DT23</t>
  </si>
  <si>
    <t xml:space="preserve">bishan</t>
  </si>
  <si>
    <t xml:space="preserve">NS17 CC15</t>
  </si>
  <si>
    <t xml:space="preserve">boon keng</t>
  </si>
  <si>
    <t xml:space="preserve">NE9</t>
  </si>
  <si>
    <t xml:space="preserve">boon lay</t>
  </si>
  <si>
    <t xml:space="preserve">EW27</t>
  </si>
  <si>
    <t xml:space="preserve">botanic gardens</t>
  </si>
  <si>
    <t xml:space="preserve">CC19 DT9</t>
  </si>
  <si>
    <t xml:space="preserve">braddell</t>
  </si>
  <si>
    <t xml:space="preserve">NS18</t>
  </si>
  <si>
    <t xml:space="preserve">bras basah</t>
  </si>
  <si>
    <t xml:space="preserve">CC2</t>
  </si>
  <si>
    <t xml:space="preserve">bright hill</t>
  </si>
  <si>
    <t xml:space="preserve">TE7</t>
  </si>
  <si>
    <t xml:space="preserve">buangkok</t>
  </si>
  <si>
    <t xml:space="preserve">NE15</t>
  </si>
  <si>
    <t xml:space="preserve">bugis</t>
  </si>
  <si>
    <t xml:space="preserve">EW12 DT14</t>
  </si>
  <si>
    <t xml:space="preserve">bukit batok</t>
  </si>
  <si>
    <t xml:space="preserve">NS2</t>
  </si>
  <si>
    <t xml:space="preserve">bukit gombak</t>
  </si>
  <si>
    <t xml:space="preserve">NS3</t>
  </si>
  <si>
    <t xml:space="preserve">bukit panjang</t>
  </si>
  <si>
    <t xml:space="preserve">DT1 BP6</t>
  </si>
  <si>
    <t xml:space="preserve">buona vista</t>
  </si>
  <si>
    <t xml:space="preserve">EW21 CC22</t>
  </si>
  <si>
    <t xml:space="preserve">caldecott</t>
  </si>
  <si>
    <t xml:space="preserve">CC17</t>
  </si>
  <si>
    <t xml:space="preserve">canberra</t>
  </si>
  <si>
    <t xml:space="preserve">NS12</t>
  </si>
  <si>
    <t xml:space="preserve">cashew</t>
  </si>
  <si>
    <t xml:space="preserve">DT2</t>
  </si>
  <si>
    <t xml:space="preserve">changi airport</t>
  </si>
  <si>
    <t xml:space="preserve">CG2</t>
  </si>
  <si>
    <t xml:space="preserve">cheng lim</t>
  </si>
  <si>
    <t xml:space="preserve">SW1</t>
  </si>
  <si>
    <t xml:space="preserve">chinatown</t>
  </si>
  <si>
    <t xml:space="preserve">NE4 DT19</t>
  </si>
  <si>
    <t xml:space="preserve">chinese garden</t>
  </si>
  <si>
    <t xml:space="preserve">EW25</t>
  </si>
  <si>
    <t xml:space="preserve">choa chu kang</t>
  </si>
  <si>
    <t xml:space="preserve">NS4 BP1</t>
  </si>
  <si>
    <t xml:space="preserve">city hall</t>
  </si>
  <si>
    <t xml:space="preserve">NS25 EW13</t>
  </si>
  <si>
    <t xml:space="preserve">clarke quay</t>
  </si>
  <si>
    <t xml:space="preserve">NE5</t>
  </si>
  <si>
    <t xml:space="preserve">clementi</t>
  </si>
  <si>
    <t xml:space="preserve">EW23</t>
  </si>
  <si>
    <t xml:space="preserve">commonwealth</t>
  </si>
  <si>
    <t xml:space="preserve">EW20</t>
  </si>
  <si>
    <t xml:space="preserve">compassvale</t>
  </si>
  <si>
    <t xml:space="preserve">SE1</t>
  </si>
  <si>
    <t xml:space="preserve">coral edge</t>
  </si>
  <si>
    <t xml:space="preserve">PE3</t>
  </si>
  <si>
    <t xml:space="preserve">cove</t>
  </si>
  <si>
    <t xml:space="preserve">PE1</t>
  </si>
  <si>
    <t xml:space="preserve">dakota</t>
  </si>
  <si>
    <t xml:space="preserve">CC8</t>
  </si>
  <si>
    <t xml:space="preserve">damai</t>
  </si>
  <si>
    <t xml:space="preserve">PE7</t>
  </si>
  <si>
    <t xml:space="preserve">dhoby ghaut</t>
  </si>
  <si>
    <t xml:space="preserve">NS24 NE6 CC1</t>
  </si>
  <si>
    <t xml:space="preserve">dover</t>
  </si>
  <si>
    <t xml:space="preserve">EW22</t>
  </si>
  <si>
    <t xml:space="preserve">downtown</t>
  </si>
  <si>
    <t xml:space="preserve">DT17</t>
  </si>
  <si>
    <t xml:space="preserve">esplanade</t>
  </si>
  <si>
    <t xml:space="preserve">CC3</t>
  </si>
  <si>
    <t xml:space="preserve">eunos</t>
  </si>
  <si>
    <t xml:space="preserve">EW7</t>
  </si>
  <si>
    <t xml:space="preserve">expo</t>
  </si>
  <si>
    <t xml:space="preserve">CG1 DT35</t>
  </si>
  <si>
    <t xml:space="preserve">fajar</t>
  </si>
  <si>
    <t xml:space="preserve">BP10</t>
  </si>
  <si>
    <t xml:space="preserve">farmway</t>
  </si>
  <si>
    <t xml:space="preserve">SW2</t>
  </si>
  <si>
    <t xml:space="preserve">farrer park</t>
  </si>
  <si>
    <t xml:space="preserve">NE8</t>
  </si>
  <si>
    <t xml:space="preserve">farrer road</t>
  </si>
  <si>
    <t xml:space="preserve">CC20</t>
  </si>
  <si>
    <t xml:space="preserve">fernvale</t>
  </si>
  <si>
    <t xml:space="preserve">SW5</t>
  </si>
  <si>
    <t xml:space="preserve">fort canning</t>
  </si>
  <si>
    <t xml:space="preserve">DT20</t>
  </si>
  <si>
    <t xml:space="preserve">gardens by the bay</t>
  </si>
  <si>
    <t xml:space="preserve">TE22</t>
  </si>
  <si>
    <t xml:space="preserve">geylang bahru</t>
  </si>
  <si>
    <t xml:space="preserve">DT24</t>
  </si>
  <si>
    <t xml:space="preserve">great world</t>
  </si>
  <si>
    <t xml:space="preserve">TE15</t>
  </si>
  <si>
    <t xml:space="preserve">gul circle</t>
  </si>
  <si>
    <t xml:space="preserve">EW30</t>
  </si>
  <si>
    <t xml:space="preserve">harbourfront</t>
  </si>
  <si>
    <t xml:space="preserve">NE1 CC29</t>
  </si>
  <si>
    <t xml:space="preserve">havelock</t>
  </si>
  <si>
    <t xml:space="preserve">TE16</t>
  </si>
  <si>
    <t xml:space="preserve">haw par villa</t>
  </si>
  <si>
    <t xml:space="preserve">CC25</t>
  </si>
  <si>
    <t xml:space="preserve">hillview</t>
  </si>
  <si>
    <t xml:space="preserve">DT3</t>
  </si>
  <si>
    <t xml:space="preserve">holland village</t>
  </si>
  <si>
    <t xml:space="preserve">CC21</t>
  </si>
  <si>
    <t xml:space="preserve">hougang</t>
  </si>
  <si>
    <t xml:space="preserve">NE14</t>
  </si>
  <si>
    <t xml:space="preserve">jalan besar</t>
  </si>
  <si>
    <t xml:space="preserve">DT22</t>
  </si>
  <si>
    <t xml:space="preserve">jelapang</t>
  </si>
  <si>
    <t xml:space="preserve">BP12</t>
  </si>
  <si>
    <t xml:space="preserve">joo koon</t>
  </si>
  <si>
    <t xml:space="preserve">EW29</t>
  </si>
  <si>
    <t xml:space="preserve">jurong east</t>
  </si>
  <si>
    <t xml:space="preserve">NS1 EW24</t>
  </si>
  <si>
    <t xml:space="preserve">kadaloor</t>
  </si>
  <si>
    <t xml:space="preserve">PE5</t>
  </si>
  <si>
    <t xml:space="preserve">kaki bukit</t>
  </si>
  <si>
    <t xml:space="preserve">DT28</t>
  </si>
  <si>
    <t xml:space="preserve">kallang</t>
  </si>
  <si>
    <t xml:space="preserve">EW10</t>
  </si>
  <si>
    <t xml:space="preserve">kangkar</t>
  </si>
  <si>
    <t xml:space="preserve">SE4</t>
  </si>
  <si>
    <t xml:space="preserve">keat hong</t>
  </si>
  <si>
    <t xml:space="preserve">BP3</t>
  </si>
  <si>
    <t xml:space="preserve">kembangan</t>
  </si>
  <si>
    <t xml:space="preserve">EW6</t>
  </si>
  <si>
    <t xml:space="preserve">kent ridge</t>
  </si>
  <si>
    <t xml:space="preserve">CC24</t>
  </si>
  <si>
    <t xml:space="preserve">khatib</t>
  </si>
  <si>
    <t xml:space="preserve">NS14</t>
  </si>
  <si>
    <t xml:space="preserve">king albert park</t>
  </si>
  <si>
    <t xml:space="preserve">DT6</t>
  </si>
  <si>
    <t xml:space="preserve">kovan</t>
  </si>
  <si>
    <t xml:space="preserve">NE13</t>
  </si>
  <si>
    <t xml:space="preserve">kranji</t>
  </si>
  <si>
    <t xml:space="preserve">NS7</t>
  </si>
  <si>
    <t xml:space="preserve">kupang</t>
  </si>
  <si>
    <t xml:space="preserve">SW3</t>
  </si>
  <si>
    <t xml:space="preserve">labrador park</t>
  </si>
  <si>
    <t xml:space="preserve">CC27</t>
  </si>
  <si>
    <t xml:space="preserve">lakeside</t>
  </si>
  <si>
    <t xml:space="preserve">EW26</t>
  </si>
  <si>
    <t xml:space="preserve">lavender</t>
  </si>
  <si>
    <t xml:space="preserve">EW11</t>
  </si>
  <si>
    <t xml:space="preserve">layar</t>
  </si>
  <si>
    <t xml:space="preserve">SW6</t>
  </si>
  <si>
    <t xml:space="preserve">lentor</t>
  </si>
  <si>
    <t xml:space="preserve">TE5</t>
  </si>
  <si>
    <t xml:space="preserve">little india</t>
  </si>
  <si>
    <t xml:space="preserve">NE7 DT12</t>
  </si>
  <si>
    <t xml:space="preserve">lorong chuan</t>
  </si>
  <si>
    <t xml:space="preserve">CC14</t>
  </si>
  <si>
    <t xml:space="preserve">macpherson</t>
  </si>
  <si>
    <t xml:space="preserve">CC10 DT26</t>
  </si>
  <si>
    <t xml:space="preserve">marina bay</t>
  </si>
  <si>
    <t xml:space="preserve">NS27 CE2</t>
  </si>
  <si>
    <t xml:space="preserve">marina south pier</t>
  </si>
  <si>
    <t xml:space="preserve">NS28</t>
  </si>
  <si>
    <t xml:space="preserve">marsiling</t>
  </si>
  <si>
    <t xml:space="preserve">NS8</t>
  </si>
  <si>
    <t xml:space="preserve">marymount</t>
  </si>
  <si>
    <t xml:space="preserve">CC16</t>
  </si>
  <si>
    <t xml:space="preserve">mattar</t>
  </si>
  <si>
    <t xml:space="preserve">DT25</t>
  </si>
  <si>
    <t xml:space="preserve">maxwell</t>
  </si>
  <si>
    <t xml:space="preserve">TE18</t>
  </si>
  <si>
    <t xml:space="preserve">mayflower</t>
  </si>
  <si>
    <t xml:space="preserve">TE6</t>
  </si>
  <si>
    <t xml:space="preserve">meridian</t>
  </si>
  <si>
    <t xml:space="preserve">PE2</t>
  </si>
  <si>
    <t xml:space="preserve">mountbatten</t>
  </si>
  <si>
    <t xml:space="preserve">CC7</t>
  </si>
  <si>
    <t xml:space="preserve">napier</t>
  </si>
  <si>
    <t xml:space="preserve">TE12</t>
  </si>
  <si>
    <t xml:space="preserve">newton</t>
  </si>
  <si>
    <t xml:space="preserve">NS21 DT11</t>
  </si>
  <si>
    <t xml:space="preserve">nibong</t>
  </si>
  <si>
    <t xml:space="preserve">PW5</t>
  </si>
  <si>
    <t xml:space="preserve">nicoll highway</t>
  </si>
  <si>
    <t xml:space="preserve">CC5</t>
  </si>
  <si>
    <t xml:space="preserve">novena</t>
  </si>
  <si>
    <t xml:space="preserve">NS20</t>
  </si>
  <si>
    <t xml:space="preserve">oasis</t>
  </si>
  <si>
    <t xml:space="preserve">PE6</t>
  </si>
  <si>
    <t xml:space="preserve">one-north</t>
  </si>
  <si>
    <t xml:space="preserve">CC23</t>
  </si>
  <si>
    <t xml:space="preserve">orchard</t>
  </si>
  <si>
    <t xml:space="preserve">NS22</t>
  </si>
  <si>
    <t xml:space="preserve">orchard boulevard</t>
  </si>
  <si>
    <t xml:space="preserve">TE13</t>
  </si>
  <si>
    <t xml:space="preserve">outram park</t>
  </si>
  <si>
    <t xml:space="preserve">EW16 NE3</t>
  </si>
  <si>
    <t xml:space="preserve">pasir panjang</t>
  </si>
  <si>
    <t xml:space="preserve">CC26</t>
  </si>
  <si>
    <t xml:space="preserve">pasir ris</t>
  </si>
  <si>
    <t xml:space="preserve">EW1</t>
  </si>
  <si>
    <t xml:space="preserve">paya lebar</t>
  </si>
  <si>
    <t xml:space="preserve">EW8 CC9</t>
  </si>
  <si>
    <t xml:space="preserve">pending</t>
  </si>
  <si>
    <t xml:space="preserve">BP8</t>
  </si>
  <si>
    <t xml:space="preserve">petir</t>
  </si>
  <si>
    <t xml:space="preserve">BP7</t>
  </si>
  <si>
    <t xml:space="preserve">phoenix</t>
  </si>
  <si>
    <t xml:space="preserve">BP5</t>
  </si>
  <si>
    <t xml:space="preserve">pioneer</t>
  </si>
  <si>
    <t xml:space="preserve">EW28</t>
  </si>
  <si>
    <t xml:space="preserve">potong pasir</t>
  </si>
  <si>
    <t xml:space="preserve">NE10</t>
  </si>
  <si>
    <t xml:space="preserve">promenade</t>
  </si>
  <si>
    <t xml:space="preserve">CC4 DT15</t>
  </si>
  <si>
    <t xml:space="preserve">punggol</t>
  </si>
  <si>
    <t xml:space="preserve">NE17 PTC</t>
  </si>
  <si>
    <t xml:space="preserve">punggol point</t>
  </si>
  <si>
    <t xml:space="preserve">PW3</t>
  </si>
  <si>
    <t xml:space="preserve">queenstown</t>
  </si>
  <si>
    <t xml:space="preserve">EW19</t>
  </si>
  <si>
    <t xml:space="preserve">raffles place</t>
  </si>
  <si>
    <t xml:space="preserve">NS26 EW14</t>
  </si>
  <si>
    <t xml:space="preserve">ranggung</t>
  </si>
  <si>
    <t xml:space="preserve">SE5</t>
  </si>
  <si>
    <t xml:space="preserve">redhill</t>
  </si>
  <si>
    <t xml:space="preserve">EW18</t>
  </si>
  <si>
    <t xml:space="preserve">renjong</t>
  </si>
  <si>
    <t xml:space="preserve">SW8</t>
  </si>
  <si>
    <t xml:space="preserve">riviera</t>
  </si>
  <si>
    <t xml:space="preserve">PE4</t>
  </si>
  <si>
    <t xml:space="preserve">rochor</t>
  </si>
  <si>
    <t xml:space="preserve">DT13</t>
  </si>
  <si>
    <t xml:space="preserve">rumbia</t>
  </si>
  <si>
    <t xml:space="preserve">SE2</t>
  </si>
  <si>
    <t xml:space="preserve">sam kee</t>
  </si>
  <si>
    <t xml:space="preserve">PW1</t>
  </si>
  <si>
    <t xml:space="preserve">samudera</t>
  </si>
  <si>
    <t xml:space="preserve">PW4</t>
  </si>
  <si>
    <t xml:space="preserve">segar</t>
  </si>
  <si>
    <t xml:space="preserve">BP11</t>
  </si>
  <si>
    <t xml:space="preserve">sembawang</t>
  </si>
  <si>
    <t xml:space="preserve">NS11</t>
  </si>
  <si>
    <t xml:space="preserve">sengkang</t>
  </si>
  <si>
    <t xml:space="preserve">NE16 STC</t>
  </si>
  <si>
    <t xml:space="preserve">senja</t>
  </si>
  <si>
    <t xml:space="preserve">BP13</t>
  </si>
  <si>
    <t xml:space="preserve">serangoon</t>
  </si>
  <si>
    <t xml:space="preserve">NE12 CC13</t>
  </si>
  <si>
    <t xml:space="preserve">shenton way</t>
  </si>
  <si>
    <t xml:space="preserve">TE19</t>
  </si>
  <si>
    <t xml:space="preserve">simei</t>
  </si>
  <si>
    <t xml:space="preserve">EW3</t>
  </si>
  <si>
    <t xml:space="preserve">sixth avenue</t>
  </si>
  <si>
    <t xml:space="preserve">DT7</t>
  </si>
  <si>
    <t xml:space="preserve">somerset</t>
  </si>
  <si>
    <t xml:space="preserve">NS23</t>
  </si>
  <si>
    <t xml:space="preserve">soo teck</t>
  </si>
  <si>
    <t xml:space="preserve">PW7</t>
  </si>
  <si>
    <t xml:space="preserve">south view</t>
  </si>
  <si>
    <t xml:space="preserve">BP2</t>
  </si>
  <si>
    <t xml:space="preserve">springleaf</t>
  </si>
  <si>
    <t xml:space="preserve">TE4</t>
  </si>
  <si>
    <t xml:space="preserve">stadium</t>
  </si>
  <si>
    <t xml:space="preserve">CC6</t>
  </si>
  <si>
    <t xml:space="preserve">stevens</t>
  </si>
  <si>
    <t xml:space="preserve">DT10</t>
  </si>
  <si>
    <t xml:space="preserve">sumang</t>
  </si>
  <si>
    <t xml:space="preserve">PW6</t>
  </si>
  <si>
    <t xml:space="preserve">tai seng</t>
  </si>
  <si>
    <t xml:space="preserve">CC11</t>
  </si>
  <si>
    <t xml:space="preserve">tampines</t>
  </si>
  <si>
    <t xml:space="preserve">EW2 DT32</t>
  </si>
  <si>
    <t xml:space="preserve">tampines east</t>
  </si>
  <si>
    <t xml:space="preserve">DT33</t>
  </si>
  <si>
    <t xml:space="preserve">tampines west</t>
  </si>
  <si>
    <t xml:space="preserve">DT31</t>
  </si>
  <si>
    <t xml:space="preserve">tan kah kee</t>
  </si>
  <si>
    <t xml:space="preserve">DT8</t>
  </si>
  <si>
    <t xml:space="preserve">tanah merah</t>
  </si>
  <si>
    <t xml:space="preserve">EW4 CG</t>
  </si>
  <si>
    <t xml:space="preserve">tanjong pagar</t>
  </si>
  <si>
    <t xml:space="preserve">EW15</t>
  </si>
  <si>
    <t xml:space="preserve">teck whye</t>
  </si>
  <si>
    <t xml:space="preserve">BP4</t>
  </si>
  <si>
    <t xml:space="preserve">telok ayer</t>
  </si>
  <si>
    <t xml:space="preserve">DT18</t>
  </si>
  <si>
    <t xml:space="preserve">telok blangah</t>
  </si>
  <si>
    <t xml:space="preserve">CC28</t>
  </si>
  <si>
    <t xml:space="preserve">thanggam</t>
  </si>
  <si>
    <t xml:space="preserve">SW4</t>
  </si>
  <si>
    <t xml:space="preserve">tiong bahru</t>
  </si>
  <si>
    <t xml:space="preserve">EW17</t>
  </si>
  <si>
    <t xml:space="preserve">toa payoh</t>
  </si>
  <si>
    <t xml:space="preserve">NS19</t>
  </si>
  <si>
    <t xml:space="preserve">tongkang</t>
  </si>
  <si>
    <t xml:space="preserve">SW7</t>
  </si>
  <si>
    <t xml:space="preserve">tuas crescent</t>
  </si>
  <si>
    <t xml:space="preserve">EW31</t>
  </si>
  <si>
    <t xml:space="preserve">tuas link</t>
  </si>
  <si>
    <t xml:space="preserve">EW33</t>
  </si>
  <si>
    <t xml:space="preserve">tuas west road</t>
  </si>
  <si>
    <t xml:space="preserve">EW32</t>
  </si>
  <si>
    <t xml:space="preserve">ubi</t>
  </si>
  <si>
    <t xml:space="preserve">DT27</t>
  </si>
  <si>
    <t xml:space="preserve">upper changi</t>
  </si>
  <si>
    <t xml:space="preserve">DT34</t>
  </si>
  <si>
    <t xml:space="preserve">upper thomson</t>
  </si>
  <si>
    <t xml:space="preserve">TE8</t>
  </si>
  <si>
    <t xml:space="preserve">woodlands</t>
  </si>
  <si>
    <t xml:space="preserve">NS9 TE2</t>
  </si>
  <si>
    <t xml:space="preserve">woodlands north</t>
  </si>
  <si>
    <t xml:space="preserve">TE1 RTS</t>
  </si>
  <si>
    <t xml:space="preserve">woodlands south</t>
  </si>
  <si>
    <t xml:space="preserve">TE3</t>
  </si>
  <si>
    <t xml:space="preserve">woodleigh</t>
  </si>
  <si>
    <t xml:space="preserve">NE11</t>
  </si>
  <si>
    <t xml:space="preserve">yew tee</t>
  </si>
  <si>
    <t xml:space="preserve">NS5</t>
  </si>
  <si>
    <t xml:space="preserve">yio chu kang</t>
  </si>
  <si>
    <t xml:space="preserve">NS15</t>
  </si>
  <si>
    <t xml:space="preserve">yishun</t>
  </si>
  <si>
    <t xml:space="preserve">NS13</t>
  </si>
  <si>
    <t xml:space="preserve">GA Test</t>
  </si>
  <si>
    <t xml:space="preserve">CoA</t>
  </si>
  <si>
    <t xml:space="preserve">Station Index</t>
  </si>
  <si>
    <t xml:space="preserve">Travel Frequency
(Trips a week)</t>
  </si>
  <si>
    <t xml:space="preserve">House-type</t>
  </si>
  <si>
    <t xml:space="preserve">Room</t>
  </si>
  <si>
    <t xml:space="preserve">CoA 1</t>
  </si>
  <si>
    <t xml:space="preserve">Tuas Link</t>
  </si>
  <si>
    <t xml:space="preserve">Budget</t>
  </si>
  <si>
    <t xml:space="preserve">CoA 2</t>
  </si>
  <si>
    <t xml:space="preserve">Changi Airport</t>
  </si>
  <si>
    <t xml:space="preserve">Comfortable 
Travel Time (mins)</t>
  </si>
  <si>
    <t xml:space="preserve">CoA 3</t>
  </si>
  <si>
    <t xml:space="preserve">Woodlands</t>
  </si>
  <si>
    <t xml:space="preserve">Suggested 
Station (Index)</t>
  </si>
  <si>
    <t xml:space="preserve">Ave Rental</t>
  </si>
  <si>
    <t xml:space="preserve">Penalties</t>
  </si>
  <si>
    <t xml:space="preserve">Final Score</t>
  </si>
  <si>
    <t xml:space="preserve">Travel Time</t>
  </si>
  <si>
    <t xml:space="preserve">Fare</t>
  </si>
  <si>
    <t xml:space="preserve">Rental</t>
  </si>
  <si>
    <t xml:space="preserve">Travel Time 1</t>
  </si>
  <si>
    <t xml:space="preserve">Fare 1</t>
  </si>
  <si>
    <t xml:space="preserve">Travel Time 2</t>
  </si>
  <si>
    <t xml:space="preserve">Fare 2</t>
  </si>
  <si>
    <t xml:space="preserve">Travel Time 3</t>
  </si>
  <si>
    <t xml:space="preserve">Fare 3</t>
  </si>
  <si>
    <t xml:space="preserve">Best 5</t>
  </si>
  <si>
    <t xml:space="preserve">**CoA = Centre of Activity</t>
  </si>
  <si>
    <t xml:space="preserve">*May need to use For Loop and store top 5 scores instead.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</si>
</sst>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A1" activeCellId="0" sqref="A1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6.66"/>
    <col collapsed="false" customWidth="true" hidden="false" outlineLevel="0" max="2" min="2" style="1" width="9.66"/>
    <col collapsed="false" customWidth="true" hidden="false" outlineLevel="0" max="1024" min="1014" style="0" width="9.14"/>
  </cols>
  <sheetData>
    <row r="1" customFormat="false" ht="13.8" hidden="false" customHeight="false" outlineLevel="0" collapsed="false">
      <c r="A1" s="2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</row>
    <row r="3" customFormat="false" ht="13.8" hidden="false" customHeight="false" outlineLevel="0" collapsed="false">
      <c r="A3" s="1" t="s">
        <v>4</v>
      </c>
      <c r="B3" s="1" t="s">
        <v>5</v>
      </c>
    </row>
    <row r="4" customFormat="false" ht="13.8" hidden="false" customHeight="false" outlineLevel="0" collapsed="false">
      <c r="A4" s="1" t="s">
        <v>6</v>
      </c>
      <c r="B4" s="1" t="s">
        <v>7</v>
      </c>
    </row>
    <row r="5" customFormat="false" ht="13.8" hidden="false" customHeight="false" outlineLevel="0" collapsed="false">
      <c r="A5" s="1" t="s">
        <v>8</v>
      </c>
      <c r="B5" s="1" t="s">
        <v>9</v>
      </c>
    </row>
    <row r="6" customFormat="false" ht="13.8" hidden="false" customHeight="false" outlineLevel="0" collapsed="false">
      <c r="A6" s="1" t="s">
        <v>10</v>
      </c>
      <c r="B6" s="1" t="s">
        <v>11</v>
      </c>
    </row>
    <row r="7" customFormat="false" ht="13.8" hidden="false" customHeight="false" outlineLevel="0" collapsed="false">
      <c r="A7" s="1" t="s">
        <v>12</v>
      </c>
      <c r="B7" s="1" t="s">
        <v>13</v>
      </c>
    </row>
    <row r="8" customFormat="false" ht="13.8" hidden="false" customHeight="false" outlineLevel="0" collapsed="false">
      <c r="A8" s="1" t="s">
        <v>14</v>
      </c>
      <c r="B8" s="1" t="s">
        <v>15</v>
      </c>
    </row>
    <row r="9" customFormat="false" ht="13.8" hidden="false" customHeight="false" outlineLevel="0" collapsed="false">
      <c r="A9" s="1" t="s">
        <v>16</v>
      </c>
      <c r="B9" s="1" t="s">
        <v>17</v>
      </c>
    </row>
    <row r="10" customFormat="false" ht="13.8" hidden="false" customHeight="false" outlineLevel="0" collapsed="false">
      <c r="A10" s="1" t="s">
        <v>18</v>
      </c>
      <c r="B10" s="1" t="s">
        <v>19</v>
      </c>
    </row>
    <row r="11" customFormat="false" ht="13.8" hidden="false" customHeight="false" outlineLevel="0" collapsed="false">
      <c r="A11" s="1" t="s">
        <v>20</v>
      </c>
      <c r="B11" s="1" t="s">
        <v>21</v>
      </c>
    </row>
    <row r="12" customFormat="false" ht="13.8" hidden="false" customHeight="false" outlineLevel="0" collapsed="false">
      <c r="A12" s="1" t="s">
        <v>22</v>
      </c>
      <c r="B12" s="1" t="s">
        <v>23</v>
      </c>
    </row>
    <row r="13" customFormat="false" ht="13.8" hidden="false" customHeight="false" outlineLevel="0" collapsed="false">
      <c r="A13" s="1" t="s">
        <v>24</v>
      </c>
      <c r="B13" s="1" t="s">
        <v>25</v>
      </c>
    </row>
    <row r="14" customFormat="false" ht="13.8" hidden="false" customHeight="false" outlineLevel="0" collapsed="false">
      <c r="A14" s="1" t="s">
        <v>26</v>
      </c>
      <c r="B14" s="1" t="s">
        <v>27</v>
      </c>
    </row>
    <row r="15" customFormat="false" ht="13.8" hidden="false" customHeight="false" outlineLevel="0" collapsed="false">
      <c r="A15" s="1" t="s">
        <v>28</v>
      </c>
      <c r="B15" s="1" t="s">
        <v>29</v>
      </c>
    </row>
    <row r="16" customFormat="false" ht="13.8" hidden="false" customHeight="false" outlineLevel="0" collapsed="false">
      <c r="A16" s="1" t="s">
        <v>30</v>
      </c>
      <c r="B16" s="1" t="s">
        <v>31</v>
      </c>
    </row>
    <row r="17" customFormat="false" ht="13.8" hidden="false" customHeight="false" outlineLevel="0" collapsed="false">
      <c r="A17" s="1" t="s">
        <v>32</v>
      </c>
      <c r="B17" s="1" t="s">
        <v>33</v>
      </c>
    </row>
    <row r="18" customFormat="false" ht="13.8" hidden="false" customHeight="false" outlineLevel="0" collapsed="false">
      <c r="A18" s="1" t="s">
        <v>34</v>
      </c>
      <c r="B18" s="1" t="s">
        <v>35</v>
      </c>
    </row>
    <row r="19" customFormat="false" ht="13.8" hidden="false" customHeight="false" outlineLevel="0" collapsed="false">
      <c r="A19" s="1" t="s">
        <v>36</v>
      </c>
      <c r="B19" s="1" t="s">
        <v>37</v>
      </c>
    </row>
    <row r="20" customFormat="false" ht="13.8" hidden="false" customHeight="false" outlineLevel="0" collapsed="false">
      <c r="A20" s="1" t="s">
        <v>38</v>
      </c>
      <c r="B20" s="1" t="s">
        <v>39</v>
      </c>
    </row>
    <row r="21" customFormat="false" ht="13.8" hidden="false" customHeight="false" outlineLevel="0" collapsed="false">
      <c r="A21" s="1" t="s">
        <v>40</v>
      </c>
      <c r="B21" s="1" t="s">
        <v>41</v>
      </c>
    </row>
    <row r="22" customFormat="false" ht="13.8" hidden="false" customHeight="false" outlineLevel="0" collapsed="false">
      <c r="A22" s="1" t="s">
        <v>42</v>
      </c>
      <c r="B22" s="1" t="s">
        <v>43</v>
      </c>
    </row>
    <row r="23" customFormat="false" ht="13.8" hidden="false" customHeight="false" outlineLevel="0" collapsed="false">
      <c r="A23" s="1" t="s">
        <v>44</v>
      </c>
      <c r="B23" s="1" t="s">
        <v>45</v>
      </c>
    </row>
    <row r="24" customFormat="false" ht="13.8" hidden="false" customHeight="false" outlineLevel="0" collapsed="false">
      <c r="A24" s="1" t="s">
        <v>46</v>
      </c>
      <c r="B24" s="1" t="s">
        <v>47</v>
      </c>
    </row>
    <row r="25" customFormat="false" ht="13.8" hidden="false" customHeight="false" outlineLevel="0" collapsed="false">
      <c r="A25" s="1" t="s">
        <v>48</v>
      </c>
      <c r="B25" s="1" t="s">
        <v>49</v>
      </c>
    </row>
    <row r="26" customFormat="false" ht="13.8" hidden="false" customHeight="false" outlineLevel="0" collapsed="false">
      <c r="A26" s="1" t="s">
        <v>50</v>
      </c>
      <c r="B26" s="1" t="s">
        <v>51</v>
      </c>
    </row>
    <row r="27" customFormat="false" ht="13.8" hidden="false" customHeight="false" outlineLevel="0" collapsed="false">
      <c r="A27" s="1" t="s">
        <v>52</v>
      </c>
      <c r="B27" s="1" t="s">
        <v>53</v>
      </c>
    </row>
    <row r="28" customFormat="false" ht="13.8" hidden="false" customHeight="false" outlineLevel="0" collapsed="false">
      <c r="A28" s="1" t="s">
        <v>54</v>
      </c>
      <c r="B28" s="1" t="s">
        <v>55</v>
      </c>
    </row>
    <row r="29" customFormat="false" ht="13.8" hidden="false" customHeight="false" outlineLevel="0" collapsed="false">
      <c r="A29" s="1" t="s">
        <v>56</v>
      </c>
      <c r="B29" s="1" t="s">
        <v>57</v>
      </c>
    </row>
    <row r="30" customFormat="false" ht="13.8" hidden="false" customHeight="false" outlineLevel="0" collapsed="false">
      <c r="A30" s="1" t="s">
        <v>58</v>
      </c>
      <c r="B30" s="1" t="s">
        <v>59</v>
      </c>
    </row>
    <row r="31" customFormat="false" ht="13.8" hidden="false" customHeight="false" outlineLevel="0" collapsed="false">
      <c r="A31" s="1" t="s">
        <v>60</v>
      </c>
      <c r="B31" s="1" t="s">
        <v>61</v>
      </c>
    </row>
    <row r="32" customFormat="false" ht="13.8" hidden="false" customHeight="false" outlineLevel="0" collapsed="false">
      <c r="A32" s="1" t="s">
        <v>62</v>
      </c>
      <c r="B32" s="1" t="s">
        <v>63</v>
      </c>
    </row>
    <row r="33" customFormat="false" ht="13.8" hidden="false" customHeight="false" outlineLevel="0" collapsed="false">
      <c r="A33" s="1" t="s">
        <v>64</v>
      </c>
      <c r="B33" s="1" t="s">
        <v>65</v>
      </c>
    </row>
    <row r="34" customFormat="false" ht="13.8" hidden="false" customHeight="false" outlineLevel="0" collapsed="false">
      <c r="A34" s="1" t="s">
        <v>66</v>
      </c>
      <c r="B34" s="1" t="s">
        <v>67</v>
      </c>
    </row>
    <row r="35" customFormat="false" ht="13.8" hidden="false" customHeight="false" outlineLevel="0" collapsed="false">
      <c r="A35" s="1" t="s">
        <v>68</v>
      </c>
      <c r="B35" s="1" t="s">
        <v>69</v>
      </c>
    </row>
    <row r="36" customFormat="false" ht="13.8" hidden="false" customHeight="false" outlineLevel="0" collapsed="false">
      <c r="A36" s="1" t="s">
        <v>70</v>
      </c>
      <c r="B36" s="1" t="s">
        <v>71</v>
      </c>
    </row>
    <row r="37" customFormat="false" ht="13.8" hidden="false" customHeight="false" outlineLevel="0" collapsed="false">
      <c r="A37" s="1" t="s">
        <v>72</v>
      </c>
      <c r="B37" s="1" t="s">
        <v>73</v>
      </c>
    </row>
    <row r="38" customFormat="false" ht="13.8" hidden="false" customHeight="false" outlineLevel="0" collapsed="false">
      <c r="A38" s="1" t="s">
        <v>74</v>
      </c>
      <c r="B38" s="1" t="s">
        <v>75</v>
      </c>
    </row>
    <row r="39" customFormat="false" ht="13.8" hidden="false" customHeight="false" outlineLevel="0" collapsed="false">
      <c r="A39" s="1" t="s">
        <v>76</v>
      </c>
      <c r="B39" s="1" t="s">
        <v>77</v>
      </c>
    </row>
    <row r="40" customFormat="false" ht="13.8" hidden="false" customHeight="false" outlineLevel="0" collapsed="false">
      <c r="A40" s="1" t="s">
        <v>78</v>
      </c>
      <c r="B40" s="1" t="s">
        <v>79</v>
      </c>
    </row>
    <row r="41" customFormat="false" ht="13.8" hidden="false" customHeight="false" outlineLevel="0" collapsed="false">
      <c r="A41" s="1" t="s">
        <v>80</v>
      </c>
      <c r="B41" s="1" t="s">
        <v>81</v>
      </c>
    </row>
    <row r="42" customFormat="false" ht="13.8" hidden="false" customHeight="false" outlineLevel="0" collapsed="false">
      <c r="A42" s="1" t="s">
        <v>82</v>
      </c>
      <c r="B42" s="1" t="s">
        <v>83</v>
      </c>
    </row>
    <row r="43" customFormat="false" ht="13.8" hidden="false" customHeight="false" outlineLevel="0" collapsed="false">
      <c r="A43" s="1" t="s">
        <v>84</v>
      </c>
      <c r="B43" s="1" t="s">
        <v>85</v>
      </c>
    </row>
    <row r="44" customFormat="false" ht="13.8" hidden="false" customHeight="false" outlineLevel="0" collapsed="false">
      <c r="A44" s="1" t="s">
        <v>86</v>
      </c>
      <c r="B44" s="1" t="s">
        <v>87</v>
      </c>
    </row>
    <row r="45" customFormat="false" ht="13.8" hidden="false" customHeight="false" outlineLevel="0" collapsed="false">
      <c r="A45" s="1" t="s">
        <v>88</v>
      </c>
      <c r="B45" s="1" t="s">
        <v>89</v>
      </c>
    </row>
    <row r="46" customFormat="false" ht="13.8" hidden="false" customHeight="false" outlineLevel="0" collapsed="false">
      <c r="A46" s="1" t="s">
        <v>90</v>
      </c>
      <c r="B46" s="1" t="s">
        <v>91</v>
      </c>
    </row>
    <row r="47" customFormat="false" ht="13.8" hidden="false" customHeight="false" outlineLevel="0" collapsed="false">
      <c r="A47" s="1" t="s">
        <v>92</v>
      </c>
      <c r="B47" s="1" t="s">
        <v>93</v>
      </c>
    </row>
    <row r="48" customFormat="false" ht="13.8" hidden="false" customHeight="false" outlineLevel="0" collapsed="false">
      <c r="A48" s="1" t="s">
        <v>94</v>
      </c>
      <c r="B48" s="1" t="s">
        <v>95</v>
      </c>
    </row>
    <row r="49" customFormat="false" ht="13.8" hidden="false" customHeight="false" outlineLevel="0" collapsed="false">
      <c r="A49" s="1" t="s">
        <v>96</v>
      </c>
      <c r="B49" s="1" t="s">
        <v>97</v>
      </c>
    </row>
    <row r="50" customFormat="false" ht="13.8" hidden="false" customHeight="false" outlineLevel="0" collapsed="false">
      <c r="A50" s="1" t="s">
        <v>98</v>
      </c>
      <c r="B50" s="1" t="s">
        <v>99</v>
      </c>
    </row>
    <row r="51" customFormat="false" ht="13.8" hidden="false" customHeight="false" outlineLevel="0" collapsed="false">
      <c r="A51" s="1" t="s">
        <v>100</v>
      </c>
      <c r="B51" s="1" t="s">
        <v>101</v>
      </c>
    </row>
    <row r="52" customFormat="false" ht="13.8" hidden="false" customHeight="false" outlineLevel="0" collapsed="false">
      <c r="A52" s="1" t="s">
        <v>102</v>
      </c>
      <c r="B52" s="1" t="s">
        <v>103</v>
      </c>
    </row>
    <row r="53" customFormat="false" ht="13.8" hidden="false" customHeight="false" outlineLevel="0" collapsed="false">
      <c r="A53" s="1" t="s">
        <v>104</v>
      </c>
      <c r="B53" s="1" t="s">
        <v>105</v>
      </c>
    </row>
    <row r="54" customFormat="false" ht="13.8" hidden="false" customHeight="false" outlineLevel="0" collapsed="false">
      <c r="A54" s="1" t="s">
        <v>106</v>
      </c>
      <c r="B54" s="1" t="s">
        <v>107</v>
      </c>
    </row>
    <row r="55" customFormat="false" ht="13.8" hidden="false" customHeight="false" outlineLevel="0" collapsed="false">
      <c r="A55" s="1" t="s">
        <v>108</v>
      </c>
      <c r="B55" s="1" t="s">
        <v>109</v>
      </c>
    </row>
    <row r="56" customFormat="false" ht="13.8" hidden="false" customHeight="false" outlineLevel="0" collapsed="false">
      <c r="A56" s="1" t="s">
        <v>110</v>
      </c>
      <c r="B56" s="1" t="s">
        <v>111</v>
      </c>
    </row>
    <row r="57" customFormat="false" ht="13.8" hidden="false" customHeight="false" outlineLevel="0" collapsed="false">
      <c r="A57" s="1" t="s">
        <v>112</v>
      </c>
      <c r="B57" s="1" t="s">
        <v>113</v>
      </c>
    </row>
    <row r="58" customFormat="false" ht="13.8" hidden="false" customHeight="false" outlineLevel="0" collapsed="false">
      <c r="A58" s="1" t="s">
        <v>114</v>
      </c>
      <c r="B58" s="1" t="s">
        <v>115</v>
      </c>
    </row>
    <row r="59" customFormat="false" ht="13.8" hidden="false" customHeight="false" outlineLevel="0" collapsed="false">
      <c r="A59" s="1" t="s">
        <v>116</v>
      </c>
      <c r="B59" s="1" t="s">
        <v>117</v>
      </c>
    </row>
    <row r="60" customFormat="false" ht="13.8" hidden="false" customHeight="false" outlineLevel="0" collapsed="false">
      <c r="A60" s="1" t="s">
        <v>118</v>
      </c>
      <c r="B60" s="1" t="s">
        <v>119</v>
      </c>
    </row>
    <row r="61" customFormat="false" ht="13.8" hidden="false" customHeight="false" outlineLevel="0" collapsed="false">
      <c r="A61" s="1" t="s">
        <v>120</v>
      </c>
      <c r="B61" s="1" t="s">
        <v>121</v>
      </c>
    </row>
    <row r="62" customFormat="false" ht="13.8" hidden="false" customHeight="false" outlineLevel="0" collapsed="false">
      <c r="A62" s="1" t="s">
        <v>122</v>
      </c>
      <c r="B62" s="1" t="s">
        <v>123</v>
      </c>
    </row>
    <row r="63" customFormat="false" ht="13.8" hidden="false" customHeight="false" outlineLevel="0" collapsed="false">
      <c r="A63" s="1" t="s">
        <v>124</v>
      </c>
      <c r="B63" s="1" t="s">
        <v>125</v>
      </c>
    </row>
    <row r="64" customFormat="false" ht="13.8" hidden="false" customHeight="false" outlineLevel="0" collapsed="false">
      <c r="A64" s="1" t="s">
        <v>126</v>
      </c>
      <c r="B64" s="1" t="s">
        <v>127</v>
      </c>
    </row>
    <row r="65" customFormat="false" ht="13.8" hidden="false" customHeight="false" outlineLevel="0" collapsed="false">
      <c r="A65" s="1" t="s">
        <v>128</v>
      </c>
      <c r="B65" s="1" t="s">
        <v>129</v>
      </c>
    </row>
    <row r="66" customFormat="false" ht="13.8" hidden="false" customHeight="false" outlineLevel="0" collapsed="false">
      <c r="A66" s="1" t="s">
        <v>130</v>
      </c>
      <c r="B66" s="1" t="s">
        <v>131</v>
      </c>
    </row>
    <row r="67" customFormat="false" ht="13.8" hidden="false" customHeight="false" outlineLevel="0" collapsed="false">
      <c r="A67" s="1" t="s">
        <v>132</v>
      </c>
      <c r="B67" s="1" t="s">
        <v>133</v>
      </c>
    </row>
    <row r="68" customFormat="false" ht="13.8" hidden="false" customHeight="false" outlineLevel="0" collapsed="false">
      <c r="A68" s="1" t="s">
        <v>134</v>
      </c>
      <c r="B68" s="1" t="s">
        <v>135</v>
      </c>
    </row>
    <row r="69" customFormat="false" ht="13.8" hidden="false" customHeight="false" outlineLevel="0" collapsed="false">
      <c r="A69" s="1" t="s">
        <v>136</v>
      </c>
      <c r="B69" s="1" t="s">
        <v>137</v>
      </c>
    </row>
    <row r="70" customFormat="false" ht="13.8" hidden="false" customHeight="false" outlineLevel="0" collapsed="false">
      <c r="A70" s="1" t="s">
        <v>138</v>
      </c>
      <c r="B70" s="1" t="s">
        <v>139</v>
      </c>
    </row>
    <row r="71" customFormat="false" ht="13.8" hidden="false" customHeight="false" outlineLevel="0" collapsed="false">
      <c r="A71" s="1" t="s">
        <v>140</v>
      </c>
      <c r="B71" s="1" t="s">
        <v>141</v>
      </c>
    </row>
    <row r="72" customFormat="false" ht="13.8" hidden="false" customHeight="false" outlineLevel="0" collapsed="false">
      <c r="A72" s="1" t="s">
        <v>142</v>
      </c>
      <c r="B72" s="1" t="s">
        <v>143</v>
      </c>
    </row>
    <row r="73" customFormat="false" ht="13.8" hidden="false" customHeight="false" outlineLevel="0" collapsed="false">
      <c r="A73" s="1" t="s">
        <v>144</v>
      </c>
      <c r="B73" s="1" t="s">
        <v>145</v>
      </c>
    </row>
    <row r="74" customFormat="false" ht="13.8" hidden="false" customHeight="false" outlineLevel="0" collapsed="false">
      <c r="A74" s="1" t="s">
        <v>146</v>
      </c>
      <c r="B74" s="1" t="s">
        <v>147</v>
      </c>
    </row>
    <row r="75" customFormat="false" ht="13.8" hidden="false" customHeight="false" outlineLevel="0" collapsed="false">
      <c r="A75" s="1" t="s">
        <v>148</v>
      </c>
      <c r="B75" s="1" t="s">
        <v>149</v>
      </c>
    </row>
    <row r="76" customFormat="false" ht="13.8" hidden="false" customHeight="false" outlineLevel="0" collapsed="false">
      <c r="A76" s="1" t="s">
        <v>150</v>
      </c>
      <c r="B76" s="1" t="s">
        <v>151</v>
      </c>
    </row>
    <row r="77" customFormat="false" ht="13.8" hidden="false" customHeight="false" outlineLevel="0" collapsed="false">
      <c r="A77" s="1" t="s">
        <v>152</v>
      </c>
      <c r="B77" s="1" t="s">
        <v>153</v>
      </c>
    </row>
    <row r="78" customFormat="false" ht="13.8" hidden="false" customHeight="false" outlineLevel="0" collapsed="false">
      <c r="A78" s="1" t="s">
        <v>154</v>
      </c>
      <c r="B78" s="1" t="s">
        <v>155</v>
      </c>
    </row>
    <row r="79" customFormat="false" ht="13.8" hidden="false" customHeight="false" outlineLevel="0" collapsed="false">
      <c r="A79" s="1" t="s">
        <v>156</v>
      </c>
      <c r="B79" s="1" t="s">
        <v>157</v>
      </c>
    </row>
    <row r="80" customFormat="false" ht="13.8" hidden="false" customHeight="false" outlineLevel="0" collapsed="false">
      <c r="A80" s="1" t="s">
        <v>158</v>
      </c>
      <c r="B80" s="1" t="s">
        <v>159</v>
      </c>
    </row>
    <row r="81" customFormat="false" ht="13.8" hidden="false" customHeight="false" outlineLevel="0" collapsed="false">
      <c r="A81" s="1" t="s">
        <v>160</v>
      </c>
      <c r="B81" s="1" t="s">
        <v>161</v>
      </c>
    </row>
    <row r="82" customFormat="false" ht="13.8" hidden="false" customHeight="false" outlineLevel="0" collapsed="false">
      <c r="A82" s="1" t="s">
        <v>162</v>
      </c>
      <c r="B82" s="1" t="s">
        <v>163</v>
      </c>
    </row>
    <row r="83" customFormat="false" ht="13.8" hidden="false" customHeight="false" outlineLevel="0" collapsed="false">
      <c r="A83" s="1" t="s">
        <v>164</v>
      </c>
      <c r="B83" s="1" t="s">
        <v>165</v>
      </c>
    </row>
    <row r="84" customFormat="false" ht="13.8" hidden="false" customHeight="false" outlineLevel="0" collapsed="false">
      <c r="A84" s="1" t="s">
        <v>166</v>
      </c>
      <c r="B84" s="1" t="s">
        <v>167</v>
      </c>
    </row>
    <row r="85" customFormat="false" ht="13.8" hidden="false" customHeight="false" outlineLevel="0" collapsed="false">
      <c r="A85" s="1" t="s">
        <v>168</v>
      </c>
      <c r="B85" s="1" t="s">
        <v>169</v>
      </c>
    </row>
    <row r="86" customFormat="false" ht="13.8" hidden="false" customHeight="false" outlineLevel="0" collapsed="false">
      <c r="A86" s="1" t="s">
        <v>170</v>
      </c>
      <c r="B86" s="1" t="s">
        <v>171</v>
      </c>
    </row>
    <row r="87" customFormat="false" ht="13.8" hidden="false" customHeight="false" outlineLevel="0" collapsed="false">
      <c r="A87" s="1" t="s">
        <v>172</v>
      </c>
      <c r="B87" s="1" t="s">
        <v>173</v>
      </c>
    </row>
    <row r="88" customFormat="false" ht="13.8" hidden="false" customHeight="false" outlineLevel="0" collapsed="false">
      <c r="A88" s="1" t="s">
        <v>174</v>
      </c>
      <c r="B88" s="1" t="s">
        <v>175</v>
      </c>
    </row>
    <row r="89" customFormat="false" ht="13.8" hidden="false" customHeight="false" outlineLevel="0" collapsed="false">
      <c r="A89" s="1" t="s">
        <v>176</v>
      </c>
      <c r="B89" s="1" t="s">
        <v>177</v>
      </c>
    </row>
    <row r="90" customFormat="false" ht="13.8" hidden="false" customHeight="false" outlineLevel="0" collapsed="false">
      <c r="A90" s="1" t="s">
        <v>178</v>
      </c>
      <c r="B90" s="1" t="s">
        <v>179</v>
      </c>
    </row>
    <row r="91" customFormat="false" ht="13.8" hidden="false" customHeight="false" outlineLevel="0" collapsed="false">
      <c r="A91" s="1" t="s">
        <v>180</v>
      </c>
      <c r="B91" s="1" t="s">
        <v>181</v>
      </c>
    </row>
    <row r="92" customFormat="false" ht="13.8" hidden="false" customHeight="false" outlineLevel="0" collapsed="false">
      <c r="A92" s="1" t="s">
        <v>182</v>
      </c>
      <c r="B92" s="1" t="s">
        <v>183</v>
      </c>
    </row>
    <row r="93" customFormat="false" ht="13.8" hidden="false" customHeight="false" outlineLevel="0" collapsed="false">
      <c r="A93" s="1" t="s">
        <v>184</v>
      </c>
      <c r="B93" s="1" t="s">
        <v>185</v>
      </c>
    </row>
    <row r="94" customFormat="false" ht="13.8" hidden="false" customHeight="false" outlineLevel="0" collapsed="false">
      <c r="A94" s="1" t="s">
        <v>186</v>
      </c>
      <c r="B94" s="1" t="s">
        <v>187</v>
      </c>
    </row>
    <row r="95" customFormat="false" ht="13.8" hidden="false" customHeight="false" outlineLevel="0" collapsed="false">
      <c r="A95" s="1" t="s">
        <v>188</v>
      </c>
      <c r="B95" s="1" t="s">
        <v>189</v>
      </c>
    </row>
    <row r="96" customFormat="false" ht="13.8" hidden="false" customHeight="false" outlineLevel="0" collapsed="false">
      <c r="A96" s="1" t="s">
        <v>190</v>
      </c>
      <c r="B96" s="1" t="s">
        <v>191</v>
      </c>
    </row>
    <row r="97" customFormat="false" ht="13.8" hidden="false" customHeight="false" outlineLevel="0" collapsed="false">
      <c r="A97" s="1" t="s">
        <v>192</v>
      </c>
      <c r="B97" s="1" t="s">
        <v>193</v>
      </c>
    </row>
    <row r="98" customFormat="false" ht="13.8" hidden="false" customHeight="false" outlineLevel="0" collapsed="false">
      <c r="A98" s="1" t="s">
        <v>194</v>
      </c>
      <c r="B98" s="1" t="s">
        <v>195</v>
      </c>
    </row>
    <row r="99" customFormat="false" ht="13.8" hidden="false" customHeight="false" outlineLevel="0" collapsed="false">
      <c r="A99" s="1" t="s">
        <v>196</v>
      </c>
      <c r="B99" s="1" t="s">
        <v>197</v>
      </c>
    </row>
    <row r="100" customFormat="false" ht="13.8" hidden="false" customHeight="false" outlineLevel="0" collapsed="false">
      <c r="A100" s="1" t="s">
        <v>198</v>
      </c>
      <c r="B100" s="1" t="s">
        <v>199</v>
      </c>
    </row>
    <row r="101" customFormat="false" ht="13.8" hidden="false" customHeight="false" outlineLevel="0" collapsed="false">
      <c r="A101" s="1" t="s">
        <v>200</v>
      </c>
      <c r="B101" s="1" t="s">
        <v>201</v>
      </c>
    </row>
    <row r="102" customFormat="false" ht="13.8" hidden="false" customHeight="false" outlineLevel="0" collapsed="false">
      <c r="A102" s="1" t="s">
        <v>202</v>
      </c>
      <c r="B102" s="1" t="s">
        <v>203</v>
      </c>
    </row>
    <row r="103" customFormat="false" ht="13.8" hidden="false" customHeight="false" outlineLevel="0" collapsed="false">
      <c r="A103" s="1" t="s">
        <v>204</v>
      </c>
      <c r="B103" s="1" t="s">
        <v>205</v>
      </c>
    </row>
    <row r="104" customFormat="false" ht="13.8" hidden="false" customHeight="false" outlineLevel="0" collapsed="false">
      <c r="A104" s="1" t="s">
        <v>206</v>
      </c>
      <c r="B104" s="1" t="s">
        <v>207</v>
      </c>
    </row>
    <row r="105" customFormat="false" ht="13.8" hidden="false" customHeight="false" outlineLevel="0" collapsed="false">
      <c r="A105" s="1" t="s">
        <v>208</v>
      </c>
      <c r="B105" s="1" t="s">
        <v>209</v>
      </c>
    </row>
    <row r="106" customFormat="false" ht="13.8" hidden="false" customHeight="false" outlineLevel="0" collapsed="false">
      <c r="A106" s="1" t="s">
        <v>210</v>
      </c>
      <c r="B106" s="1" t="s">
        <v>211</v>
      </c>
    </row>
    <row r="107" customFormat="false" ht="13.8" hidden="false" customHeight="false" outlineLevel="0" collapsed="false">
      <c r="A107" s="1" t="s">
        <v>212</v>
      </c>
      <c r="B107" s="1" t="s">
        <v>213</v>
      </c>
    </row>
    <row r="108" customFormat="false" ht="13.8" hidden="false" customHeight="false" outlineLevel="0" collapsed="false">
      <c r="A108" s="1" t="s">
        <v>214</v>
      </c>
      <c r="B108" s="1" t="s">
        <v>215</v>
      </c>
    </row>
    <row r="109" customFormat="false" ht="13.8" hidden="false" customHeight="false" outlineLevel="0" collapsed="false">
      <c r="A109" s="1" t="s">
        <v>216</v>
      </c>
      <c r="B109" s="1" t="s">
        <v>217</v>
      </c>
    </row>
    <row r="110" customFormat="false" ht="13.8" hidden="false" customHeight="false" outlineLevel="0" collapsed="false">
      <c r="A110" s="1" t="s">
        <v>218</v>
      </c>
      <c r="B110" s="1" t="s">
        <v>219</v>
      </c>
    </row>
    <row r="111" customFormat="false" ht="13.8" hidden="false" customHeight="false" outlineLevel="0" collapsed="false">
      <c r="A111" s="1" t="s">
        <v>220</v>
      </c>
      <c r="B111" s="1" t="s">
        <v>221</v>
      </c>
    </row>
    <row r="112" customFormat="false" ht="13.8" hidden="false" customHeight="false" outlineLevel="0" collapsed="false">
      <c r="A112" s="1" t="s">
        <v>222</v>
      </c>
      <c r="B112" s="1" t="s">
        <v>223</v>
      </c>
    </row>
    <row r="113" customFormat="false" ht="13.8" hidden="false" customHeight="false" outlineLevel="0" collapsed="false">
      <c r="A113" s="1" t="s">
        <v>224</v>
      </c>
      <c r="B113" s="1" t="s">
        <v>225</v>
      </c>
    </row>
    <row r="114" customFormat="false" ht="13.8" hidden="false" customHeight="false" outlineLevel="0" collapsed="false">
      <c r="A114" s="1" t="s">
        <v>226</v>
      </c>
      <c r="B114" s="1" t="s">
        <v>227</v>
      </c>
    </row>
    <row r="115" customFormat="false" ht="13.8" hidden="false" customHeight="false" outlineLevel="0" collapsed="false">
      <c r="A115" s="1" t="s">
        <v>228</v>
      </c>
      <c r="B115" s="1" t="s">
        <v>229</v>
      </c>
    </row>
    <row r="116" customFormat="false" ht="13.8" hidden="false" customHeight="false" outlineLevel="0" collapsed="false">
      <c r="A116" s="1" t="s">
        <v>230</v>
      </c>
      <c r="B116" s="1" t="s">
        <v>231</v>
      </c>
    </row>
    <row r="117" customFormat="false" ht="13.8" hidden="false" customHeight="false" outlineLevel="0" collapsed="false">
      <c r="A117" s="1" t="s">
        <v>232</v>
      </c>
      <c r="B117" s="1" t="s">
        <v>233</v>
      </c>
    </row>
    <row r="118" customFormat="false" ht="13.8" hidden="false" customHeight="false" outlineLevel="0" collapsed="false">
      <c r="A118" s="1" t="s">
        <v>234</v>
      </c>
      <c r="B118" s="1" t="s">
        <v>235</v>
      </c>
    </row>
    <row r="119" customFormat="false" ht="13.8" hidden="false" customHeight="false" outlineLevel="0" collapsed="false">
      <c r="A119" s="1" t="s">
        <v>236</v>
      </c>
      <c r="B119" s="1" t="s">
        <v>237</v>
      </c>
    </row>
    <row r="120" customFormat="false" ht="13.8" hidden="false" customHeight="false" outlineLevel="0" collapsed="false">
      <c r="A120" s="1" t="s">
        <v>238</v>
      </c>
      <c r="B120" s="1" t="s">
        <v>239</v>
      </c>
    </row>
    <row r="121" customFormat="false" ht="13.8" hidden="false" customHeight="false" outlineLevel="0" collapsed="false">
      <c r="A121" s="1" t="s">
        <v>240</v>
      </c>
      <c r="B121" s="1" t="s">
        <v>241</v>
      </c>
    </row>
    <row r="122" customFormat="false" ht="13.8" hidden="false" customHeight="false" outlineLevel="0" collapsed="false">
      <c r="A122" s="1" t="s">
        <v>242</v>
      </c>
      <c r="B122" s="1" t="s">
        <v>243</v>
      </c>
    </row>
    <row r="123" customFormat="false" ht="13.8" hidden="false" customHeight="false" outlineLevel="0" collapsed="false">
      <c r="A123" s="1" t="s">
        <v>244</v>
      </c>
      <c r="B123" s="1" t="s">
        <v>245</v>
      </c>
    </row>
    <row r="124" customFormat="false" ht="13.8" hidden="false" customHeight="false" outlineLevel="0" collapsed="false">
      <c r="A124" s="1" t="s">
        <v>246</v>
      </c>
      <c r="B124" s="1" t="s">
        <v>247</v>
      </c>
    </row>
    <row r="125" customFormat="false" ht="13.8" hidden="false" customHeight="false" outlineLevel="0" collapsed="false">
      <c r="A125" s="1" t="s">
        <v>248</v>
      </c>
      <c r="B125" s="1" t="s">
        <v>249</v>
      </c>
    </row>
    <row r="126" customFormat="false" ht="13.8" hidden="false" customHeight="false" outlineLevel="0" collapsed="false">
      <c r="A126" s="1" t="s">
        <v>250</v>
      </c>
      <c r="B126" s="1" t="s">
        <v>251</v>
      </c>
    </row>
    <row r="127" customFormat="false" ht="13.8" hidden="false" customHeight="false" outlineLevel="0" collapsed="false">
      <c r="A127" s="1" t="s">
        <v>252</v>
      </c>
      <c r="B127" s="1" t="s">
        <v>253</v>
      </c>
    </row>
    <row r="128" customFormat="false" ht="13.8" hidden="false" customHeight="false" outlineLevel="0" collapsed="false">
      <c r="A128" s="1" t="s">
        <v>254</v>
      </c>
      <c r="B128" s="1" t="s">
        <v>255</v>
      </c>
    </row>
    <row r="129" customFormat="false" ht="13.8" hidden="false" customHeight="false" outlineLevel="0" collapsed="false">
      <c r="A129" s="1" t="s">
        <v>256</v>
      </c>
      <c r="B129" s="1" t="s">
        <v>257</v>
      </c>
    </row>
    <row r="130" customFormat="false" ht="13.8" hidden="false" customHeight="false" outlineLevel="0" collapsed="false">
      <c r="A130" s="1" t="s">
        <v>258</v>
      </c>
      <c r="B130" s="1" t="s">
        <v>259</v>
      </c>
    </row>
    <row r="131" customFormat="false" ht="13.8" hidden="false" customHeight="false" outlineLevel="0" collapsed="false">
      <c r="A131" s="1" t="s">
        <v>260</v>
      </c>
      <c r="B131" s="1" t="s">
        <v>261</v>
      </c>
    </row>
    <row r="132" customFormat="false" ht="13.8" hidden="false" customHeight="false" outlineLevel="0" collapsed="false">
      <c r="A132" s="1" t="s">
        <v>262</v>
      </c>
      <c r="B132" s="1" t="s">
        <v>263</v>
      </c>
    </row>
    <row r="133" customFormat="false" ht="13.8" hidden="false" customHeight="false" outlineLevel="0" collapsed="false">
      <c r="A133" s="1" t="s">
        <v>264</v>
      </c>
      <c r="B133" s="1" t="s">
        <v>265</v>
      </c>
    </row>
    <row r="134" customFormat="false" ht="13.8" hidden="false" customHeight="false" outlineLevel="0" collapsed="false">
      <c r="A134" s="1" t="s">
        <v>266</v>
      </c>
      <c r="B134" s="1" t="s">
        <v>267</v>
      </c>
    </row>
    <row r="135" customFormat="false" ht="13.8" hidden="false" customHeight="false" outlineLevel="0" collapsed="false">
      <c r="A135" s="1" t="s">
        <v>268</v>
      </c>
      <c r="B135" s="1" t="s">
        <v>269</v>
      </c>
    </row>
    <row r="136" customFormat="false" ht="13.8" hidden="false" customHeight="false" outlineLevel="0" collapsed="false">
      <c r="A136" s="1" t="s">
        <v>270</v>
      </c>
      <c r="B136" s="1" t="s">
        <v>271</v>
      </c>
    </row>
    <row r="137" customFormat="false" ht="13.8" hidden="false" customHeight="false" outlineLevel="0" collapsed="false">
      <c r="A137" s="1" t="s">
        <v>272</v>
      </c>
      <c r="B137" s="1" t="s">
        <v>273</v>
      </c>
    </row>
    <row r="138" customFormat="false" ht="13.8" hidden="false" customHeight="false" outlineLevel="0" collapsed="false">
      <c r="A138" s="1" t="s">
        <v>274</v>
      </c>
      <c r="B138" s="1" t="s">
        <v>275</v>
      </c>
    </row>
    <row r="139" customFormat="false" ht="13.8" hidden="false" customHeight="false" outlineLevel="0" collapsed="false">
      <c r="A139" s="1" t="s">
        <v>276</v>
      </c>
      <c r="B139" s="1" t="s">
        <v>277</v>
      </c>
    </row>
    <row r="140" customFormat="false" ht="13.8" hidden="false" customHeight="false" outlineLevel="0" collapsed="false">
      <c r="A140" s="1" t="s">
        <v>278</v>
      </c>
      <c r="B140" s="1" t="s">
        <v>279</v>
      </c>
    </row>
    <row r="141" customFormat="false" ht="13.8" hidden="false" customHeight="false" outlineLevel="0" collapsed="false">
      <c r="A141" s="1" t="s">
        <v>280</v>
      </c>
      <c r="B141" s="1" t="s">
        <v>281</v>
      </c>
    </row>
    <row r="142" customFormat="false" ht="13.8" hidden="false" customHeight="false" outlineLevel="0" collapsed="false">
      <c r="A142" s="1" t="s">
        <v>282</v>
      </c>
      <c r="B142" s="1" t="s">
        <v>283</v>
      </c>
    </row>
    <row r="143" customFormat="false" ht="13.8" hidden="false" customHeight="false" outlineLevel="0" collapsed="false">
      <c r="A143" s="1" t="s">
        <v>284</v>
      </c>
      <c r="B143" s="1" t="s">
        <v>285</v>
      </c>
    </row>
    <row r="144" customFormat="false" ht="13.8" hidden="false" customHeight="false" outlineLevel="0" collapsed="false">
      <c r="A144" s="1" t="s">
        <v>286</v>
      </c>
      <c r="B144" s="1" t="s">
        <v>287</v>
      </c>
    </row>
    <row r="145" customFormat="false" ht="13.8" hidden="false" customHeight="false" outlineLevel="0" collapsed="false">
      <c r="A145" s="1" t="s">
        <v>288</v>
      </c>
      <c r="B145" s="1" t="s">
        <v>289</v>
      </c>
    </row>
    <row r="146" customFormat="false" ht="13.8" hidden="false" customHeight="false" outlineLevel="0" collapsed="false">
      <c r="A146" s="1" t="s">
        <v>290</v>
      </c>
      <c r="B146" s="1" t="s">
        <v>291</v>
      </c>
    </row>
    <row r="147" customFormat="false" ht="13.8" hidden="false" customHeight="false" outlineLevel="0" collapsed="false">
      <c r="A147" s="1" t="s">
        <v>292</v>
      </c>
      <c r="B147" s="1" t="s">
        <v>293</v>
      </c>
    </row>
    <row r="148" customFormat="false" ht="13.8" hidden="false" customHeight="false" outlineLevel="0" collapsed="false">
      <c r="A148" s="1" t="s">
        <v>294</v>
      </c>
      <c r="B148" s="1" t="s">
        <v>295</v>
      </c>
    </row>
    <row r="149" customFormat="false" ht="13.8" hidden="false" customHeight="false" outlineLevel="0" collapsed="false">
      <c r="A149" s="1" t="s">
        <v>296</v>
      </c>
      <c r="B149" s="1" t="s">
        <v>297</v>
      </c>
    </row>
    <row r="150" customFormat="false" ht="13.8" hidden="false" customHeight="false" outlineLevel="0" collapsed="false">
      <c r="A150" s="1" t="s">
        <v>298</v>
      </c>
      <c r="B150" s="1" t="s">
        <v>299</v>
      </c>
    </row>
    <row r="151" customFormat="false" ht="13.8" hidden="false" customHeight="false" outlineLevel="0" collapsed="false">
      <c r="A151" s="1" t="s">
        <v>300</v>
      </c>
      <c r="B151" s="1" t="s">
        <v>301</v>
      </c>
    </row>
    <row r="152" customFormat="false" ht="13.8" hidden="false" customHeight="false" outlineLevel="0" collapsed="false">
      <c r="A152" s="1" t="s">
        <v>302</v>
      </c>
      <c r="B152" s="1" t="s">
        <v>303</v>
      </c>
    </row>
    <row r="153" customFormat="false" ht="13.8" hidden="false" customHeight="false" outlineLevel="0" collapsed="false">
      <c r="A153" s="1" t="s">
        <v>304</v>
      </c>
      <c r="B153" s="1" t="s">
        <v>305</v>
      </c>
    </row>
    <row r="154" customFormat="false" ht="13.8" hidden="false" customHeight="false" outlineLevel="0" collapsed="false">
      <c r="A154" s="1" t="s">
        <v>306</v>
      </c>
      <c r="B154" s="1" t="s">
        <v>307</v>
      </c>
    </row>
    <row r="155" customFormat="false" ht="13.8" hidden="false" customHeight="false" outlineLevel="0" collapsed="false">
      <c r="A155" s="1" t="s">
        <v>308</v>
      </c>
      <c r="B155" s="1" t="s">
        <v>309</v>
      </c>
    </row>
    <row r="156" customFormat="false" ht="13.8" hidden="false" customHeight="false" outlineLevel="0" collapsed="false">
      <c r="A156" s="1" t="s">
        <v>310</v>
      </c>
      <c r="B156" s="1" t="s">
        <v>311</v>
      </c>
    </row>
    <row r="157" customFormat="false" ht="13.8" hidden="false" customHeight="false" outlineLevel="0" collapsed="false">
      <c r="A157" s="1" t="s">
        <v>312</v>
      </c>
      <c r="B157" s="1" t="s">
        <v>313</v>
      </c>
    </row>
    <row r="158" customFormat="false" ht="13.8" hidden="false" customHeight="false" outlineLevel="0" collapsed="false">
      <c r="A158" s="1" t="s">
        <v>314</v>
      </c>
      <c r="B158" s="1" t="s">
        <v>315</v>
      </c>
    </row>
    <row r="159" customFormat="false" ht="13.8" hidden="false" customHeight="false" outlineLevel="0" collapsed="false">
      <c r="A159" s="1" t="s">
        <v>316</v>
      </c>
      <c r="B159" s="1" t="s">
        <v>317</v>
      </c>
    </row>
    <row r="160" customFormat="false" ht="13.8" hidden="false" customHeight="false" outlineLevel="0" collapsed="false">
      <c r="A160" s="1" t="s">
        <v>318</v>
      </c>
      <c r="B160" s="1" t="s">
        <v>319</v>
      </c>
    </row>
    <row r="161" customFormat="false" ht="13.8" hidden="false" customHeight="false" outlineLevel="0" collapsed="false">
      <c r="A161" s="1" t="s">
        <v>320</v>
      </c>
      <c r="B161" s="1" t="s">
        <v>321</v>
      </c>
    </row>
    <row r="162" customFormat="false" ht="13.8" hidden="false" customHeight="false" outlineLevel="0" collapsed="false">
      <c r="A162" s="1" t="s">
        <v>322</v>
      </c>
      <c r="B162" s="1" t="s">
        <v>323</v>
      </c>
    </row>
    <row r="163" customFormat="false" ht="13.8" hidden="false" customHeight="false" outlineLevel="0" collapsed="false">
      <c r="A163" s="1" t="s">
        <v>324</v>
      </c>
      <c r="B163" s="1" t="s">
        <v>325</v>
      </c>
    </row>
    <row r="164" customFormat="false" ht="13.8" hidden="false" customHeight="false" outlineLevel="0" collapsed="false">
      <c r="A164" s="1" t="s">
        <v>326</v>
      </c>
      <c r="B164" s="1" t="s">
        <v>327</v>
      </c>
    </row>
    <row r="165" customFormat="false" ht="13.8" hidden="false" customHeight="false" outlineLevel="0" collapsed="false">
      <c r="A165" s="1" t="s">
        <v>328</v>
      </c>
      <c r="B165" s="1" t="s">
        <v>329</v>
      </c>
    </row>
    <row r="166" customFormat="false" ht="13.8" hidden="false" customHeight="false" outlineLevel="0" collapsed="false">
      <c r="A166" s="1" t="s">
        <v>330</v>
      </c>
      <c r="B166" s="1" t="s">
        <v>331</v>
      </c>
    </row>
    <row r="167" customFormat="false" ht="13.8" hidden="false" customHeight="false" outlineLevel="0" collapsed="false">
      <c r="A167" s="1" t="s">
        <v>332</v>
      </c>
      <c r="B167" s="1" t="s">
        <v>333</v>
      </c>
    </row>
    <row r="168" customFormat="false" ht="13.8" hidden="false" customHeight="false" outlineLevel="0" collapsed="false">
      <c r="A168" s="1" t="s">
        <v>334</v>
      </c>
      <c r="B168" s="1" t="s">
        <v>335</v>
      </c>
    </row>
    <row r="169" customFormat="false" ht="13.8" hidden="false" customHeight="false" outlineLevel="0" collapsed="false">
      <c r="A169" s="1" t="s">
        <v>336</v>
      </c>
      <c r="B169" s="1" t="s">
        <v>337</v>
      </c>
    </row>
    <row r="170" customFormat="false" ht="13.8" hidden="false" customHeight="false" outlineLevel="0" collapsed="false">
      <c r="A170" s="1" t="s">
        <v>338</v>
      </c>
      <c r="B170" s="1" t="s">
        <v>339</v>
      </c>
    </row>
    <row r="171" customFormat="false" ht="13.8" hidden="false" customHeight="false" outlineLevel="0" collapsed="false">
      <c r="A171" s="1" t="s">
        <v>340</v>
      </c>
      <c r="B171" s="1" t="s">
        <v>341</v>
      </c>
    </row>
    <row r="172" customFormat="false" ht="13.8" hidden="false" customHeight="false" outlineLevel="0" collapsed="false">
      <c r="A172" s="1" t="s">
        <v>342</v>
      </c>
      <c r="B172" s="1" t="s">
        <v>343</v>
      </c>
    </row>
  </sheetData>
  <autoFilter ref="A1:B172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9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E13" activeCellId="0" sqref="E13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13.89"/>
    <col collapsed="false" customWidth="true" hidden="false" outlineLevel="0" max="2" min="2" style="0" width="12.78"/>
    <col collapsed="false" customWidth="true" hidden="false" outlineLevel="0" max="3" min="3" style="0" width="12.33"/>
    <col collapsed="false" customWidth="true" hidden="false" outlineLevel="0" max="4" min="4" style="0" width="15.77"/>
    <col collapsed="false" customWidth="true" hidden="false" outlineLevel="0" max="5" min="5" style="0" width="12.33"/>
    <col collapsed="false" customWidth="true" hidden="false" outlineLevel="0" max="6" min="6" style="0" width="11"/>
    <col collapsed="false" customWidth="true" hidden="false" outlineLevel="0" max="7" min="7" style="0" width="12.78"/>
    <col collapsed="false" customWidth="true" hidden="false" outlineLevel="0" max="8" min="8" style="0" width="11"/>
    <col collapsed="false" customWidth="true" hidden="false" outlineLevel="0" max="11" min="11" style="0" width="12.33"/>
    <col collapsed="false" customWidth="true" hidden="false" outlineLevel="0" max="13" min="13" style="0" width="12.33"/>
    <col collapsed="false" customWidth="true" hidden="false" outlineLevel="0" max="15" min="15" style="0" width="12.33"/>
    <col collapsed="false" customWidth="true" hidden="false" outlineLevel="0" max="17" min="17" style="0" width="10.22"/>
  </cols>
  <sheetData>
    <row r="1" customFormat="false" ht="18" hidden="false" customHeight="false" outlineLevel="0" collapsed="false">
      <c r="A1" s="3" t="s">
        <v>344</v>
      </c>
    </row>
    <row r="2" customFormat="false" ht="28.8" hidden="false" customHeight="false" outlineLevel="0" collapsed="false">
      <c r="A2" s="4" t="s">
        <v>345</v>
      </c>
      <c r="B2" s="4" t="s">
        <v>0</v>
      </c>
      <c r="C2" s="4" t="s">
        <v>346</v>
      </c>
      <c r="D2" s="5" t="s">
        <v>347</v>
      </c>
      <c r="G2" s="4" t="s">
        <v>348</v>
      </c>
      <c r="H2" s="6" t="s">
        <v>349</v>
      </c>
    </row>
    <row r="3" customFormat="false" ht="14.4" hidden="false" customHeight="false" outlineLevel="0" collapsed="false">
      <c r="A3" s="6" t="s">
        <v>350</v>
      </c>
      <c r="B3" s="6" t="s">
        <v>351</v>
      </c>
      <c r="C3" s="6" t="e">
        <f aca="false">_xlfn.xlookup(B3,'Ave Rental'!$A$2:$A$172,#REF!)</f>
        <v>#NAME?</v>
      </c>
      <c r="D3" s="6" t="n">
        <v>10</v>
      </c>
      <c r="G3" s="4" t="s">
        <v>352</v>
      </c>
      <c r="H3" s="6" t="n">
        <v>1500</v>
      </c>
    </row>
    <row r="4" customFormat="false" ht="43.2" hidden="false" customHeight="false" outlineLevel="0" collapsed="false">
      <c r="A4" s="6" t="s">
        <v>353</v>
      </c>
      <c r="B4" s="6" t="s">
        <v>354</v>
      </c>
      <c r="C4" s="6" t="e">
        <f aca="false">_xlfn.xlookup(B4,'Ave Rental'!$A$2:$A$172,#REF!)</f>
        <v>#NAME?</v>
      </c>
      <c r="D4" s="6" t="n">
        <v>10</v>
      </c>
      <c r="G4" s="5" t="s">
        <v>355</v>
      </c>
      <c r="H4" s="6" t="n">
        <v>40</v>
      </c>
    </row>
    <row r="5" customFormat="false" ht="14.4" hidden="false" customHeight="false" outlineLevel="0" collapsed="false">
      <c r="A5" s="6" t="s">
        <v>356</v>
      </c>
      <c r="B5" s="6" t="s">
        <v>357</v>
      </c>
      <c r="C5" s="6" t="e">
        <f aca="false">_xlfn.xlookup(B5,'Ave Rental'!$A$2:$A$172,#REF!)</f>
        <v>#NAME?</v>
      </c>
      <c r="D5" s="6" t="n">
        <v>2</v>
      </c>
    </row>
    <row r="6" customFormat="false" ht="15" hidden="false" customHeight="false" outlineLevel="0" collapsed="false"/>
    <row r="7" customFormat="false" ht="15" hidden="false" customHeight="true" outlineLevel="0" collapsed="false">
      <c r="A7" s="7" t="s">
        <v>358</v>
      </c>
      <c r="B7" s="8" t="s">
        <v>0</v>
      </c>
      <c r="C7" s="9" t="s">
        <v>359</v>
      </c>
      <c r="D7" s="10" t="s">
        <v>350</v>
      </c>
      <c r="E7" s="10"/>
      <c r="F7" s="11" t="s">
        <v>353</v>
      </c>
      <c r="G7" s="11"/>
      <c r="H7" s="12" t="s">
        <v>356</v>
      </c>
      <c r="I7" s="12"/>
      <c r="J7" s="12" t="s">
        <v>360</v>
      </c>
      <c r="K7" s="12"/>
      <c r="L7" s="12"/>
      <c r="M7" s="12"/>
      <c r="N7" s="12"/>
      <c r="O7" s="12"/>
      <c r="P7" s="12"/>
      <c r="Q7" s="12" t="s">
        <v>361</v>
      </c>
    </row>
    <row r="8" customFormat="false" ht="15" hidden="false" customHeight="false" outlineLevel="0" collapsed="false">
      <c r="A8" s="7"/>
      <c r="B8" s="8"/>
      <c r="C8" s="9"/>
      <c r="D8" s="0" t="s">
        <v>362</v>
      </c>
      <c r="E8" s="0" t="s">
        <v>363</v>
      </c>
      <c r="F8" s="13" t="s">
        <v>362</v>
      </c>
      <c r="G8" s="14" t="s">
        <v>363</v>
      </c>
      <c r="H8" s="0" t="s">
        <v>362</v>
      </c>
      <c r="I8" s="0" t="s">
        <v>363</v>
      </c>
      <c r="J8" s="15" t="s">
        <v>364</v>
      </c>
      <c r="K8" s="16" t="s">
        <v>365</v>
      </c>
      <c r="L8" s="16" t="s">
        <v>366</v>
      </c>
      <c r="M8" s="13" t="s">
        <v>367</v>
      </c>
      <c r="N8" s="14" t="s">
        <v>368</v>
      </c>
      <c r="O8" s="16" t="s">
        <v>369</v>
      </c>
      <c r="P8" s="14" t="s">
        <v>370</v>
      </c>
      <c r="Q8" s="12"/>
    </row>
    <row r="9" customFormat="false" ht="14.4" hidden="false" customHeight="false" outlineLevel="0" collapsed="false">
      <c r="A9" s="17" t="n">
        <v>3</v>
      </c>
      <c r="B9" s="18" t="e">
        <f aca="false">VLOOKUP(A9,'Ave Rental'!$A$2:$B$173,2,0)</f>
        <v>#N/A</v>
      </c>
      <c r="C9" s="19" t="e">
        <f aca="false">IF($H$2="Room",VLOOKUP(A9,'Ave Rental'!$A$2:$B$173,3,0),IF($H$2="Entire House",VLOOKUP(A9,'Ave Rental'!$A$2:$B$173,7,0),""))</f>
        <v>#VALUE!</v>
      </c>
      <c r="D9" s="20" t="e">
        <f aca="false">INDEX(#REF!,MATCH($B9,#REF!,0),MATCH($B$3,#REF!,0))</f>
        <v>#REF!</v>
      </c>
      <c r="E9" s="21" t="e">
        <f aca="false">INDEX(#REF!,MATCH($B9,#REF!,0),MATCH($B$3,#REF!,0))</f>
        <v>#REF!</v>
      </c>
      <c r="F9" s="17" t="e">
        <f aca="false">INDEX(#REF!,MATCH($B9,#REF!,0),MATCH($B$4,#REF!,0))</f>
        <v>#REF!</v>
      </c>
      <c r="G9" s="19" t="e">
        <f aca="false">INDEX(#REF!,MATCH($B9,#REF!,0),MATCH($B$4,#REF!,0))</f>
        <v>#REF!</v>
      </c>
      <c r="H9" s="20" t="e">
        <f aca="false">INDEX(#REF!,MATCH($B9,#REF!,0),MATCH($B$5,#REF!,0))</f>
        <v>#REF!</v>
      </c>
      <c r="I9" s="21" t="e">
        <f aca="false">INDEX(#REF!,MATCH($B9,#REF!,0),MATCH($B$5,#REF!,0))</f>
        <v>#REF!</v>
      </c>
      <c r="J9" s="22" t="e">
        <f aca="false">$H$3-$C9</f>
        <v>#VALUE!</v>
      </c>
      <c r="K9" s="20" t="e">
        <f aca="false">$H$4-D9</f>
        <v>#REF!</v>
      </c>
      <c r="L9" s="21" t="e">
        <f aca="false">$J9-(E9*$D$3)</f>
        <v>#REF!</v>
      </c>
      <c r="M9" s="17" t="e">
        <f aca="false">$H$4-F9</f>
        <v>#REF!</v>
      </c>
      <c r="N9" s="19" t="e">
        <f aca="false">$J9-(G9*$D$4)</f>
        <v>#REF!</v>
      </c>
      <c r="O9" s="20" t="e">
        <f aca="false">$H$4-H9</f>
        <v>#REF!</v>
      </c>
      <c r="P9" s="19" t="e">
        <f aca="false">$J9-(I9*$D$5)</f>
        <v>#REF!</v>
      </c>
      <c r="Q9" s="23" t="e">
        <f aca="false">SUM(K9:P9)</f>
        <v>#REF!</v>
      </c>
    </row>
    <row r="10" customFormat="false" ht="14.4" hidden="false" customHeight="false" outlineLevel="0" collapsed="false">
      <c r="A10" s="24" t="n">
        <v>140</v>
      </c>
      <c r="B10" s="6" t="e">
        <f aca="false">VLOOKUP(A10,'Ave Rental'!$A$2:$B$173,2,0)</f>
        <v>#N/A</v>
      </c>
      <c r="C10" s="25" t="e">
        <f aca="false">IF($H$2="Room",VLOOKUP(A10,'Ave Rental'!$A$2:$B$173,3,0),IF($H$2="Entire House",VLOOKUP(A10,'Ave Rental'!$A$2:$B$173,7,0),""))</f>
        <v>#VALUE!</v>
      </c>
      <c r="D10" s="26" t="e">
        <f aca="false">INDEX(#REF!,MATCH($B10,#REF!,0),MATCH($B$3,#REF!,0))</f>
        <v>#REF!</v>
      </c>
      <c r="E10" s="27" t="e">
        <f aca="false">INDEX(#REF!,MATCH($B10,#REF!,0),MATCH($B$3,#REF!,0))</f>
        <v>#REF!</v>
      </c>
      <c r="F10" s="24" t="e">
        <f aca="false">INDEX(#REF!,MATCH($B10,#REF!,0),MATCH($B$4,#REF!,0))</f>
        <v>#REF!</v>
      </c>
      <c r="G10" s="25" t="e">
        <f aca="false">INDEX(#REF!,MATCH($B10,#REF!,0),MATCH($B$4,#REF!,0))</f>
        <v>#REF!</v>
      </c>
      <c r="H10" s="26" t="e">
        <f aca="false">INDEX(#REF!,MATCH($B10,#REF!,0),MATCH($B$5,#REF!,0))</f>
        <v>#REF!</v>
      </c>
      <c r="I10" s="27" t="e">
        <f aca="false">INDEX(#REF!,MATCH($B10,#REF!,0),MATCH($B$5,#REF!,0))</f>
        <v>#REF!</v>
      </c>
      <c r="J10" s="28" t="e">
        <f aca="false">$H$3-$C10</f>
        <v>#VALUE!</v>
      </c>
      <c r="K10" s="26" t="e">
        <f aca="false">$H$4-D10</f>
        <v>#REF!</v>
      </c>
      <c r="L10" s="27" t="e">
        <f aca="false">$J10-(E10*$D$3)</f>
        <v>#REF!</v>
      </c>
      <c r="M10" s="24" t="e">
        <f aca="false">$H$4-F10</f>
        <v>#REF!</v>
      </c>
      <c r="N10" s="25" t="e">
        <f aca="false">$J10-(G10*$D$4)</f>
        <v>#REF!</v>
      </c>
      <c r="O10" s="26" t="e">
        <f aca="false">$H$4-H10</f>
        <v>#REF!</v>
      </c>
      <c r="P10" s="25" t="e">
        <f aca="false">$J10-(I10*$D$5)</f>
        <v>#REF!</v>
      </c>
      <c r="Q10" s="23" t="e">
        <f aca="false">SUM(K10:P10)</f>
        <v>#REF!</v>
      </c>
    </row>
    <row r="11" customFormat="false" ht="14.4" hidden="false" customHeight="false" outlineLevel="0" collapsed="false">
      <c r="A11" s="24" t="n">
        <v>52</v>
      </c>
      <c r="B11" s="6" t="e">
        <f aca="false">VLOOKUP(A11,'Ave Rental'!$A$2:$B$173,2,0)</f>
        <v>#N/A</v>
      </c>
      <c r="C11" s="25" t="e">
        <f aca="false">IF($H$2="Room",VLOOKUP(A11,'Ave Rental'!$A$2:$B$173,3,0),IF($H$2="Entire House",VLOOKUP(A11,'Ave Rental'!$A$2:$B$173,7,0),""))</f>
        <v>#VALUE!</v>
      </c>
      <c r="D11" s="26" t="e">
        <f aca="false">INDEX(#REF!,MATCH($B11,#REF!,0),MATCH($B$3,#REF!,0))</f>
        <v>#REF!</v>
      </c>
      <c r="E11" s="27" t="e">
        <f aca="false">INDEX(#REF!,MATCH($B11,#REF!,0),MATCH($B$3,#REF!,0))</f>
        <v>#REF!</v>
      </c>
      <c r="F11" s="24" t="e">
        <f aca="false">INDEX(#REF!,MATCH($B11,#REF!,0),MATCH($B$4,#REF!,0))</f>
        <v>#REF!</v>
      </c>
      <c r="G11" s="25" t="e">
        <f aca="false">INDEX(#REF!,MATCH($B11,#REF!,0),MATCH($B$4,#REF!,0))</f>
        <v>#REF!</v>
      </c>
      <c r="H11" s="26" t="e">
        <f aca="false">INDEX(#REF!,MATCH($B11,#REF!,0),MATCH($B$5,#REF!,0))</f>
        <v>#REF!</v>
      </c>
      <c r="I11" s="27" t="e">
        <f aca="false">INDEX(#REF!,MATCH($B11,#REF!,0),MATCH($B$5,#REF!,0))</f>
        <v>#REF!</v>
      </c>
      <c r="J11" s="28" t="e">
        <f aca="false">$H$3-$C11</f>
        <v>#VALUE!</v>
      </c>
      <c r="K11" s="26" t="e">
        <f aca="false">$H$4-D11</f>
        <v>#REF!</v>
      </c>
      <c r="L11" s="27" t="e">
        <f aca="false">$J11-(E11*$D$3)</f>
        <v>#REF!</v>
      </c>
      <c r="M11" s="24" t="e">
        <f aca="false">$H$4-F11</f>
        <v>#REF!</v>
      </c>
      <c r="N11" s="25" t="e">
        <f aca="false">$J11-(G11*$D$4)</f>
        <v>#REF!</v>
      </c>
      <c r="O11" s="26" t="e">
        <f aca="false">$H$4-H11</f>
        <v>#REF!</v>
      </c>
      <c r="P11" s="25" t="e">
        <f aca="false">$J11-(I11*$D$5)</f>
        <v>#REF!</v>
      </c>
      <c r="Q11" s="23" t="e">
        <f aca="false">SUM(K11:P11)</f>
        <v>#REF!</v>
      </c>
    </row>
    <row r="12" customFormat="false" ht="14.4" hidden="false" customHeight="false" outlineLevel="0" collapsed="false">
      <c r="A12" s="24" t="n">
        <v>91</v>
      </c>
      <c r="B12" s="6" t="e">
        <f aca="false">VLOOKUP(A12,'Ave Rental'!$A$2:$B$173,2,0)</f>
        <v>#N/A</v>
      </c>
      <c r="C12" s="25" t="e">
        <f aca="false">IF($H$2="Room",VLOOKUP(A12,'Ave Rental'!$A$2:$B$173,3,0),IF($H$2="Entire House",VLOOKUP(A12,'Ave Rental'!$A$2:$B$173,7,0),""))</f>
        <v>#VALUE!</v>
      </c>
      <c r="D12" s="26" t="e">
        <f aca="false">INDEX(#REF!,MATCH($B12,#REF!,0),MATCH($B$3,#REF!,0))</f>
        <v>#REF!</v>
      </c>
      <c r="E12" s="27" t="e">
        <f aca="false">INDEX(#REF!,MATCH($B12,#REF!,0),MATCH($B$3,#REF!,0))</f>
        <v>#REF!</v>
      </c>
      <c r="F12" s="24" t="e">
        <f aca="false">INDEX(#REF!,MATCH($B12,#REF!,0),MATCH($B$4,#REF!,0))</f>
        <v>#REF!</v>
      </c>
      <c r="G12" s="25" t="e">
        <f aca="false">INDEX(#REF!,MATCH($B12,#REF!,0),MATCH($B$4,#REF!,0))</f>
        <v>#REF!</v>
      </c>
      <c r="H12" s="26" t="e">
        <f aca="false">INDEX(#REF!,MATCH($B12,#REF!,0),MATCH($B$5,#REF!,0))</f>
        <v>#REF!</v>
      </c>
      <c r="I12" s="27" t="e">
        <f aca="false">INDEX(#REF!,MATCH($B12,#REF!,0),MATCH($B$5,#REF!,0))</f>
        <v>#REF!</v>
      </c>
      <c r="J12" s="28" t="e">
        <f aca="false">$H$3-$C12</f>
        <v>#VALUE!</v>
      </c>
      <c r="K12" s="26" t="e">
        <f aca="false">$H$4-D12</f>
        <v>#REF!</v>
      </c>
      <c r="L12" s="27" t="e">
        <f aca="false">$J12-(E12*$D$3)</f>
        <v>#REF!</v>
      </c>
      <c r="M12" s="24" t="e">
        <f aca="false">$H$4-F12</f>
        <v>#REF!</v>
      </c>
      <c r="N12" s="25" t="e">
        <f aca="false">$J12-(G12*$D$4)</f>
        <v>#REF!</v>
      </c>
      <c r="O12" s="26" t="e">
        <f aca="false">$H$4-H12</f>
        <v>#REF!</v>
      </c>
      <c r="P12" s="25" t="e">
        <f aca="false">$J12-(I12*$D$5)</f>
        <v>#REF!</v>
      </c>
      <c r="Q12" s="23" t="e">
        <f aca="false">SUM(K12:P12)</f>
        <v>#REF!</v>
      </c>
    </row>
    <row r="13" customFormat="false" ht="15" hidden="false" customHeight="false" outlineLevel="0" collapsed="false">
      <c r="A13" s="29" t="n">
        <v>150</v>
      </c>
      <c r="B13" s="30" t="e">
        <f aca="false">VLOOKUP(A13,'Ave Rental'!$A$2:$B$173,2,0)</f>
        <v>#N/A</v>
      </c>
      <c r="C13" s="31" t="e">
        <f aca="false">IF($H$2="Room",VLOOKUP(A13,'Ave Rental'!$A$2:$B$173,3,0),IF($H$2="Entire House",VLOOKUP(A13,'Ave Rental'!$A$2:$B$173,7,0),""))</f>
        <v>#VALUE!</v>
      </c>
      <c r="D13" s="32" t="e">
        <f aca="false">INDEX(#REF!,MATCH($B13,#REF!,0),MATCH($B$3,#REF!,0))</f>
        <v>#REF!</v>
      </c>
      <c r="E13" s="33" t="e">
        <f aca="false">INDEX(#REF!,MATCH($B13,#REF!,0),MATCH($B$3,#REF!,0))</f>
        <v>#REF!</v>
      </c>
      <c r="F13" s="29" t="e">
        <f aca="false">INDEX(#REF!,MATCH($B13,#REF!,0),MATCH($B$4,#REF!,0))</f>
        <v>#REF!</v>
      </c>
      <c r="G13" s="31" t="e">
        <f aca="false">INDEX(#REF!,MATCH($B13,#REF!,0),MATCH($B$4,#REF!,0))</f>
        <v>#REF!</v>
      </c>
      <c r="H13" s="32" t="e">
        <f aca="false">INDEX(#REF!,MATCH($B13,#REF!,0),MATCH($B$5,#REF!,0))</f>
        <v>#REF!</v>
      </c>
      <c r="I13" s="33" t="e">
        <f aca="false">INDEX(#REF!,MATCH($B13,#REF!,0),MATCH($B$5,#REF!,0))</f>
        <v>#REF!</v>
      </c>
      <c r="J13" s="34" t="e">
        <f aca="false">$H$3-$C13</f>
        <v>#VALUE!</v>
      </c>
      <c r="K13" s="32" t="e">
        <f aca="false">$H$4-D13</f>
        <v>#REF!</v>
      </c>
      <c r="L13" s="33" t="e">
        <f aca="false">$J13-(E13*$D$3)</f>
        <v>#REF!</v>
      </c>
      <c r="M13" s="29" t="e">
        <f aca="false">$H$4-F13</f>
        <v>#REF!</v>
      </c>
      <c r="N13" s="31" t="e">
        <f aca="false">$J13-(G13*$D$4)</f>
        <v>#REF!</v>
      </c>
      <c r="O13" s="32" t="e">
        <f aca="false">$H$4-H13</f>
        <v>#REF!</v>
      </c>
      <c r="P13" s="31" t="e">
        <f aca="false">$J13-(I13*$D$5)</f>
        <v>#REF!</v>
      </c>
      <c r="Q13" s="35" t="e">
        <f aca="false">SUM(K13:P13)</f>
        <v>#REF!</v>
      </c>
    </row>
    <row r="14" customFormat="false" ht="15" hidden="false" customHeight="false" outlineLevel="0" collapsed="false">
      <c r="O14" s="36" t="s">
        <v>371</v>
      </c>
      <c r="P14" s="36"/>
      <c r="Q14" s="37" t="n">
        <f aca="false">IFERROR(SUM(Q9:Q13),0)</f>
        <v>0</v>
      </c>
    </row>
    <row r="15" customFormat="false" ht="14.4" hidden="false" customHeight="false" outlineLevel="0" collapsed="false">
      <c r="A15" s="0" t="s">
        <v>372</v>
      </c>
    </row>
    <row r="19" customFormat="false" ht="14.4" hidden="false" customHeight="false" outlineLevel="0" collapsed="false">
      <c r="A19" s="0" t="s">
        <v>373</v>
      </c>
    </row>
  </sheetData>
  <mergeCells count="9">
    <mergeCell ref="A7:A8"/>
    <mergeCell ref="B7:B8"/>
    <mergeCell ref="C7:C8"/>
    <mergeCell ref="D7:E7"/>
    <mergeCell ref="F7:G7"/>
    <mergeCell ref="H7:I7"/>
    <mergeCell ref="J7:P7"/>
    <mergeCell ref="Q7:Q8"/>
    <mergeCell ref="O14:P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2023-01-28T04:14:14Z</dcterms:created>
  <dc:creator>Jonathan Lim</dc:creator>
  <dc:description/>
  <dc:language>en-SG</dc:language>
  <cp:lastModifiedBy/>
  <dcterms:modified xsi:type="dcterms:W3CDTF">2023-04-25T23:22:38Z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