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rasimham\Desktop\Sevenbus\"/>
    </mc:Choice>
  </mc:AlternateContent>
  <bookViews>
    <workbookView xWindow="480" yWindow="255" windowWidth="18195" windowHeight="11640" firstSheet="1" activeTab="1"/>
  </bookViews>
  <sheets>
    <sheet name="Basecase" sheetId="1" r:id="rId1"/>
    <sheet name="copied-7 bus system" sheetId="5" r:id="rId2"/>
    <sheet name="7 bus system-format" sheetId="6" r:id="rId3"/>
    <sheet name="Load variation Nordic grid" sheetId="2" r:id="rId4"/>
    <sheet name="Nordic 44 basecase load" sheetId="4" r:id="rId5"/>
    <sheet name="Copied load values for ref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calcPr calcId="152511"/>
</workbook>
</file>

<file path=xl/calcChain.xml><?xml version="1.0" encoding="utf-8"?>
<calcChain xmlns="http://schemas.openxmlformats.org/spreadsheetml/2006/main">
  <c r="B2" i="6" l="1"/>
  <c r="AE25" i="6" l="1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B6" i="6"/>
  <c r="C6" i="6"/>
  <c r="D6" i="6"/>
  <c r="E6" i="6"/>
  <c r="F15" i="1"/>
  <c r="G16" i="1" s="1"/>
  <c r="B2" i="1"/>
  <c r="B3" i="1" s="1"/>
  <c r="G15" i="1"/>
  <c r="H15" i="1" s="1"/>
  <c r="D2" i="2"/>
  <c r="D50" i="4"/>
  <c r="C50" i="4"/>
  <c r="BH25" i="2" l="1"/>
  <c r="BH24" i="2"/>
  <c r="BH23" i="2"/>
  <c r="BH22" i="2"/>
  <c r="BH21" i="2"/>
  <c r="BH20" i="2"/>
  <c r="BH19" i="2"/>
  <c r="BH18" i="2"/>
  <c r="BH17" i="2"/>
  <c r="BH16" i="2"/>
  <c r="BH15" i="2"/>
  <c r="BH14" i="2"/>
  <c r="BH13" i="2"/>
  <c r="BH12" i="2"/>
  <c r="BH11" i="2"/>
  <c r="BH10" i="2"/>
  <c r="BH9" i="2"/>
  <c r="BH8" i="2"/>
  <c r="BH7" i="2"/>
  <c r="BH6" i="2"/>
  <c r="BH5" i="2"/>
  <c r="BH4" i="2"/>
  <c r="BH3" i="2"/>
  <c r="BH2" i="2"/>
  <c r="BF25" i="2"/>
  <c r="BF24" i="2"/>
  <c r="BF23" i="2"/>
  <c r="BF22" i="2"/>
  <c r="BF21" i="2"/>
  <c r="BF20" i="2"/>
  <c r="BF19" i="2"/>
  <c r="BF18" i="2"/>
  <c r="BF17" i="2"/>
  <c r="BF16" i="2"/>
  <c r="BF15" i="2"/>
  <c r="BF14" i="2"/>
  <c r="BF13" i="2"/>
  <c r="BF12" i="2"/>
  <c r="BF11" i="2"/>
  <c r="BF10" i="2"/>
  <c r="BF9" i="2"/>
  <c r="BF8" i="2"/>
  <c r="BF7" i="2"/>
  <c r="BF6" i="2"/>
  <c r="BF5" i="2"/>
  <c r="BF4" i="2"/>
  <c r="BF3" i="2"/>
  <c r="BF2" i="2"/>
  <c r="BD25" i="2"/>
  <c r="BD24" i="2"/>
  <c r="BD23" i="2"/>
  <c r="BD22" i="2"/>
  <c r="BD21" i="2"/>
  <c r="BD20" i="2"/>
  <c r="BD19" i="2"/>
  <c r="BD18" i="2"/>
  <c r="BD17" i="2"/>
  <c r="BD16" i="2"/>
  <c r="BD15" i="2"/>
  <c r="BD14" i="2"/>
  <c r="BD13" i="2"/>
  <c r="BD12" i="2"/>
  <c r="BD11" i="2"/>
  <c r="BD10" i="2"/>
  <c r="BD9" i="2"/>
  <c r="BD8" i="2"/>
  <c r="BD7" i="2"/>
  <c r="BD6" i="2"/>
  <c r="BD5" i="2"/>
  <c r="BD4" i="2"/>
  <c r="BD3" i="2"/>
  <c r="BD2" i="2"/>
  <c r="BB25" i="2"/>
  <c r="BB24" i="2"/>
  <c r="BB23" i="2"/>
  <c r="BB22" i="2"/>
  <c r="BB21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6" i="2"/>
  <c r="BB5" i="2"/>
  <c r="BB4" i="2"/>
  <c r="BB3" i="2"/>
  <c r="BB2" i="2"/>
  <c r="AZ25" i="2"/>
  <c r="AZ24" i="2"/>
  <c r="AZ23" i="2"/>
  <c r="AZ22" i="2"/>
  <c r="AZ21" i="2"/>
  <c r="AZ20" i="2"/>
  <c r="AZ19" i="2"/>
  <c r="AZ18" i="2"/>
  <c r="AZ17" i="2"/>
  <c r="AZ16" i="2"/>
  <c r="AZ15" i="2"/>
  <c r="AZ14" i="2"/>
  <c r="AZ13" i="2"/>
  <c r="AZ12" i="2"/>
  <c r="AZ11" i="2"/>
  <c r="AZ10" i="2"/>
  <c r="AZ9" i="2"/>
  <c r="AZ8" i="2"/>
  <c r="AZ7" i="2"/>
  <c r="AZ6" i="2"/>
  <c r="AZ5" i="2"/>
  <c r="AZ4" i="2"/>
  <c r="AZ3" i="2"/>
  <c r="AZ2" i="2"/>
  <c r="AX25" i="2"/>
  <c r="AX24" i="2"/>
  <c r="AX23" i="2"/>
  <c r="AX22" i="2"/>
  <c r="AX21" i="2"/>
  <c r="AX20" i="2"/>
  <c r="AX19" i="2"/>
  <c r="AX18" i="2"/>
  <c r="AX17" i="2"/>
  <c r="AX16" i="2"/>
  <c r="AX15" i="2"/>
  <c r="AX14" i="2"/>
  <c r="AX13" i="2"/>
  <c r="AX12" i="2"/>
  <c r="AX11" i="2"/>
  <c r="AX10" i="2"/>
  <c r="AX9" i="2"/>
  <c r="AX8" i="2"/>
  <c r="AX7" i="2"/>
  <c r="AX6" i="2"/>
  <c r="AX5" i="2"/>
  <c r="AX4" i="2"/>
  <c r="AX3" i="2"/>
  <c r="AX2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V2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T3" i="2"/>
  <c r="AT2" i="2"/>
  <c r="AR25" i="2"/>
  <c r="AR24" i="2"/>
  <c r="AR23" i="2"/>
  <c r="AR22" i="2"/>
  <c r="AR21" i="2"/>
  <c r="AR20" i="2"/>
  <c r="AR19" i="2"/>
  <c r="AR18" i="2"/>
  <c r="AR17" i="2"/>
  <c r="AR15" i="2"/>
  <c r="AR14" i="2"/>
  <c r="AR13" i="2"/>
  <c r="AR12" i="2"/>
  <c r="AR11" i="2"/>
  <c r="AR10" i="2"/>
  <c r="AR9" i="2"/>
  <c r="AR8" i="2"/>
  <c r="AR7" i="2"/>
  <c r="AR6" i="2"/>
  <c r="AR5" i="2"/>
  <c r="AR4" i="2"/>
  <c r="AR3" i="2"/>
  <c r="AR2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P3" i="2"/>
  <c r="AP2" i="2"/>
  <c r="AR1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5" i="2"/>
  <c r="AN4" i="2"/>
  <c r="AN3" i="2"/>
  <c r="AN2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AJ2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H2" i="2"/>
  <c r="AF16" i="2"/>
  <c r="AF25" i="2"/>
  <c r="AF24" i="2"/>
  <c r="AF23" i="2"/>
  <c r="AF22" i="2"/>
  <c r="AF21" i="2"/>
  <c r="AF20" i="2"/>
  <c r="AF19" i="2"/>
  <c r="AF18" i="2"/>
  <c r="AF17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F2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V2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H25" i="2"/>
  <c r="H24" i="2"/>
  <c r="F25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3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2" i="2" l="1"/>
  <c r="BI10" i="2"/>
  <c r="BI18" i="2"/>
  <c r="BI2" i="2"/>
  <c r="BG10" i="2"/>
  <c r="BG18" i="2"/>
  <c r="BG2" i="2"/>
  <c r="BE10" i="2"/>
  <c r="BE18" i="2"/>
  <c r="BE2" i="2"/>
  <c r="BC10" i="2"/>
  <c r="BC18" i="2"/>
  <c r="BC2" i="2"/>
  <c r="BA10" i="2"/>
  <c r="BA18" i="2"/>
  <c r="BA2" i="2"/>
  <c r="AY9" i="2"/>
  <c r="AY17" i="2"/>
  <c r="AY25" i="2"/>
  <c r="AW10" i="2"/>
  <c r="AW18" i="2"/>
  <c r="AW2" i="2"/>
  <c r="AU10" i="2"/>
  <c r="AU18" i="2"/>
  <c r="AU2" i="2"/>
  <c r="AS10" i="2"/>
  <c r="AS18" i="2"/>
  <c r="AS2" i="2"/>
  <c r="AQ10" i="2"/>
  <c r="AQ18" i="2"/>
  <c r="AQ2" i="2"/>
  <c r="AO10" i="2"/>
  <c r="AO18" i="2"/>
  <c r="AO2" i="2"/>
  <c r="AM10" i="2"/>
  <c r="AM18" i="2"/>
  <c r="AM2" i="2"/>
  <c r="AK10" i="2"/>
  <c r="AK18" i="2"/>
  <c r="AK2" i="2"/>
  <c r="AI10" i="2"/>
  <c r="AI18" i="2"/>
  <c r="AI2" i="2"/>
  <c r="AG10" i="2"/>
  <c r="AG18" i="2"/>
  <c r="AG2" i="2"/>
  <c r="AE10" i="2"/>
  <c r="AE18" i="2"/>
  <c r="AE2" i="2"/>
  <c r="AC10" i="2"/>
  <c r="AC18" i="2"/>
  <c r="AC2" i="2"/>
  <c r="AA10" i="2"/>
  <c r="AA18" i="2"/>
  <c r="AA2" i="2"/>
  <c r="Y10" i="2"/>
  <c r="Y18" i="2"/>
  <c r="Y2" i="2"/>
  <c r="W10" i="2"/>
  <c r="W18" i="2"/>
  <c r="W2" i="2"/>
  <c r="U10" i="2"/>
  <c r="U18" i="2"/>
  <c r="U2" i="2"/>
  <c r="S10" i="2"/>
  <c r="S18" i="2"/>
  <c r="S2" i="2"/>
  <c r="BI5" i="2"/>
  <c r="BI13" i="2"/>
  <c r="BI21" i="2"/>
  <c r="BG5" i="2"/>
  <c r="BG13" i="2"/>
  <c r="BG21" i="2"/>
  <c r="BE5" i="2"/>
  <c r="BE13" i="2"/>
  <c r="BE21" i="2"/>
  <c r="BC5" i="2"/>
  <c r="BC13" i="2"/>
  <c r="BC21" i="2"/>
  <c r="BA5" i="2"/>
  <c r="BA13" i="2"/>
  <c r="BA21" i="2"/>
  <c r="AY4" i="2"/>
  <c r="AY12" i="2"/>
  <c r="AY20" i="2"/>
  <c r="AW5" i="2"/>
  <c r="AW13" i="2"/>
  <c r="AW21" i="2"/>
  <c r="AU5" i="2"/>
  <c r="AU13" i="2"/>
  <c r="AU21" i="2"/>
  <c r="AS5" i="2"/>
  <c r="AS13" i="2"/>
  <c r="AS21" i="2"/>
  <c r="AQ5" i="2"/>
  <c r="AQ13" i="2"/>
  <c r="AQ21" i="2"/>
  <c r="AO5" i="2"/>
  <c r="AO13" i="2"/>
  <c r="AO21" i="2"/>
  <c r="AM5" i="2"/>
  <c r="AM13" i="2"/>
  <c r="AM21" i="2"/>
  <c r="AK5" i="2"/>
  <c r="AK13" i="2"/>
  <c r="AK21" i="2"/>
  <c r="AI5" i="2"/>
  <c r="AI13" i="2"/>
  <c r="AI21" i="2"/>
  <c r="AG5" i="2"/>
  <c r="AG13" i="2"/>
  <c r="AG21" i="2"/>
  <c r="AE5" i="2"/>
  <c r="AE13" i="2"/>
  <c r="AE21" i="2"/>
  <c r="AC5" i="2"/>
  <c r="AC13" i="2"/>
  <c r="AC21" i="2"/>
  <c r="AA5" i="2"/>
  <c r="AA13" i="2"/>
  <c r="AA21" i="2"/>
  <c r="Y5" i="2"/>
  <c r="Y13" i="2"/>
  <c r="Y21" i="2"/>
  <c r="W5" i="2"/>
  <c r="W13" i="2"/>
  <c r="W21" i="2"/>
  <c r="U5" i="2"/>
  <c r="U13" i="2"/>
  <c r="U21" i="2"/>
  <c r="S5" i="2"/>
  <c r="S13" i="2"/>
  <c r="S21" i="2"/>
  <c r="Q5" i="2"/>
  <c r="Q13" i="2"/>
  <c r="Q21" i="2"/>
  <c r="O5" i="2"/>
  <c r="O13" i="2"/>
  <c r="O21" i="2"/>
  <c r="M5" i="2"/>
  <c r="M13" i="2"/>
  <c r="M21" i="2"/>
  <c r="K5" i="2"/>
  <c r="K13" i="2"/>
  <c r="K21" i="2"/>
  <c r="I5" i="2"/>
  <c r="I13" i="2"/>
  <c r="I21" i="2"/>
  <c r="G5" i="2"/>
  <c r="G13" i="2"/>
  <c r="G21" i="2"/>
  <c r="O14" i="2"/>
  <c r="BI6" i="2"/>
  <c r="BI14" i="2"/>
  <c r="BI22" i="2"/>
  <c r="BG6" i="2"/>
  <c r="BG14" i="2"/>
  <c r="BG22" i="2"/>
  <c r="BE6" i="2"/>
  <c r="BE14" i="2"/>
  <c r="BE22" i="2"/>
  <c r="BC6" i="2"/>
  <c r="BC14" i="2"/>
  <c r="BC22" i="2"/>
  <c r="BA6" i="2"/>
  <c r="BA14" i="2"/>
  <c r="BA22" i="2"/>
  <c r="AY5" i="2"/>
  <c r="AY13" i="2"/>
  <c r="AY21" i="2"/>
  <c r="AW6" i="2"/>
  <c r="AW14" i="2"/>
  <c r="AW22" i="2"/>
  <c r="AU6" i="2"/>
  <c r="AU14" i="2"/>
  <c r="AU22" i="2"/>
  <c r="AS6" i="2"/>
  <c r="AS14" i="2"/>
  <c r="AS22" i="2"/>
  <c r="AQ6" i="2"/>
  <c r="AQ14" i="2"/>
  <c r="AQ22" i="2"/>
  <c r="AO6" i="2"/>
  <c r="AO14" i="2"/>
  <c r="AO22" i="2"/>
  <c r="AM6" i="2"/>
  <c r="AM14" i="2"/>
  <c r="AM22" i="2"/>
  <c r="AK6" i="2"/>
  <c r="AK14" i="2"/>
  <c r="AK22" i="2"/>
  <c r="AI6" i="2"/>
  <c r="AI14" i="2"/>
  <c r="AI22" i="2"/>
  <c r="AG6" i="2"/>
  <c r="AG14" i="2"/>
  <c r="AG22" i="2"/>
  <c r="AE6" i="2"/>
  <c r="AE14" i="2"/>
  <c r="AE22" i="2"/>
  <c r="AC6" i="2"/>
  <c r="AC14" i="2"/>
  <c r="AC22" i="2"/>
  <c r="AA6" i="2"/>
  <c r="AA14" i="2"/>
  <c r="AA22" i="2"/>
  <c r="Y6" i="2"/>
  <c r="Y14" i="2"/>
  <c r="Y22" i="2"/>
  <c r="W6" i="2"/>
  <c r="W14" i="2"/>
  <c r="W22" i="2"/>
  <c r="U6" i="2"/>
  <c r="U14" i="2"/>
  <c r="U22" i="2"/>
  <c r="S6" i="2"/>
  <c r="S14" i="2"/>
  <c r="S22" i="2"/>
  <c r="Q6" i="2"/>
  <c r="Q14" i="2"/>
  <c r="Q22" i="2"/>
  <c r="O6" i="2"/>
  <c r="O22" i="2"/>
  <c r="M6" i="2"/>
  <c r="BI15" i="2"/>
  <c r="BI4" i="2"/>
  <c r="BI17" i="2"/>
  <c r="BG7" i="2"/>
  <c r="BG19" i="2"/>
  <c r="BE8" i="2"/>
  <c r="BE20" i="2"/>
  <c r="BC9" i="2"/>
  <c r="BC23" i="2"/>
  <c r="BA11" i="2"/>
  <c r="BA24" i="2"/>
  <c r="AY11" i="2"/>
  <c r="AY24" i="2"/>
  <c r="AW15" i="2"/>
  <c r="AU3" i="2"/>
  <c r="AU16" i="2"/>
  <c r="AS4" i="2"/>
  <c r="AS17" i="2"/>
  <c r="AQ7" i="2"/>
  <c r="AQ19" i="2"/>
  <c r="AO8" i="2"/>
  <c r="AO20" i="2"/>
  <c r="AM9" i="2"/>
  <c r="AM23" i="2"/>
  <c r="AK11" i="2"/>
  <c r="AK24" i="2"/>
  <c r="AI12" i="2"/>
  <c r="AI25" i="2"/>
  <c r="AG15" i="2"/>
  <c r="AE3" i="2"/>
  <c r="AE16" i="2"/>
  <c r="AC4" i="2"/>
  <c r="AC17" i="2"/>
  <c r="AA7" i="2"/>
  <c r="AA19" i="2"/>
  <c r="Y8" i="2"/>
  <c r="Y20" i="2"/>
  <c r="W9" i="2"/>
  <c r="W23" i="2"/>
  <c r="U11" i="2"/>
  <c r="U24" i="2"/>
  <c r="S12" i="2"/>
  <c r="S25" i="2"/>
  <c r="Q12" i="2"/>
  <c r="Q24" i="2"/>
  <c r="O10" i="2"/>
  <c r="O20" i="2"/>
  <c r="M8" i="2"/>
  <c r="M17" i="2"/>
  <c r="M2" i="2"/>
  <c r="K11" i="2"/>
  <c r="K20" i="2"/>
  <c r="I6" i="2"/>
  <c r="I15" i="2"/>
  <c r="I24" i="2"/>
  <c r="G9" i="2"/>
  <c r="G18" i="2"/>
  <c r="BI7" i="2"/>
  <c r="BI19" i="2"/>
  <c r="BG8" i="2"/>
  <c r="BG20" i="2"/>
  <c r="BE9" i="2"/>
  <c r="BE23" i="2"/>
  <c r="BC11" i="2"/>
  <c r="BC24" i="2"/>
  <c r="BA12" i="2"/>
  <c r="BA25" i="2"/>
  <c r="AY14" i="2"/>
  <c r="AW3" i="2"/>
  <c r="AW16" i="2"/>
  <c r="AU4" i="2"/>
  <c r="AU17" i="2"/>
  <c r="AS7" i="2"/>
  <c r="AS19" i="2"/>
  <c r="AQ8" i="2"/>
  <c r="AQ20" i="2"/>
  <c r="AO9" i="2"/>
  <c r="AO23" i="2"/>
  <c r="AM11" i="2"/>
  <c r="AM24" i="2"/>
  <c r="AK12" i="2"/>
  <c r="AK25" i="2"/>
  <c r="AI15" i="2"/>
  <c r="AG3" i="2"/>
  <c r="AG16" i="2"/>
  <c r="AE4" i="2"/>
  <c r="AE17" i="2"/>
  <c r="AC7" i="2"/>
  <c r="AC19" i="2"/>
  <c r="AA8" i="2"/>
  <c r="AA20" i="2"/>
  <c r="Y9" i="2"/>
  <c r="Y23" i="2"/>
  <c r="W11" i="2"/>
  <c r="W24" i="2"/>
  <c r="U12" i="2"/>
  <c r="U25" i="2"/>
  <c r="S15" i="2"/>
  <c r="Q3" i="2"/>
  <c r="Q15" i="2"/>
  <c r="Q25" i="2"/>
  <c r="O11" i="2"/>
  <c r="O23" i="2"/>
  <c r="M9" i="2"/>
  <c r="M18" i="2"/>
  <c r="K3" i="2"/>
  <c r="K12" i="2"/>
  <c r="K22" i="2"/>
  <c r="I7" i="2"/>
  <c r="I16" i="2"/>
  <c r="I25" i="2"/>
  <c r="G10" i="2"/>
  <c r="G19" i="2"/>
  <c r="BI8" i="2"/>
  <c r="BI20" i="2"/>
  <c r="BG9" i="2"/>
  <c r="BG23" i="2"/>
  <c r="BE11" i="2"/>
  <c r="BE24" i="2"/>
  <c r="BC12" i="2"/>
  <c r="BC25" i="2"/>
  <c r="BA15" i="2"/>
  <c r="AY2" i="2"/>
  <c r="AY15" i="2"/>
  <c r="AW4" i="2"/>
  <c r="AW17" i="2"/>
  <c r="AU7" i="2"/>
  <c r="AU19" i="2"/>
  <c r="AS8" i="2"/>
  <c r="AS20" i="2"/>
  <c r="AQ9" i="2"/>
  <c r="AQ23" i="2"/>
  <c r="AO11" i="2"/>
  <c r="AO24" i="2"/>
  <c r="AM12" i="2"/>
  <c r="AM25" i="2"/>
  <c r="AK15" i="2"/>
  <c r="AI3" i="2"/>
  <c r="AI16" i="2"/>
  <c r="AG4" i="2"/>
  <c r="AG17" i="2"/>
  <c r="AE7" i="2"/>
  <c r="AE19" i="2"/>
  <c r="AC8" i="2"/>
  <c r="AC20" i="2"/>
  <c r="AA9" i="2"/>
  <c r="AA23" i="2"/>
  <c r="Y11" i="2"/>
  <c r="Y24" i="2"/>
  <c r="W12" i="2"/>
  <c r="W25" i="2"/>
  <c r="U15" i="2"/>
  <c r="S3" i="2"/>
  <c r="S16" i="2"/>
  <c r="Q4" i="2"/>
  <c r="Q16" i="2"/>
  <c r="Q2" i="2"/>
  <c r="O12" i="2"/>
  <c r="O24" i="2"/>
  <c r="M10" i="2"/>
  <c r="M19" i="2"/>
  <c r="K4" i="2"/>
  <c r="K14" i="2"/>
  <c r="K23" i="2"/>
  <c r="I8" i="2"/>
  <c r="I17" i="2"/>
  <c r="I2" i="2"/>
  <c r="G11" i="2"/>
  <c r="G20" i="2"/>
  <c r="BI9" i="2"/>
  <c r="BI23" i="2"/>
  <c r="BG11" i="2"/>
  <c r="BG24" i="2"/>
  <c r="BE12" i="2"/>
  <c r="BE25" i="2"/>
  <c r="BC15" i="2"/>
  <c r="BA3" i="2"/>
  <c r="BA16" i="2"/>
  <c r="AY3" i="2"/>
  <c r="AY16" i="2"/>
  <c r="AW7" i="2"/>
  <c r="AW19" i="2"/>
  <c r="AU8" i="2"/>
  <c r="AU20" i="2"/>
  <c r="AS9" i="2"/>
  <c r="AS23" i="2"/>
  <c r="AQ11" i="2"/>
  <c r="AQ24" i="2"/>
  <c r="AO12" i="2"/>
  <c r="AO25" i="2"/>
  <c r="AM15" i="2"/>
  <c r="AK3" i="2"/>
  <c r="AK16" i="2"/>
  <c r="AI4" i="2"/>
  <c r="AI17" i="2"/>
  <c r="AG7" i="2"/>
  <c r="AG19" i="2"/>
  <c r="AE8" i="2"/>
  <c r="BG4" i="2"/>
  <c r="BE7" i="2"/>
  <c r="BC8" i="2"/>
  <c r="BA9" i="2"/>
  <c r="AY10" i="2"/>
  <c r="AW12" i="2"/>
  <c r="AU15" i="2"/>
  <c r="AS16" i="2"/>
  <c r="AQ17" i="2"/>
  <c r="AO19" i="2"/>
  <c r="AM20" i="2"/>
  <c r="AK23" i="2"/>
  <c r="AI24" i="2"/>
  <c r="AG25" i="2"/>
  <c r="AE25" i="2"/>
  <c r="AC24" i="2"/>
  <c r="AA17" i="2"/>
  <c r="Y16" i="2"/>
  <c r="W15" i="2"/>
  <c r="U8" i="2"/>
  <c r="S7" i="2"/>
  <c r="S24" i="2"/>
  <c r="Q19" i="2"/>
  <c r="O15" i="2"/>
  <c r="M4" i="2"/>
  <c r="M22" i="2"/>
  <c r="K10" i="2"/>
  <c r="K2" i="2"/>
  <c r="I18" i="2"/>
  <c r="G7" i="2"/>
  <c r="G23" i="2"/>
  <c r="BI3" i="2"/>
  <c r="BG12" i="2"/>
  <c r="BE15" i="2"/>
  <c r="BC16" i="2"/>
  <c r="BA17" i="2"/>
  <c r="AY18" i="2"/>
  <c r="AW20" i="2"/>
  <c r="AU23" i="2"/>
  <c r="AS24" i="2"/>
  <c r="AQ25" i="2"/>
  <c r="AM3" i="2"/>
  <c r="AK4" i="2"/>
  <c r="AI7" i="2"/>
  <c r="AG8" i="2"/>
  <c r="AE9" i="2"/>
  <c r="AC3" i="2"/>
  <c r="AC25" i="2"/>
  <c r="AA24" i="2"/>
  <c r="Y17" i="2"/>
  <c r="W16" i="2"/>
  <c r="U9" i="2"/>
  <c r="S8" i="2"/>
  <c r="Q7" i="2"/>
  <c r="Q20" i="2"/>
  <c r="O16" i="2"/>
  <c r="M7" i="2"/>
  <c r="M23" i="2"/>
  <c r="K15" i="2"/>
  <c r="I3" i="2"/>
  <c r="I19" i="2"/>
  <c r="G8" i="2"/>
  <c r="G24" i="2"/>
  <c r="BE19" i="2"/>
  <c r="AW25" i="2"/>
  <c r="AO7" i="2"/>
  <c r="AK9" i="2"/>
  <c r="AG12" i="2"/>
  <c r="AC12" i="2"/>
  <c r="Y4" i="2"/>
  <c r="U19" i="2"/>
  <c r="Q10" i="2"/>
  <c r="O19" i="2"/>
  <c r="K6" i="2"/>
  <c r="I10" i="2"/>
  <c r="G15" i="2"/>
  <c r="BI24" i="2"/>
  <c r="BC3" i="2"/>
  <c r="AY6" i="2"/>
  <c r="AU9" i="2"/>
  <c r="AQ12" i="2"/>
  <c r="AK17" i="2"/>
  <c r="AG20" i="2"/>
  <c r="BI11" i="2"/>
  <c r="BG15" i="2"/>
  <c r="BE16" i="2"/>
  <c r="BC17" i="2"/>
  <c r="BA19" i="2"/>
  <c r="AY19" i="2"/>
  <c r="AW23" i="2"/>
  <c r="AU24" i="2"/>
  <c r="AS25" i="2"/>
  <c r="AO3" i="2"/>
  <c r="AM4" i="2"/>
  <c r="AK7" i="2"/>
  <c r="AI8" i="2"/>
  <c r="AG9" i="2"/>
  <c r="AE11" i="2"/>
  <c r="AC9" i="2"/>
  <c r="AA3" i="2"/>
  <c r="AA25" i="2"/>
  <c r="Y19" i="2"/>
  <c r="W17" i="2"/>
  <c r="U16" i="2"/>
  <c r="S9" i="2"/>
  <c r="Q8" i="2"/>
  <c r="Q23" i="2"/>
  <c r="O17" i="2"/>
  <c r="M11" i="2"/>
  <c r="M24" i="2"/>
  <c r="K16" i="2"/>
  <c r="I4" i="2"/>
  <c r="I20" i="2"/>
  <c r="G12" i="2"/>
  <c r="G25" i="2"/>
  <c r="BI12" i="2"/>
  <c r="BG16" i="2"/>
  <c r="BE17" i="2"/>
  <c r="BC19" i="2"/>
  <c r="BA20" i="2"/>
  <c r="AY22" i="2"/>
  <c r="AW24" i="2"/>
  <c r="AU25" i="2"/>
  <c r="AQ3" i="2"/>
  <c r="AO4" i="2"/>
  <c r="AM7" i="2"/>
  <c r="AK8" i="2"/>
  <c r="AI9" i="2"/>
  <c r="AG11" i="2"/>
  <c r="AE12" i="2"/>
  <c r="AC11" i="2"/>
  <c r="AA4" i="2"/>
  <c r="Y3" i="2"/>
  <c r="Y25" i="2"/>
  <c r="W19" i="2"/>
  <c r="U17" i="2"/>
  <c r="S11" i="2"/>
  <c r="Q9" i="2"/>
  <c r="O3" i="2"/>
  <c r="O18" i="2"/>
  <c r="M12" i="2"/>
  <c r="M25" i="2"/>
  <c r="K17" i="2"/>
  <c r="I9" i="2"/>
  <c r="I22" i="2"/>
  <c r="G14" i="2"/>
  <c r="G2" i="2"/>
  <c r="BG17" i="2"/>
  <c r="BC20" i="2"/>
  <c r="BA23" i="2"/>
  <c r="AY23" i="2"/>
  <c r="AQ4" i="2"/>
  <c r="AM8" i="2"/>
  <c r="AI11" i="2"/>
  <c r="AE15" i="2"/>
  <c r="AA11" i="2"/>
  <c r="W3" i="2"/>
  <c r="S17" i="2"/>
  <c r="O4" i="2"/>
  <c r="M14" i="2"/>
  <c r="K18" i="2"/>
  <c r="I23" i="2"/>
  <c r="BG25" i="2"/>
  <c r="BA4" i="2"/>
  <c r="AW8" i="2"/>
  <c r="AS11" i="2"/>
  <c r="AM16" i="2"/>
  <c r="AI19" i="2"/>
  <c r="BI16" i="2"/>
  <c r="AS3" i="2"/>
  <c r="W20" i="2"/>
  <c r="AO15" i="2"/>
  <c r="BE4" i="2"/>
  <c r="AW11" i="2"/>
  <c r="AO17" i="2"/>
  <c r="AG24" i="2"/>
  <c r="AA15" i="2"/>
  <c r="U3" i="2"/>
  <c r="S23" i="2"/>
  <c r="O2" i="2"/>
  <c r="K19" i="2"/>
  <c r="G6" i="2"/>
  <c r="BC4" i="2"/>
  <c r="AU11" i="2"/>
  <c r="AM17" i="2"/>
  <c r="AE20" i="2"/>
  <c r="AA16" i="2"/>
  <c r="U4" i="2"/>
  <c r="Q11" i="2"/>
  <c r="M3" i="2"/>
  <c r="K24" i="2"/>
  <c r="G16" i="2"/>
  <c r="BC7" i="2"/>
  <c r="AU12" i="2"/>
  <c r="AM19" i="2"/>
  <c r="AE23" i="2"/>
  <c r="Y7" i="2"/>
  <c r="U7" i="2"/>
  <c r="Q17" i="2"/>
  <c r="M15" i="2"/>
  <c r="K25" i="2"/>
  <c r="G17" i="2"/>
  <c r="BA7" i="2"/>
  <c r="AS12" i="2"/>
  <c r="AK19" i="2"/>
  <c r="AE24" i="2"/>
  <c r="Y12" i="2"/>
  <c r="U20" i="2"/>
  <c r="Q18" i="2"/>
  <c r="M16" i="2"/>
  <c r="I11" i="2"/>
  <c r="G22" i="2"/>
  <c r="BA8" i="2"/>
  <c r="AS15" i="2"/>
  <c r="AK20" i="2"/>
  <c r="AC15" i="2"/>
  <c r="Y15" i="2"/>
  <c r="U23" i="2"/>
  <c r="O7" i="2"/>
  <c r="M20" i="2"/>
  <c r="I12" i="2"/>
  <c r="BI25" i="2"/>
  <c r="AY7" i="2"/>
  <c r="AQ15" i="2"/>
  <c r="AI20" i="2"/>
  <c r="AC16" i="2"/>
  <c r="W4" i="2"/>
  <c r="S4" i="2"/>
  <c r="O8" i="2"/>
  <c r="K7" i="2"/>
  <c r="I14" i="2"/>
  <c r="BG3" i="2"/>
  <c r="AY8" i="2"/>
  <c r="AQ16" i="2"/>
  <c r="AI23" i="2"/>
  <c r="AC23" i="2"/>
  <c r="W7" i="2"/>
  <c r="S19" i="2"/>
  <c r="O9" i="2"/>
  <c r="K8" i="2"/>
  <c r="G3" i="2"/>
  <c r="BE3" i="2"/>
  <c r="AW9" i="2"/>
  <c r="AO16" i="2"/>
  <c r="AG23" i="2"/>
  <c r="AA12" i="2"/>
  <c r="W8" i="2"/>
  <c r="S20" i="2"/>
  <c r="O25" i="2"/>
  <c r="K9" i="2"/>
  <c r="G4" i="2"/>
  <c r="E21" i="2"/>
  <c r="E22" i="2"/>
  <c r="E7" i="2"/>
  <c r="E15" i="2"/>
  <c r="E23" i="2"/>
  <c r="E20" i="2"/>
  <c r="E5" i="2"/>
  <c r="E14" i="2"/>
  <c r="E8" i="2"/>
  <c r="E16" i="2"/>
  <c r="E24" i="2"/>
  <c r="E4" i="2"/>
  <c r="E13" i="2"/>
  <c r="E6" i="2"/>
  <c r="E9" i="2"/>
  <c r="E17" i="2"/>
  <c r="E25" i="2"/>
  <c r="E12" i="2"/>
  <c r="E10" i="2"/>
  <c r="E18" i="2"/>
  <c r="E3" i="2"/>
  <c r="C9" i="2"/>
  <c r="C17" i="2"/>
  <c r="C25" i="2"/>
  <c r="E11" i="2"/>
  <c r="E19" i="2"/>
  <c r="E2" i="2"/>
  <c r="C10" i="2"/>
  <c r="C11" i="2"/>
  <c r="C4" i="2"/>
  <c r="C12" i="2"/>
  <c r="C20" i="2"/>
  <c r="C18" i="2"/>
  <c r="C3" i="2"/>
  <c r="C19" i="2"/>
  <c r="C5" i="2"/>
  <c r="C13" i="2"/>
  <c r="C21" i="2"/>
  <c r="C14" i="2"/>
  <c r="C7" i="2"/>
  <c r="C15" i="2"/>
  <c r="C23" i="2"/>
  <c r="C6" i="2"/>
  <c r="C22" i="2"/>
  <c r="C8" i="2"/>
  <c r="C16" i="2"/>
  <c r="C24" i="2"/>
</calcChain>
</file>

<file path=xl/sharedStrings.xml><?xml version="1.0" encoding="utf-8"?>
<sst xmlns="http://schemas.openxmlformats.org/spreadsheetml/2006/main" count="169" uniqueCount="85">
  <si>
    <t>Generation</t>
  </si>
  <si>
    <t>Pmax</t>
  </si>
  <si>
    <t>Pmin</t>
  </si>
  <si>
    <t>Qmax</t>
  </si>
  <si>
    <t>Qmin</t>
  </si>
  <si>
    <t>FSSVG-21</t>
  </si>
  <si>
    <t>FVALDIG -61</t>
  </si>
  <si>
    <t xml:space="preserve">FVERGTG-71 </t>
  </si>
  <si>
    <t>Load</t>
  </si>
  <si>
    <t>P</t>
  </si>
  <si>
    <t>Q</t>
  </si>
  <si>
    <t>FTILL-5</t>
  </si>
  <si>
    <t>FSBIS-3</t>
  </si>
  <si>
    <t>FTDPRA-4</t>
  </si>
  <si>
    <t>FPAND-1</t>
  </si>
  <si>
    <t>PGen</t>
  </si>
  <si>
    <t>Hour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</si>
  <si>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</si>
  <si>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</si>
  <si>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</si>
  <si>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</si>
  <si>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</si>
  <si>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</si>
  <si>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</si>
  <si>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</si>
  <si>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</si>
  <si>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</si>
  <si>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</si>
  <si>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</si>
  <si>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</si>
  <si>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</si>
  <si>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</si>
  <si>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</si>
  <si>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</si>
  <si>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</si>
  <si>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</si>
  <si>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</si>
  <si>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</si>
  <si>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</si>
  <si>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</si>
  <si>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</si>
  <si>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</si>
  <si>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</si>
  <si>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</si>
  <si>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</si>
  <si>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</si>
  <si>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</si>
  <si>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QGen</t>
  </si>
  <si>
    <t>This sheet has copied values of the load details from Nordpool webpage</t>
  </si>
  <si>
    <t>Bus  Number</t>
  </si>
  <si>
    <t>Bus  Name</t>
  </si>
  <si>
    <t>Pload (MW)</t>
  </si>
  <si>
    <t>Qload (Mvar)</t>
  </si>
  <si>
    <t>FORSMARK    420,00</t>
  </si>
  <si>
    <t>DANNEBO_HVDC420,00</t>
  </si>
  <si>
    <t>HJALTA      420,00</t>
  </si>
  <si>
    <t>PORJUS      420,00</t>
  </si>
  <si>
    <t>GRUNDFORS   420,00</t>
  </si>
  <si>
    <t>OSKARSHAMN  420,00</t>
  </si>
  <si>
    <t>RINGHALS    420,00</t>
  </si>
  <si>
    <t>STENKU_HVDC 135,00</t>
  </si>
  <si>
    <t>TRETTEN     300,00</t>
  </si>
  <si>
    <t>SIMA        300,00</t>
  </si>
  <si>
    <t>OSLO1       300,00</t>
  </si>
  <si>
    <t>OSLO2       300,00</t>
  </si>
  <si>
    <t>KRISTIANSAND300,00</t>
  </si>
  <si>
    <t>KRISTIA_HVDC300,00</t>
  </si>
  <si>
    <t>FEDA_HVDC   300,00</t>
  </si>
  <si>
    <t>BLAFALLI    300,00</t>
  </si>
  <si>
    <t>TRONDHEIM   300,00</t>
  </si>
  <si>
    <t>ROSSAGA     300,00</t>
  </si>
  <si>
    <t>OFOTEN      420,00</t>
  </si>
  <si>
    <t>HELSINKI    420,00</t>
  </si>
  <si>
    <t>VYBORG_HVDC 420,00</t>
  </si>
  <si>
    <t>ESTLINK_HVDC420,00</t>
  </si>
  <si>
    <t>OULU        420,00</t>
  </si>
  <si>
    <t>MALMO       420,00</t>
  </si>
  <si>
    <t>ARRIE_HVDC  420,00</t>
  </si>
  <si>
    <t>KARLSH_HVDC 420,00</t>
  </si>
  <si>
    <t>% change from
basecase</t>
  </si>
  <si>
    <t>Days
Hours</t>
  </si>
  <si>
    <t>Total load</t>
  </si>
  <si>
    <t>PF</t>
  </si>
  <si>
    <t>ACOS</t>
  </si>
  <si>
    <t>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</si>
</sst>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9" fontId="0" fillId="0" borderId="0" xfId="1" applyFont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Tesla/N44%20snapshots/N44_20150401/PSSE_in_ou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iTesla/N44%20snapshots/N44_20150410/PSSE_in_ou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iTesla/N44%20snapshots/N44_20150411/PSSE_in_out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iTesla/N44%20snapshots/N44_20150412/PSSE_in_ou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iTesla/N44%20snapshots/N44_20150413/PSSE_in_o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iTesla/N44%20snapshots/N44_20150414/PSSE_in_out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iTesla/N44%20snapshots/N44_20150415/PSSE_in_out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iTesla/N44%20snapshots/N44_20150416/PSSE_in_out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iTesla/N44%20snapshots/N44_20150417/PSSE_in_out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iTesla/N44%20snapshots/N44_20150418/PSSE_in_out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iTesla/N44%20snapshots/N44_20150419/PSSE_in_o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Tesla/N44%20snapshots/N44_20150402/PSSE_in_out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iTesla/N44%20snapshots/N44_20150420/PSSE_in_ou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iTesla/N44%20snapshots/N44_20150421/PSSE_in_out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iTesla/N44%20snapshots/N44_20150422/PSSE_in_out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iTesla/N44%20snapshots/N44_20150423/PSSE_in_out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iTesla/N44%20snapshots/N44_20150424/PSSE_in_ou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iTesla/N44%20snapshots/N44_20150425/PSSE_in_out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iTesla/N44%20snapshots/N44_20150426/PSSE_in_out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iTesla/N44%20snapshots/N44_20150427/PSSE_in_out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iTesla/N44%20snapshots/N44_20150428/PSSE_in_out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iTesla/N44%20snapshots/N44_20150429/PSSE_in_ou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iTesla/N44%20snapshots/N44_20150403/PSSE_in_out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iTesla/N44%20snapshots/N44_20150430/PSSE_in_ou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Tesla/N44%20snapshots/N44_20150404/PSSE_in_ou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iTesla/N44%20snapshots/N44_20150405/PSSE_in_ou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iTesla/N44%20snapshots/N44_20150406/PSSE_in_ou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iTesla/N44%20snapshots/N44_20150407/PSSE_in_ou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iTesla/N44%20snapshots/N44_20150408/PSSE_in_ou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iTesla/N44%20snapshots/N44_20150409/PSSE_in_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C31">
            <v>4053</v>
          </cell>
          <cell r="F31">
            <v>3943</v>
          </cell>
          <cell r="I31">
            <v>3887</v>
          </cell>
          <cell r="L31">
            <v>3917</v>
          </cell>
          <cell r="O31">
            <v>3991</v>
          </cell>
          <cell r="R31">
            <v>4177</v>
          </cell>
          <cell r="U31">
            <v>4542</v>
          </cell>
          <cell r="X31">
            <v>4855</v>
          </cell>
          <cell r="AA31">
            <v>4970</v>
          </cell>
          <cell r="AD31">
            <v>4907</v>
          </cell>
          <cell r="AG31">
            <v>4761</v>
          </cell>
          <cell r="AJ31">
            <v>4584</v>
          </cell>
          <cell r="AM31">
            <v>4343</v>
          </cell>
          <cell r="AP31">
            <v>4236</v>
          </cell>
          <cell r="AS31">
            <v>4145</v>
          </cell>
          <cell r="AV31">
            <v>4151</v>
          </cell>
          <cell r="AY31">
            <v>4138</v>
          </cell>
          <cell r="BB31">
            <v>4102</v>
          </cell>
          <cell r="BE31">
            <v>4170</v>
          </cell>
          <cell r="BH31">
            <v>4206</v>
          </cell>
          <cell r="BK31">
            <v>4308</v>
          </cell>
          <cell r="BN31">
            <v>4195</v>
          </cell>
          <cell r="BQ31">
            <v>4051</v>
          </cell>
          <cell r="BT31">
            <v>3829</v>
          </cell>
        </row>
        <row r="32">
          <cell r="C32">
            <v>3367</v>
          </cell>
          <cell r="F32">
            <v>3337</v>
          </cell>
          <cell r="I32">
            <v>3254</v>
          </cell>
          <cell r="L32">
            <v>3042</v>
          </cell>
          <cell r="O32">
            <v>2965</v>
          </cell>
          <cell r="R32">
            <v>3454</v>
          </cell>
          <cell r="U32">
            <v>4254</v>
          </cell>
          <cell r="X32">
            <v>4900</v>
          </cell>
          <cell r="AA32">
            <v>4465</v>
          </cell>
          <cell r="AD32">
            <v>4252</v>
          </cell>
          <cell r="AG32">
            <v>4064</v>
          </cell>
          <cell r="AJ32">
            <v>3885</v>
          </cell>
          <cell r="AM32">
            <v>3761</v>
          </cell>
          <cell r="AP32">
            <v>3609</v>
          </cell>
          <cell r="AS32">
            <v>3627</v>
          </cell>
          <cell r="AV32">
            <v>3547</v>
          </cell>
          <cell r="AY32">
            <v>3463</v>
          </cell>
          <cell r="BB32">
            <v>3537</v>
          </cell>
          <cell r="BE32">
            <v>4047</v>
          </cell>
          <cell r="BH32">
            <v>4544</v>
          </cell>
          <cell r="BK32">
            <v>4855</v>
          </cell>
          <cell r="BN32">
            <v>4825</v>
          </cell>
          <cell r="BQ32">
            <v>4717</v>
          </cell>
          <cell r="BT32">
            <v>3865</v>
          </cell>
        </row>
        <row r="33">
          <cell r="C33">
            <v>2498</v>
          </cell>
          <cell r="F33">
            <v>2415</v>
          </cell>
          <cell r="I33">
            <v>2376</v>
          </cell>
          <cell r="L33">
            <v>2364</v>
          </cell>
          <cell r="O33">
            <v>2377</v>
          </cell>
          <cell r="R33">
            <v>2432</v>
          </cell>
          <cell r="U33">
            <v>2542</v>
          </cell>
          <cell r="X33">
            <v>2678</v>
          </cell>
          <cell r="AA33">
            <v>2805</v>
          </cell>
          <cell r="AD33">
            <v>2804</v>
          </cell>
          <cell r="AG33">
            <v>2776</v>
          </cell>
          <cell r="AJ33">
            <v>2717</v>
          </cell>
          <cell r="AM33">
            <v>2636</v>
          </cell>
          <cell r="AP33">
            <v>2645</v>
          </cell>
          <cell r="AS33">
            <v>2514</v>
          </cell>
          <cell r="AV33">
            <v>2520</v>
          </cell>
          <cell r="AY33">
            <v>2614</v>
          </cell>
          <cell r="BB33">
            <v>2533</v>
          </cell>
          <cell r="BE33">
            <v>2583</v>
          </cell>
          <cell r="BH33">
            <v>2590</v>
          </cell>
          <cell r="BK33">
            <v>2593</v>
          </cell>
          <cell r="BN33">
            <v>2509</v>
          </cell>
          <cell r="BQ33">
            <v>2480</v>
          </cell>
          <cell r="BT33">
            <v>2394</v>
          </cell>
        </row>
        <row r="34">
          <cell r="C34">
            <v>2202</v>
          </cell>
          <cell r="F34">
            <v>2164</v>
          </cell>
          <cell r="I34">
            <v>2105</v>
          </cell>
          <cell r="L34">
            <v>2113</v>
          </cell>
          <cell r="O34">
            <v>2114</v>
          </cell>
          <cell r="R34">
            <v>2142</v>
          </cell>
          <cell r="U34">
            <v>2189</v>
          </cell>
          <cell r="X34">
            <v>2262</v>
          </cell>
          <cell r="AA34">
            <v>2355</v>
          </cell>
          <cell r="AD34">
            <v>2363</v>
          </cell>
          <cell r="AG34">
            <v>2368</v>
          </cell>
          <cell r="AJ34">
            <v>2288</v>
          </cell>
          <cell r="AM34">
            <v>2170</v>
          </cell>
          <cell r="AP34">
            <v>2165</v>
          </cell>
          <cell r="AS34">
            <v>2114</v>
          </cell>
          <cell r="AV34">
            <v>2175</v>
          </cell>
          <cell r="AY34">
            <v>2176</v>
          </cell>
          <cell r="BB34">
            <v>2180</v>
          </cell>
          <cell r="BE34">
            <v>2228</v>
          </cell>
          <cell r="BH34">
            <v>2290</v>
          </cell>
          <cell r="BK34">
            <v>2288</v>
          </cell>
          <cell r="BN34">
            <v>2244</v>
          </cell>
          <cell r="BQ34">
            <v>2204</v>
          </cell>
          <cell r="BT34">
            <v>2127</v>
          </cell>
        </row>
        <row r="35">
          <cell r="C35">
            <v>2303</v>
          </cell>
          <cell r="F35">
            <v>2272</v>
          </cell>
          <cell r="I35">
            <v>2234</v>
          </cell>
          <cell r="L35">
            <v>2186</v>
          </cell>
          <cell r="O35">
            <v>2180</v>
          </cell>
          <cell r="R35">
            <v>2241</v>
          </cell>
          <cell r="U35">
            <v>2335</v>
          </cell>
          <cell r="X35">
            <v>2447</v>
          </cell>
          <cell r="AA35">
            <v>2528</v>
          </cell>
          <cell r="AD35">
            <v>2593</v>
          </cell>
          <cell r="AG35">
            <v>2569</v>
          </cell>
          <cell r="AJ35">
            <v>2600</v>
          </cell>
          <cell r="AM35">
            <v>2567</v>
          </cell>
          <cell r="AP35">
            <v>2485</v>
          </cell>
          <cell r="AS35">
            <v>2449</v>
          </cell>
          <cell r="AV35">
            <v>2321</v>
          </cell>
          <cell r="AY35">
            <v>2335</v>
          </cell>
          <cell r="BB35">
            <v>2392</v>
          </cell>
          <cell r="BE35">
            <v>2129</v>
          </cell>
          <cell r="BH35">
            <v>2085</v>
          </cell>
          <cell r="BK35">
            <v>2128</v>
          </cell>
          <cell r="BN35">
            <v>2107</v>
          </cell>
          <cell r="BQ35">
            <v>2079</v>
          </cell>
          <cell r="BT35">
            <v>2000</v>
          </cell>
        </row>
        <row r="36">
          <cell r="C36">
            <v>1029</v>
          </cell>
          <cell r="F36">
            <v>1046</v>
          </cell>
          <cell r="I36">
            <v>1162</v>
          </cell>
          <cell r="L36">
            <v>980</v>
          </cell>
          <cell r="O36">
            <v>1004</v>
          </cell>
          <cell r="R36">
            <v>1016</v>
          </cell>
          <cell r="U36">
            <v>1119</v>
          </cell>
          <cell r="X36">
            <v>1212</v>
          </cell>
          <cell r="AA36">
            <v>1023</v>
          </cell>
          <cell r="AD36">
            <v>1165</v>
          </cell>
          <cell r="AG36">
            <v>1173</v>
          </cell>
          <cell r="AJ36">
            <v>1156</v>
          </cell>
          <cell r="AM36">
            <v>1201</v>
          </cell>
          <cell r="AP36">
            <v>1178</v>
          </cell>
          <cell r="AS36">
            <v>1090</v>
          </cell>
          <cell r="AV36">
            <v>1131</v>
          </cell>
          <cell r="AY36">
            <v>1255</v>
          </cell>
          <cell r="BB36">
            <v>1516</v>
          </cell>
          <cell r="BE36">
            <v>1143</v>
          </cell>
          <cell r="BH36">
            <v>1043</v>
          </cell>
          <cell r="BK36">
            <v>1118</v>
          </cell>
          <cell r="BN36">
            <v>1201</v>
          </cell>
          <cell r="BQ36">
            <v>1092</v>
          </cell>
          <cell r="BT36">
            <v>1101</v>
          </cell>
        </row>
        <row r="37">
          <cell r="C37">
            <v>1984</v>
          </cell>
          <cell r="F37">
            <v>1948</v>
          </cell>
          <cell r="I37">
            <v>1901</v>
          </cell>
          <cell r="L37">
            <v>1979</v>
          </cell>
          <cell r="O37">
            <v>1985</v>
          </cell>
          <cell r="R37">
            <v>2063</v>
          </cell>
          <cell r="U37">
            <v>2218</v>
          </cell>
          <cell r="X37">
            <v>2293</v>
          </cell>
          <cell r="AA37">
            <v>2425</v>
          </cell>
          <cell r="AD37">
            <v>2418</v>
          </cell>
          <cell r="AG37">
            <v>2374</v>
          </cell>
          <cell r="AJ37">
            <v>2219</v>
          </cell>
          <cell r="AM37">
            <v>2148</v>
          </cell>
          <cell r="AP37">
            <v>2152</v>
          </cell>
          <cell r="AS37">
            <v>2096</v>
          </cell>
          <cell r="AV37">
            <v>2114</v>
          </cell>
          <cell r="AY37">
            <v>2084</v>
          </cell>
          <cell r="BB37">
            <v>2206</v>
          </cell>
          <cell r="BE37">
            <v>2188</v>
          </cell>
          <cell r="BH37">
            <v>2140</v>
          </cell>
          <cell r="BK37">
            <v>2196</v>
          </cell>
          <cell r="BN37">
            <v>2030</v>
          </cell>
          <cell r="BQ37">
            <v>2004</v>
          </cell>
          <cell r="BT37">
            <v>2032</v>
          </cell>
        </row>
        <row r="38">
          <cell r="C38">
            <v>10762</v>
          </cell>
          <cell r="F38">
            <v>10234</v>
          </cell>
          <cell r="I38">
            <v>9702</v>
          </cell>
          <cell r="L38">
            <v>9696</v>
          </cell>
          <cell r="O38">
            <v>9704</v>
          </cell>
          <cell r="R38">
            <v>10388</v>
          </cell>
          <cell r="U38">
            <v>11605</v>
          </cell>
          <cell r="X38">
            <v>12554</v>
          </cell>
          <cell r="AA38">
            <v>13012</v>
          </cell>
          <cell r="AD38">
            <v>12832</v>
          </cell>
          <cell r="AG38">
            <v>12689</v>
          </cell>
          <cell r="AJ38">
            <v>12502</v>
          </cell>
          <cell r="AM38">
            <v>12239</v>
          </cell>
          <cell r="AP38">
            <v>12018</v>
          </cell>
          <cell r="AS38">
            <v>11541</v>
          </cell>
          <cell r="AV38">
            <v>11417</v>
          </cell>
          <cell r="AY38">
            <v>11267</v>
          </cell>
          <cell r="BB38">
            <v>11370</v>
          </cell>
          <cell r="BE38">
            <v>11853</v>
          </cell>
          <cell r="BH38">
            <v>12361</v>
          </cell>
          <cell r="BK38">
            <v>12429</v>
          </cell>
          <cell r="BN38">
            <v>12002</v>
          </cell>
          <cell r="BQ38">
            <v>11438</v>
          </cell>
          <cell r="BT38">
            <v>10709</v>
          </cell>
        </row>
        <row r="39">
          <cell r="C39">
            <v>2415</v>
          </cell>
          <cell r="F39">
            <v>2132</v>
          </cell>
          <cell r="I39">
            <v>1926</v>
          </cell>
          <cell r="L39">
            <v>1664</v>
          </cell>
          <cell r="O39">
            <v>1827</v>
          </cell>
          <cell r="R39">
            <v>2254</v>
          </cell>
          <cell r="U39">
            <v>3122</v>
          </cell>
          <cell r="X39">
            <v>4021</v>
          </cell>
          <cell r="AA39">
            <v>4527</v>
          </cell>
          <cell r="AD39">
            <v>4412</v>
          </cell>
          <cell r="AG39">
            <v>3904</v>
          </cell>
          <cell r="AJ39">
            <v>3724</v>
          </cell>
          <cell r="AM39">
            <v>3156</v>
          </cell>
          <cell r="AP39">
            <v>3111</v>
          </cell>
          <cell r="AS39">
            <v>3019</v>
          </cell>
          <cell r="AV39">
            <v>2928</v>
          </cell>
          <cell r="AY39">
            <v>2715</v>
          </cell>
          <cell r="BB39">
            <v>3237</v>
          </cell>
          <cell r="BE39">
            <v>4201</v>
          </cell>
          <cell r="BH39">
            <v>4197</v>
          </cell>
          <cell r="BK39">
            <v>4197</v>
          </cell>
          <cell r="BN39">
            <v>3929</v>
          </cell>
          <cell r="BQ39">
            <v>3671</v>
          </cell>
          <cell r="BT39">
            <v>2623</v>
          </cell>
        </row>
        <row r="40">
          <cell r="C40">
            <v>7857</v>
          </cell>
          <cell r="F40">
            <v>7973</v>
          </cell>
          <cell r="I40">
            <v>8120</v>
          </cell>
          <cell r="L40">
            <v>8140</v>
          </cell>
          <cell r="O40">
            <v>8398</v>
          </cell>
          <cell r="R40">
            <v>9233</v>
          </cell>
          <cell r="U40">
            <v>9689</v>
          </cell>
          <cell r="X40">
            <v>9969</v>
          </cell>
          <cell r="AA40">
            <v>10078</v>
          </cell>
          <cell r="AD40">
            <v>10035</v>
          </cell>
          <cell r="AG40">
            <v>10013</v>
          </cell>
          <cell r="AJ40">
            <v>10106</v>
          </cell>
          <cell r="AM40">
            <v>10050</v>
          </cell>
          <cell r="AP40">
            <v>9956</v>
          </cell>
          <cell r="AS40">
            <v>9445</v>
          </cell>
          <cell r="AV40">
            <v>9303</v>
          </cell>
          <cell r="AY40">
            <v>9612</v>
          </cell>
          <cell r="BB40">
            <v>9663</v>
          </cell>
          <cell r="BE40">
            <v>9712</v>
          </cell>
          <cell r="BH40">
            <v>9783</v>
          </cell>
          <cell r="BK40">
            <v>9405</v>
          </cell>
          <cell r="BN40">
            <v>9082</v>
          </cell>
          <cell r="BQ40">
            <v>8891</v>
          </cell>
          <cell r="BT40">
            <v>8551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C31">
            <v>3309</v>
          </cell>
          <cell r="F31">
            <v>3186</v>
          </cell>
          <cell r="I31">
            <v>3159</v>
          </cell>
          <cell r="L31">
            <v>3182</v>
          </cell>
          <cell r="O31">
            <v>3229</v>
          </cell>
          <cell r="R31">
            <v>3406</v>
          </cell>
          <cell r="U31">
            <v>3890</v>
          </cell>
          <cell r="X31">
            <v>4435</v>
          </cell>
          <cell r="AA31">
            <v>4572</v>
          </cell>
          <cell r="AD31">
            <v>4512</v>
          </cell>
          <cell r="AG31">
            <v>4447</v>
          </cell>
          <cell r="AJ31">
            <v>4299</v>
          </cell>
          <cell r="AM31">
            <v>4170</v>
          </cell>
          <cell r="AP31">
            <v>4046</v>
          </cell>
          <cell r="AS31">
            <v>3929</v>
          </cell>
          <cell r="AV31">
            <v>3815</v>
          </cell>
          <cell r="AY31">
            <v>3770</v>
          </cell>
          <cell r="BB31">
            <v>3765</v>
          </cell>
          <cell r="BE31">
            <v>3756</v>
          </cell>
          <cell r="BH31">
            <v>3818</v>
          </cell>
          <cell r="BK31">
            <v>3858</v>
          </cell>
          <cell r="BN31">
            <v>3813</v>
          </cell>
          <cell r="BQ31">
            <v>3660</v>
          </cell>
          <cell r="BT31">
            <v>3513</v>
          </cell>
        </row>
        <row r="32">
          <cell r="C32">
            <v>5788</v>
          </cell>
          <cell r="F32">
            <v>5743</v>
          </cell>
          <cell r="I32">
            <v>5642</v>
          </cell>
          <cell r="L32">
            <v>5691</v>
          </cell>
          <cell r="O32">
            <v>5722</v>
          </cell>
          <cell r="R32">
            <v>5848</v>
          </cell>
          <cell r="U32">
            <v>6175</v>
          </cell>
          <cell r="X32">
            <v>6540</v>
          </cell>
          <cell r="AA32">
            <v>6552</v>
          </cell>
          <cell r="AD32">
            <v>6543</v>
          </cell>
          <cell r="AG32">
            <v>6541</v>
          </cell>
          <cell r="AJ32">
            <v>6374</v>
          </cell>
          <cell r="AM32">
            <v>6252</v>
          </cell>
          <cell r="AP32">
            <v>6151</v>
          </cell>
          <cell r="AS32">
            <v>6218</v>
          </cell>
          <cell r="AV32">
            <v>6017</v>
          </cell>
          <cell r="AY32">
            <v>6030</v>
          </cell>
          <cell r="BB32">
            <v>6083</v>
          </cell>
          <cell r="BE32">
            <v>6054</v>
          </cell>
          <cell r="BH32">
            <v>6063</v>
          </cell>
          <cell r="BK32">
            <v>6040</v>
          </cell>
          <cell r="BN32">
            <v>6014</v>
          </cell>
          <cell r="BQ32">
            <v>5886</v>
          </cell>
          <cell r="BT32">
            <v>5499</v>
          </cell>
        </row>
        <row r="33">
          <cell r="C33">
            <v>2302</v>
          </cell>
          <cell r="F33">
            <v>2412</v>
          </cell>
          <cell r="I33">
            <v>2441</v>
          </cell>
          <cell r="L33">
            <v>2308</v>
          </cell>
          <cell r="O33">
            <v>2499</v>
          </cell>
          <cell r="R33">
            <v>2613</v>
          </cell>
          <cell r="U33">
            <v>2763</v>
          </cell>
          <cell r="X33">
            <v>2868</v>
          </cell>
          <cell r="AA33">
            <v>2893</v>
          </cell>
          <cell r="AD33">
            <v>2755</v>
          </cell>
          <cell r="AG33">
            <v>2809</v>
          </cell>
          <cell r="AJ33">
            <v>2871</v>
          </cell>
          <cell r="AM33">
            <v>2709</v>
          </cell>
          <cell r="AP33">
            <v>2736</v>
          </cell>
          <cell r="AS33">
            <v>2718</v>
          </cell>
          <cell r="AV33">
            <v>2726</v>
          </cell>
          <cell r="AY33">
            <v>2734</v>
          </cell>
          <cell r="BB33">
            <v>2846</v>
          </cell>
          <cell r="BE33">
            <v>2829</v>
          </cell>
          <cell r="BH33">
            <v>2732</v>
          </cell>
          <cell r="BK33">
            <v>2677</v>
          </cell>
          <cell r="BN33">
            <v>2671</v>
          </cell>
          <cell r="BQ33">
            <v>2568</v>
          </cell>
          <cell r="BT33">
            <v>2512</v>
          </cell>
        </row>
        <row r="34">
          <cell r="C34">
            <v>2138</v>
          </cell>
          <cell r="F34">
            <v>2092</v>
          </cell>
          <cell r="I34">
            <v>2113</v>
          </cell>
          <cell r="L34">
            <v>2125</v>
          </cell>
          <cell r="O34">
            <v>2125</v>
          </cell>
          <cell r="R34">
            <v>2167</v>
          </cell>
          <cell r="U34">
            <v>2261</v>
          </cell>
          <cell r="X34">
            <v>2376</v>
          </cell>
          <cell r="AA34">
            <v>2464</v>
          </cell>
          <cell r="AD34">
            <v>2457</v>
          </cell>
          <cell r="AG34">
            <v>2468</v>
          </cell>
          <cell r="AJ34">
            <v>2426</v>
          </cell>
          <cell r="AM34">
            <v>2366</v>
          </cell>
          <cell r="AP34">
            <v>2277</v>
          </cell>
          <cell r="AS34">
            <v>2224</v>
          </cell>
          <cell r="AV34">
            <v>2180</v>
          </cell>
          <cell r="AY34">
            <v>2113</v>
          </cell>
          <cell r="BB34">
            <v>2167</v>
          </cell>
          <cell r="BE34">
            <v>2195</v>
          </cell>
          <cell r="BH34">
            <v>2202</v>
          </cell>
          <cell r="BK34">
            <v>2197</v>
          </cell>
          <cell r="BN34">
            <v>2219</v>
          </cell>
          <cell r="BQ34">
            <v>2184</v>
          </cell>
          <cell r="BT34">
            <v>2109</v>
          </cell>
        </row>
        <row r="35">
          <cell r="C35">
            <v>2079</v>
          </cell>
          <cell r="F35">
            <v>2046</v>
          </cell>
          <cell r="I35">
            <v>1940</v>
          </cell>
          <cell r="L35">
            <v>1891</v>
          </cell>
          <cell r="O35">
            <v>1906</v>
          </cell>
          <cell r="R35">
            <v>1925</v>
          </cell>
          <cell r="U35">
            <v>1849</v>
          </cell>
          <cell r="X35">
            <v>1980</v>
          </cell>
          <cell r="AA35">
            <v>2040</v>
          </cell>
          <cell r="AD35">
            <v>2027</v>
          </cell>
          <cell r="AG35">
            <v>2037</v>
          </cell>
          <cell r="AJ35">
            <v>1981</v>
          </cell>
          <cell r="AM35">
            <v>1949</v>
          </cell>
          <cell r="AP35">
            <v>1945</v>
          </cell>
          <cell r="AS35">
            <v>1910</v>
          </cell>
          <cell r="AV35">
            <v>1815</v>
          </cell>
          <cell r="AY35">
            <v>1790</v>
          </cell>
          <cell r="BB35">
            <v>1765</v>
          </cell>
          <cell r="BE35">
            <v>1766</v>
          </cell>
          <cell r="BH35">
            <v>1791</v>
          </cell>
          <cell r="BK35">
            <v>1795</v>
          </cell>
          <cell r="BN35">
            <v>1791</v>
          </cell>
          <cell r="BQ35">
            <v>1686</v>
          </cell>
          <cell r="BT35">
            <v>1668</v>
          </cell>
        </row>
        <row r="36">
          <cell r="C36">
            <v>1170</v>
          </cell>
          <cell r="F36">
            <v>1113</v>
          </cell>
          <cell r="I36">
            <v>1039</v>
          </cell>
          <cell r="L36">
            <v>1066</v>
          </cell>
          <cell r="O36">
            <v>1058</v>
          </cell>
          <cell r="R36">
            <v>1126</v>
          </cell>
          <cell r="U36">
            <v>1206</v>
          </cell>
          <cell r="X36">
            <v>1262</v>
          </cell>
          <cell r="AA36">
            <v>1005</v>
          </cell>
          <cell r="AD36">
            <v>1231</v>
          </cell>
          <cell r="AG36">
            <v>1160</v>
          </cell>
          <cell r="AJ36">
            <v>1044</v>
          </cell>
          <cell r="AM36">
            <v>1173</v>
          </cell>
          <cell r="AP36">
            <v>1225</v>
          </cell>
          <cell r="AS36">
            <v>1208</v>
          </cell>
          <cell r="AV36">
            <v>1219</v>
          </cell>
          <cell r="AY36">
            <v>1281</v>
          </cell>
          <cell r="BB36">
            <v>1230</v>
          </cell>
          <cell r="BE36">
            <v>1146</v>
          </cell>
          <cell r="BH36">
            <v>1217</v>
          </cell>
          <cell r="BK36">
            <v>1190</v>
          </cell>
          <cell r="BN36">
            <v>1139</v>
          </cell>
          <cell r="BQ36">
            <v>1129</v>
          </cell>
          <cell r="BT36">
            <v>1081</v>
          </cell>
        </row>
        <row r="37">
          <cell r="C37">
            <v>1924</v>
          </cell>
          <cell r="F37">
            <v>1903</v>
          </cell>
          <cell r="I37">
            <v>1723</v>
          </cell>
          <cell r="L37">
            <v>1752</v>
          </cell>
          <cell r="O37">
            <v>1593</v>
          </cell>
          <cell r="R37">
            <v>1527</v>
          </cell>
          <cell r="U37">
            <v>1659</v>
          </cell>
          <cell r="X37">
            <v>1855</v>
          </cell>
          <cell r="AA37">
            <v>1859</v>
          </cell>
          <cell r="AD37">
            <v>1950</v>
          </cell>
          <cell r="AG37">
            <v>2063</v>
          </cell>
          <cell r="AJ37">
            <v>2022</v>
          </cell>
          <cell r="AM37">
            <v>1983</v>
          </cell>
          <cell r="AP37">
            <v>2006</v>
          </cell>
          <cell r="AS37">
            <v>1899</v>
          </cell>
          <cell r="AV37">
            <v>1931</v>
          </cell>
          <cell r="AY37">
            <v>1867</v>
          </cell>
          <cell r="BB37">
            <v>1961</v>
          </cell>
          <cell r="BE37">
            <v>1886</v>
          </cell>
          <cell r="BH37">
            <v>2024</v>
          </cell>
          <cell r="BK37">
            <v>2062</v>
          </cell>
          <cell r="BN37">
            <v>2096</v>
          </cell>
          <cell r="BQ37">
            <v>2083</v>
          </cell>
          <cell r="BT37">
            <v>2064</v>
          </cell>
        </row>
        <row r="38">
          <cell r="C38">
            <v>9091</v>
          </cell>
          <cell r="F38">
            <v>8783</v>
          </cell>
          <cell r="I38">
            <v>8673</v>
          </cell>
          <cell r="L38">
            <v>8692</v>
          </cell>
          <cell r="O38">
            <v>8899</v>
          </cell>
          <cell r="R38">
            <v>9568</v>
          </cell>
          <cell r="U38">
            <v>10646</v>
          </cell>
          <cell r="X38">
            <v>11686</v>
          </cell>
          <cell r="AA38">
            <v>11926</v>
          </cell>
          <cell r="AD38">
            <v>11907</v>
          </cell>
          <cell r="AG38">
            <v>11980</v>
          </cell>
          <cell r="AJ38">
            <v>11884</v>
          </cell>
          <cell r="AM38">
            <v>11704</v>
          </cell>
          <cell r="AP38">
            <v>11431</v>
          </cell>
          <cell r="AS38">
            <v>11184</v>
          </cell>
          <cell r="AV38">
            <v>10897</v>
          </cell>
          <cell r="AY38">
            <v>10702</v>
          </cell>
          <cell r="BB38">
            <v>10782</v>
          </cell>
          <cell r="BE38">
            <v>10843</v>
          </cell>
          <cell r="BH38">
            <v>11252</v>
          </cell>
          <cell r="BK38">
            <v>11288</v>
          </cell>
          <cell r="BN38">
            <v>10953</v>
          </cell>
          <cell r="BQ38">
            <v>10461</v>
          </cell>
          <cell r="BT38">
            <v>9882</v>
          </cell>
        </row>
        <row r="39">
          <cell r="C39">
            <v>4176</v>
          </cell>
          <cell r="F39">
            <v>4032</v>
          </cell>
          <cell r="I39">
            <v>3993</v>
          </cell>
          <cell r="L39">
            <v>4015</v>
          </cell>
          <cell r="O39">
            <v>4153</v>
          </cell>
          <cell r="R39">
            <v>4351</v>
          </cell>
          <cell r="U39">
            <v>5021</v>
          </cell>
          <cell r="X39">
            <v>4641</v>
          </cell>
          <cell r="AA39">
            <v>4298</v>
          </cell>
          <cell r="AD39">
            <v>4778</v>
          </cell>
          <cell r="AG39">
            <v>5092</v>
          </cell>
          <cell r="AJ39">
            <v>5066</v>
          </cell>
          <cell r="AM39">
            <v>5307</v>
          </cell>
          <cell r="AP39">
            <v>5190</v>
          </cell>
          <cell r="AS39">
            <v>4809</v>
          </cell>
          <cell r="AV39">
            <v>4946</v>
          </cell>
          <cell r="AY39">
            <v>4926</v>
          </cell>
          <cell r="BB39">
            <v>5045</v>
          </cell>
          <cell r="BE39">
            <v>5195</v>
          </cell>
          <cell r="BH39">
            <v>5129</v>
          </cell>
          <cell r="BK39">
            <v>5202</v>
          </cell>
          <cell r="BN39">
            <v>4955</v>
          </cell>
          <cell r="BQ39">
            <v>4416</v>
          </cell>
          <cell r="BT39">
            <v>4077</v>
          </cell>
        </row>
        <row r="40">
          <cell r="C40">
            <v>7990</v>
          </cell>
          <cell r="F40">
            <v>7688</v>
          </cell>
          <cell r="I40">
            <v>7634</v>
          </cell>
          <cell r="L40">
            <v>7519</v>
          </cell>
          <cell r="O40">
            <v>7933</v>
          </cell>
          <cell r="R40">
            <v>8875</v>
          </cell>
          <cell r="U40">
            <v>9782</v>
          </cell>
          <cell r="X40">
            <v>10020</v>
          </cell>
          <cell r="AA40">
            <v>10066</v>
          </cell>
          <cell r="AD40">
            <v>9923</v>
          </cell>
          <cell r="AG40">
            <v>9828</v>
          </cell>
          <cell r="AJ40">
            <v>9981</v>
          </cell>
          <cell r="AM40">
            <v>9859</v>
          </cell>
          <cell r="AP40">
            <v>9740</v>
          </cell>
          <cell r="AS40">
            <v>9208</v>
          </cell>
          <cell r="AV40">
            <v>8961</v>
          </cell>
          <cell r="AY40">
            <v>9241</v>
          </cell>
          <cell r="BB40">
            <v>9218</v>
          </cell>
          <cell r="BE40">
            <v>9155</v>
          </cell>
          <cell r="BH40">
            <v>9181</v>
          </cell>
          <cell r="BK40">
            <v>9044</v>
          </cell>
          <cell r="BN40">
            <v>8489</v>
          </cell>
          <cell r="BQ40">
            <v>8141</v>
          </cell>
          <cell r="BT40">
            <v>7785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C31">
            <v>3315</v>
          </cell>
          <cell r="F31">
            <v>3175</v>
          </cell>
          <cell r="I31">
            <v>3131</v>
          </cell>
          <cell r="L31">
            <v>3148</v>
          </cell>
          <cell r="O31">
            <v>3178</v>
          </cell>
          <cell r="R31">
            <v>3233</v>
          </cell>
          <cell r="U31">
            <v>3296</v>
          </cell>
          <cell r="X31">
            <v>3467</v>
          </cell>
          <cell r="AA31">
            <v>3789</v>
          </cell>
          <cell r="AD31">
            <v>4117</v>
          </cell>
          <cell r="AG31">
            <v>4252</v>
          </cell>
          <cell r="AJ31">
            <v>4209</v>
          </cell>
          <cell r="AM31">
            <v>4173</v>
          </cell>
          <cell r="AP31">
            <v>4111</v>
          </cell>
          <cell r="AS31">
            <v>4020</v>
          </cell>
          <cell r="AV31">
            <v>3921</v>
          </cell>
          <cell r="AY31">
            <v>3858</v>
          </cell>
          <cell r="BB31">
            <v>3905</v>
          </cell>
          <cell r="BE31">
            <v>3900</v>
          </cell>
          <cell r="BH31">
            <v>3885</v>
          </cell>
          <cell r="BK31">
            <v>3887</v>
          </cell>
          <cell r="BN31">
            <v>3834</v>
          </cell>
          <cell r="BQ31">
            <v>3641</v>
          </cell>
          <cell r="BT31">
            <v>3468</v>
          </cell>
        </row>
        <row r="32">
          <cell r="C32">
            <v>5770</v>
          </cell>
          <cell r="F32">
            <v>5653</v>
          </cell>
          <cell r="I32">
            <v>5454</v>
          </cell>
          <cell r="L32">
            <v>5378</v>
          </cell>
          <cell r="O32">
            <v>5330</v>
          </cell>
          <cell r="R32">
            <v>5358</v>
          </cell>
          <cell r="U32">
            <v>5482</v>
          </cell>
          <cell r="X32">
            <v>5616</v>
          </cell>
          <cell r="AA32">
            <v>5824</v>
          </cell>
          <cell r="AD32">
            <v>5751</v>
          </cell>
          <cell r="AG32">
            <v>5213</v>
          </cell>
          <cell r="AJ32">
            <v>4599</v>
          </cell>
          <cell r="AM32">
            <v>3972</v>
          </cell>
          <cell r="AP32">
            <v>3434</v>
          </cell>
          <cell r="AS32">
            <v>3182</v>
          </cell>
          <cell r="AV32">
            <v>3031</v>
          </cell>
          <cell r="AY32">
            <v>3193</v>
          </cell>
          <cell r="BB32">
            <v>3147</v>
          </cell>
          <cell r="BE32">
            <v>3213</v>
          </cell>
          <cell r="BH32">
            <v>3329</v>
          </cell>
          <cell r="BK32">
            <v>3849</v>
          </cell>
          <cell r="BN32">
            <v>3520</v>
          </cell>
          <cell r="BQ32">
            <v>3060</v>
          </cell>
          <cell r="BT32">
            <v>2934</v>
          </cell>
        </row>
        <row r="33">
          <cell r="C33">
            <v>2448</v>
          </cell>
          <cell r="F33">
            <v>2392</v>
          </cell>
          <cell r="I33">
            <v>2386</v>
          </cell>
          <cell r="L33">
            <v>2391</v>
          </cell>
          <cell r="O33">
            <v>2381</v>
          </cell>
          <cell r="R33">
            <v>2356</v>
          </cell>
          <cell r="U33">
            <v>2367</v>
          </cell>
          <cell r="X33">
            <v>2451</v>
          </cell>
          <cell r="AA33">
            <v>2531</v>
          </cell>
          <cell r="AD33">
            <v>2599</v>
          </cell>
          <cell r="AG33">
            <v>2652</v>
          </cell>
          <cell r="AJ33">
            <v>2621</v>
          </cell>
          <cell r="AM33">
            <v>2568</v>
          </cell>
          <cell r="AP33">
            <v>2527</v>
          </cell>
          <cell r="AS33">
            <v>2495</v>
          </cell>
          <cell r="AV33">
            <v>2475</v>
          </cell>
          <cell r="AY33">
            <v>2484</v>
          </cell>
          <cell r="BB33">
            <v>2526</v>
          </cell>
          <cell r="BE33">
            <v>2503</v>
          </cell>
          <cell r="BH33">
            <v>2524</v>
          </cell>
          <cell r="BK33">
            <v>2511</v>
          </cell>
          <cell r="BN33">
            <v>2615</v>
          </cell>
          <cell r="BQ33">
            <v>2493</v>
          </cell>
          <cell r="BT33">
            <v>2426</v>
          </cell>
        </row>
        <row r="34">
          <cell r="C34">
            <v>2054</v>
          </cell>
          <cell r="F34">
            <v>2035</v>
          </cell>
          <cell r="I34">
            <v>2091</v>
          </cell>
          <cell r="L34">
            <v>2051</v>
          </cell>
          <cell r="O34">
            <v>2076</v>
          </cell>
          <cell r="R34">
            <v>2079</v>
          </cell>
          <cell r="U34">
            <v>2094</v>
          </cell>
          <cell r="X34">
            <v>2146</v>
          </cell>
          <cell r="AA34">
            <v>2146</v>
          </cell>
          <cell r="AD34">
            <v>2243</v>
          </cell>
          <cell r="AG34">
            <v>2256</v>
          </cell>
          <cell r="AJ34">
            <v>2184</v>
          </cell>
          <cell r="AM34">
            <v>2130</v>
          </cell>
          <cell r="AP34">
            <v>2101</v>
          </cell>
          <cell r="AS34">
            <v>2082</v>
          </cell>
          <cell r="AV34">
            <v>2066</v>
          </cell>
          <cell r="AY34">
            <v>2071</v>
          </cell>
          <cell r="BB34">
            <v>2082</v>
          </cell>
          <cell r="BE34">
            <v>2105</v>
          </cell>
          <cell r="BH34">
            <v>2149</v>
          </cell>
          <cell r="BK34">
            <v>2192</v>
          </cell>
          <cell r="BN34">
            <v>2169</v>
          </cell>
          <cell r="BQ34">
            <v>2148</v>
          </cell>
          <cell r="BT34">
            <v>2094</v>
          </cell>
        </row>
        <row r="35">
          <cell r="C35">
            <v>1700</v>
          </cell>
          <cell r="F35">
            <v>1632</v>
          </cell>
          <cell r="I35">
            <v>1578</v>
          </cell>
          <cell r="L35">
            <v>1524</v>
          </cell>
          <cell r="O35">
            <v>1582</v>
          </cell>
          <cell r="R35">
            <v>1600</v>
          </cell>
          <cell r="U35">
            <v>1653</v>
          </cell>
          <cell r="X35">
            <v>1683</v>
          </cell>
          <cell r="AA35">
            <v>1737</v>
          </cell>
          <cell r="AD35">
            <v>1805</v>
          </cell>
          <cell r="AG35">
            <v>1817</v>
          </cell>
          <cell r="AJ35">
            <v>1798</v>
          </cell>
          <cell r="AM35">
            <v>1796</v>
          </cell>
          <cell r="AP35">
            <v>1762</v>
          </cell>
          <cell r="AS35">
            <v>1810</v>
          </cell>
          <cell r="AV35">
            <v>1804</v>
          </cell>
          <cell r="AY35">
            <v>1832</v>
          </cell>
          <cell r="BB35">
            <v>1850</v>
          </cell>
          <cell r="BE35">
            <v>1874</v>
          </cell>
          <cell r="BH35">
            <v>1892</v>
          </cell>
          <cell r="BK35">
            <v>1873</v>
          </cell>
          <cell r="BN35">
            <v>1847</v>
          </cell>
          <cell r="BQ35">
            <v>1810</v>
          </cell>
          <cell r="BT35">
            <v>1715</v>
          </cell>
        </row>
        <row r="36">
          <cell r="C36">
            <v>998</v>
          </cell>
          <cell r="F36">
            <v>1002</v>
          </cell>
          <cell r="I36">
            <v>975</v>
          </cell>
          <cell r="L36">
            <v>947</v>
          </cell>
          <cell r="O36">
            <v>1009</v>
          </cell>
          <cell r="R36">
            <v>1044</v>
          </cell>
          <cell r="U36">
            <v>1033</v>
          </cell>
          <cell r="X36">
            <v>981</v>
          </cell>
          <cell r="AA36">
            <v>1053</v>
          </cell>
          <cell r="AD36">
            <v>993</v>
          </cell>
          <cell r="AG36">
            <v>1105</v>
          </cell>
          <cell r="AJ36">
            <v>1151</v>
          </cell>
          <cell r="AM36">
            <v>933</v>
          </cell>
          <cell r="AP36">
            <v>1019</v>
          </cell>
          <cell r="AS36">
            <v>1052</v>
          </cell>
          <cell r="AV36">
            <v>1089</v>
          </cell>
          <cell r="AY36">
            <v>1089</v>
          </cell>
          <cell r="BB36">
            <v>1124</v>
          </cell>
          <cell r="BE36">
            <v>1088</v>
          </cell>
          <cell r="BH36">
            <v>1100</v>
          </cell>
          <cell r="BK36">
            <v>1105</v>
          </cell>
          <cell r="BN36">
            <v>1074</v>
          </cell>
          <cell r="BQ36">
            <v>903</v>
          </cell>
          <cell r="BT36">
            <v>1001</v>
          </cell>
        </row>
        <row r="37">
          <cell r="C37">
            <v>1765</v>
          </cell>
          <cell r="F37">
            <v>1886</v>
          </cell>
          <cell r="I37">
            <v>1860</v>
          </cell>
          <cell r="L37">
            <v>1932</v>
          </cell>
          <cell r="O37">
            <v>1893</v>
          </cell>
          <cell r="R37">
            <v>1784</v>
          </cell>
          <cell r="U37">
            <v>1799</v>
          </cell>
          <cell r="X37">
            <v>1825</v>
          </cell>
          <cell r="AA37">
            <v>1913</v>
          </cell>
          <cell r="AD37">
            <v>2007</v>
          </cell>
          <cell r="AG37">
            <v>2014</v>
          </cell>
          <cell r="AJ37">
            <v>1795</v>
          </cell>
          <cell r="AM37">
            <v>1692</v>
          </cell>
          <cell r="AP37">
            <v>1826</v>
          </cell>
          <cell r="AS37">
            <v>1920</v>
          </cell>
          <cell r="AV37">
            <v>1794</v>
          </cell>
          <cell r="AY37">
            <v>1804</v>
          </cell>
          <cell r="BB37">
            <v>1926</v>
          </cell>
          <cell r="BE37">
            <v>1815</v>
          </cell>
          <cell r="BH37">
            <v>1832</v>
          </cell>
          <cell r="BK37">
            <v>1707</v>
          </cell>
          <cell r="BN37">
            <v>1709</v>
          </cell>
          <cell r="BQ37">
            <v>1557</v>
          </cell>
          <cell r="BT37">
            <v>1644</v>
          </cell>
        </row>
        <row r="38">
          <cell r="C38">
            <v>8822</v>
          </cell>
          <cell r="F38">
            <v>8625</v>
          </cell>
          <cell r="I38">
            <v>8688</v>
          </cell>
          <cell r="L38">
            <v>8648</v>
          </cell>
          <cell r="O38">
            <v>8545</v>
          </cell>
          <cell r="R38">
            <v>8528</v>
          </cell>
          <cell r="U38">
            <v>9060</v>
          </cell>
          <cell r="X38">
            <v>8947</v>
          </cell>
          <cell r="AA38">
            <v>9213</v>
          </cell>
          <cell r="AD38">
            <v>9665</v>
          </cell>
          <cell r="AG38">
            <v>9793</v>
          </cell>
          <cell r="AJ38">
            <v>9525</v>
          </cell>
          <cell r="AM38">
            <v>9248</v>
          </cell>
          <cell r="AP38">
            <v>9339</v>
          </cell>
          <cell r="AS38">
            <v>8604</v>
          </cell>
          <cell r="AV38">
            <v>8432</v>
          </cell>
          <cell r="AY38">
            <v>8519</v>
          </cell>
          <cell r="BB38">
            <v>8679</v>
          </cell>
          <cell r="BE38">
            <v>9013</v>
          </cell>
          <cell r="BH38">
            <v>9433</v>
          </cell>
          <cell r="BK38">
            <v>9554</v>
          </cell>
          <cell r="BN38">
            <v>9626</v>
          </cell>
          <cell r="BQ38">
            <v>9212</v>
          </cell>
          <cell r="BT38">
            <v>8823</v>
          </cell>
        </row>
        <row r="39">
          <cell r="C39">
            <v>3042</v>
          </cell>
          <cell r="F39">
            <v>2754</v>
          </cell>
          <cell r="I39">
            <v>2587</v>
          </cell>
          <cell r="L39">
            <v>2391</v>
          </cell>
          <cell r="O39">
            <v>2043</v>
          </cell>
          <cell r="R39">
            <v>1976</v>
          </cell>
          <cell r="U39">
            <v>2234</v>
          </cell>
          <cell r="X39">
            <v>3423</v>
          </cell>
          <cell r="AA39">
            <v>3961</v>
          </cell>
          <cell r="AD39">
            <v>4326</v>
          </cell>
          <cell r="AG39">
            <v>4414</v>
          </cell>
          <cell r="AJ39">
            <v>3523</v>
          </cell>
          <cell r="AM39">
            <v>2614</v>
          </cell>
          <cell r="AP39">
            <v>2567</v>
          </cell>
          <cell r="AS39">
            <v>2474</v>
          </cell>
          <cell r="AV39">
            <v>2288</v>
          </cell>
          <cell r="AY39">
            <v>2117</v>
          </cell>
          <cell r="BB39">
            <v>2215</v>
          </cell>
          <cell r="BE39">
            <v>2391</v>
          </cell>
          <cell r="BH39">
            <v>2167</v>
          </cell>
          <cell r="BK39">
            <v>2113</v>
          </cell>
          <cell r="BN39">
            <v>1853</v>
          </cell>
          <cell r="BQ39">
            <v>1661</v>
          </cell>
          <cell r="BT39">
            <v>1519</v>
          </cell>
        </row>
        <row r="40">
          <cell r="C40">
            <v>7654</v>
          </cell>
          <cell r="F40">
            <v>7398</v>
          </cell>
          <cell r="I40">
            <v>7285</v>
          </cell>
          <cell r="L40">
            <v>7243</v>
          </cell>
          <cell r="O40">
            <v>7420</v>
          </cell>
          <cell r="R40">
            <v>7522</v>
          </cell>
          <cell r="U40">
            <v>7335</v>
          </cell>
          <cell r="X40">
            <v>8109</v>
          </cell>
          <cell r="AA40">
            <v>8488</v>
          </cell>
          <cell r="AD40">
            <v>8452</v>
          </cell>
          <cell r="AG40">
            <v>8491</v>
          </cell>
          <cell r="AJ40">
            <v>8481</v>
          </cell>
          <cell r="AM40">
            <v>8283</v>
          </cell>
          <cell r="AP40">
            <v>7814</v>
          </cell>
          <cell r="AS40">
            <v>8231</v>
          </cell>
          <cell r="AV40">
            <v>8342</v>
          </cell>
          <cell r="AY40">
            <v>8366</v>
          </cell>
          <cell r="BB40">
            <v>8433</v>
          </cell>
          <cell r="BE40">
            <v>8491</v>
          </cell>
          <cell r="BH40">
            <v>8129</v>
          </cell>
          <cell r="BK40">
            <v>8312</v>
          </cell>
          <cell r="BN40">
            <v>8235</v>
          </cell>
          <cell r="BQ40">
            <v>7891</v>
          </cell>
          <cell r="BT40">
            <v>7539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C31">
            <v>3316</v>
          </cell>
          <cell r="F31">
            <v>3212</v>
          </cell>
          <cell r="I31">
            <v>3172</v>
          </cell>
          <cell r="L31">
            <v>3148</v>
          </cell>
          <cell r="O31">
            <v>3150</v>
          </cell>
          <cell r="R31">
            <v>3209</v>
          </cell>
          <cell r="U31">
            <v>3222</v>
          </cell>
          <cell r="X31">
            <v>3317</v>
          </cell>
          <cell r="AA31">
            <v>3420</v>
          </cell>
          <cell r="AD31">
            <v>3629</v>
          </cell>
          <cell r="AG31">
            <v>3702</v>
          </cell>
          <cell r="AJ31">
            <v>3647</v>
          </cell>
          <cell r="AM31">
            <v>3602</v>
          </cell>
          <cell r="AP31">
            <v>3535</v>
          </cell>
          <cell r="AS31">
            <v>3566</v>
          </cell>
          <cell r="AV31">
            <v>3572</v>
          </cell>
          <cell r="AY31">
            <v>3582</v>
          </cell>
          <cell r="BB31">
            <v>3583</v>
          </cell>
          <cell r="BE31">
            <v>3612</v>
          </cell>
          <cell r="BH31">
            <v>3740</v>
          </cell>
          <cell r="BK31">
            <v>3935</v>
          </cell>
          <cell r="BN31">
            <v>3958</v>
          </cell>
          <cell r="BQ31">
            <v>3800</v>
          </cell>
          <cell r="BT31">
            <v>3603</v>
          </cell>
        </row>
        <row r="32">
          <cell r="C32">
            <v>2839</v>
          </cell>
          <cell r="F32">
            <v>2837</v>
          </cell>
          <cell r="I32">
            <v>2775</v>
          </cell>
          <cell r="L32">
            <v>2705</v>
          </cell>
          <cell r="O32">
            <v>2693</v>
          </cell>
          <cell r="R32">
            <v>2767</v>
          </cell>
          <cell r="U32">
            <v>2755</v>
          </cell>
          <cell r="X32">
            <v>2851</v>
          </cell>
          <cell r="AA32">
            <v>2891</v>
          </cell>
          <cell r="AD32">
            <v>3026</v>
          </cell>
          <cell r="AG32">
            <v>3195</v>
          </cell>
          <cell r="AJ32">
            <v>3151</v>
          </cell>
          <cell r="AM32">
            <v>3098</v>
          </cell>
          <cell r="AP32">
            <v>2718</v>
          </cell>
          <cell r="AS32">
            <v>2354</v>
          </cell>
          <cell r="AV32">
            <v>2193</v>
          </cell>
          <cell r="AY32">
            <v>2164</v>
          </cell>
          <cell r="BB32">
            <v>2617</v>
          </cell>
          <cell r="BE32">
            <v>3324</v>
          </cell>
          <cell r="BH32">
            <v>3905</v>
          </cell>
          <cell r="BK32">
            <v>4522</v>
          </cell>
          <cell r="BN32">
            <v>4589</v>
          </cell>
          <cell r="BQ32">
            <v>4382</v>
          </cell>
          <cell r="BT32">
            <v>3760</v>
          </cell>
        </row>
        <row r="33">
          <cell r="C33">
            <v>2317</v>
          </cell>
          <cell r="F33">
            <v>2335</v>
          </cell>
          <cell r="I33">
            <v>2355</v>
          </cell>
          <cell r="L33">
            <v>2255</v>
          </cell>
          <cell r="O33">
            <v>2339</v>
          </cell>
          <cell r="R33">
            <v>2455</v>
          </cell>
          <cell r="U33">
            <v>2392</v>
          </cell>
          <cell r="X33">
            <v>2366</v>
          </cell>
          <cell r="AA33">
            <v>2436</v>
          </cell>
          <cell r="AD33">
            <v>2486</v>
          </cell>
          <cell r="AG33">
            <v>2542</v>
          </cell>
          <cell r="AJ33">
            <v>2506</v>
          </cell>
          <cell r="AM33">
            <v>2499</v>
          </cell>
          <cell r="AP33">
            <v>2497</v>
          </cell>
          <cell r="AS33">
            <v>2508</v>
          </cell>
          <cell r="AV33">
            <v>2525</v>
          </cell>
          <cell r="AY33">
            <v>2524</v>
          </cell>
          <cell r="BB33">
            <v>2527</v>
          </cell>
          <cell r="BE33">
            <v>2550</v>
          </cell>
          <cell r="BH33">
            <v>2577</v>
          </cell>
          <cell r="BK33">
            <v>2640</v>
          </cell>
          <cell r="BN33">
            <v>2671</v>
          </cell>
          <cell r="BQ33">
            <v>2702</v>
          </cell>
          <cell r="BT33">
            <v>2684</v>
          </cell>
        </row>
        <row r="34">
          <cell r="C34">
            <v>2091</v>
          </cell>
          <cell r="F34">
            <v>2073</v>
          </cell>
          <cell r="I34">
            <v>2022</v>
          </cell>
          <cell r="L34">
            <v>2017</v>
          </cell>
          <cell r="O34">
            <v>2042</v>
          </cell>
          <cell r="R34">
            <v>2001</v>
          </cell>
          <cell r="U34">
            <v>1991</v>
          </cell>
          <cell r="X34">
            <v>1994</v>
          </cell>
          <cell r="AA34">
            <v>2039</v>
          </cell>
          <cell r="AD34">
            <v>2085</v>
          </cell>
          <cell r="AG34">
            <v>2137</v>
          </cell>
          <cell r="AJ34">
            <v>2153</v>
          </cell>
          <cell r="AM34">
            <v>2150</v>
          </cell>
          <cell r="AP34">
            <v>2140</v>
          </cell>
          <cell r="AS34">
            <v>2130</v>
          </cell>
          <cell r="AV34">
            <v>2141</v>
          </cell>
          <cell r="AY34">
            <v>2158</v>
          </cell>
          <cell r="BB34">
            <v>2137</v>
          </cell>
          <cell r="BE34">
            <v>2153</v>
          </cell>
          <cell r="BH34">
            <v>2152</v>
          </cell>
          <cell r="BK34">
            <v>2184</v>
          </cell>
          <cell r="BN34">
            <v>2261</v>
          </cell>
          <cell r="BQ34">
            <v>2231</v>
          </cell>
          <cell r="BT34">
            <v>2190</v>
          </cell>
        </row>
        <row r="35">
          <cell r="C35">
            <v>1675</v>
          </cell>
          <cell r="F35">
            <v>1642</v>
          </cell>
          <cell r="I35">
            <v>1627</v>
          </cell>
          <cell r="L35">
            <v>1617</v>
          </cell>
          <cell r="O35">
            <v>1618</v>
          </cell>
          <cell r="R35">
            <v>1617</v>
          </cell>
          <cell r="U35">
            <v>1643</v>
          </cell>
          <cell r="X35">
            <v>1683</v>
          </cell>
          <cell r="AA35">
            <v>1727</v>
          </cell>
          <cell r="AD35">
            <v>1800</v>
          </cell>
          <cell r="AG35">
            <v>1845</v>
          </cell>
          <cell r="AJ35">
            <v>1837</v>
          </cell>
          <cell r="AM35">
            <v>1825</v>
          </cell>
          <cell r="AP35">
            <v>1807</v>
          </cell>
          <cell r="AS35">
            <v>1854</v>
          </cell>
          <cell r="AV35">
            <v>1830</v>
          </cell>
          <cell r="AY35">
            <v>1824</v>
          </cell>
          <cell r="BB35">
            <v>1795</v>
          </cell>
          <cell r="BE35">
            <v>1820</v>
          </cell>
          <cell r="BH35">
            <v>1844</v>
          </cell>
          <cell r="BK35">
            <v>1911</v>
          </cell>
          <cell r="BN35">
            <v>1940</v>
          </cell>
          <cell r="BQ35">
            <v>1875</v>
          </cell>
          <cell r="BT35">
            <v>1800</v>
          </cell>
        </row>
        <row r="36">
          <cell r="C36">
            <v>1049</v>
          </cell>
          <cell r="F36">
            <v>889</v>
          </cell>
          <cell r="I36">
            <v>986</v>
          </cell>
          <cell r="L36">
            <v>991</v>
          </cell>
          <cell r="O36">
            <v>932</v>
          </cell>
          <cell r="R36">
            <v>931</v>
          </cell>
          <cell r="U36">
            <v>903</v>
          </cell>
          <cell r="X36">
            <v>980</v>
          </cell>
          <cell r="AA36">
            <v>996</v>
          </cell>
          <cell r="AD36">
            <v>1062</v>
          </cell>
          <cell r="AG36">
            <v>1061</v>
          </cell>
          <cell r="AJ36">
            <v>1143</v>
          </cell>
          <cell r="AM36">
            <v>1062</v>
          </cell>
          <cell r="AP36">
            <v>1068</v>
          </cell>
          <cell r="AS36">
            <v>1135</v>
          </cell>
          <cell r="AV36">
            <v>1140</v>
          </cell>
          <cell r="AY36">
            <v>1152</v>
          </cell>
          <cell r="BB36">
            <v>1313</v>
          </cell>
          <cell r="BE36">
            <v>1133</v>
          </cell>
          <cell r="BH36">
            <v>1175</v>
          </cell>
          <cell r="BK36">
            <v>1158</v>
          </cell>
          <cell r="BN36">
            <v>1262</v>
          </cell>
          <cell r="BQ36">
            <v>1184</v>
          </cell>
          <cell r="BT36">
            <v>908</v>
          </cell>
        </row>
        <row r="37">
          <cell r="C37">
            <v>1480</v>
          </cell>
          <cell r="F37">
            <v>1576</v>
          </cell>
          <cell r="I37">
            <v>1532</v>
          </cell>
          <cell r="L37">
            <v>1556</v>
          </cell>
          <cell r="O37">
            <v>1624</v>
          </cell>
          <cell r="R37">
            <v>1767</v>
          </cell>
          <cell r="U37">
            <v>1744</v>
          </cell>
          <cell r="X37">
            <v>1704</v>
          </cell>
          <cell r="AA37">
            <v>1750</v>
          </cell>
          <cell r="AD37">
            <v>1797</v>
          </cell>
          <cell r="AG37">
            <v>1779</v>
          </cell>
          <cell r="AJ37">
            <v>1690</v>
          </cell>
          <cell r="AM37">
            <v>1674</v>
          </cell>
          <cell r="AP37">
            <v>1809</v>
          </cell>
          <cell r="AS37">
            <v>1880</v>
          </cell>
          <cell r="AV37">
            <v>1999</v>
          </cell>
          <cell r="AY37">
            <v>1887</v>
          </cell>
          <cell r="BB37">
            <v>1907</v>
          </cell>
          <cell r="BE37">
            <v>1909</v>
          </cell>
          <cell r="BH37">
            <v>1952</v>
          </cell>
          <cell r="BK37">
            <v>1907</v>
          </cell>
          <cell r="BN37">
            <v>1896</v>
          </cell>
          <cell r="BQ37">
            <v>1845</v>
          </cell>
          <cell r="BT37">
            <v>1779</v>
          </cell>
        </row>
        <row r="38">
          <cell r="C38">
            <v>8392</v>
          </cell>
          <cell r="F38">
            <v>8445</v>
          </cell>
          <cell r="I38">
            <v>8392</v>
          </cell>
          <cell r="L38">
            <v>8301</v>
          </cell>
          <cell r="O38">
            <v>8443</v>
          </cell>
          <cell r="R38">
            <v>8467</v>
          </cell>
          <cell r="U38">
            <v>8386</v>
          </cell>
          <cell r="X38">
            <v>8620</v>
          </cell>
          <cell r="AA38">
            <v>9073</v>
          </cell>
          <cell r="AD38">
            <v>9572</v>
          </cell>
          <cell r="AG38">
            <v>9909</v>
          </cell>
          <cell r="AJ38">
            <v>10005</v>
          </cell>
          <cell r="AM38">
            <v>10029</v>
          </cell>
          <cell r="AP38">
            <v>9769</v>
          </cell>
          <cell r="AS38">
            <v>9721</v>
          </cell>
          <cell r="AV38">
            <v>9752</v>
          </cell>
          <cell r="AY38">
            <v>9834</v>
          </cell>
          <cell r="BB38">
            <v>10085</v>
          </cell>
          <cell r="BE38">
            <v>10431</v>
          </cell>
          <cell r="BH38">
            <v>10667</v>
          </cell>
          <cell r="BK38">
            <v>11098</v>
          </cell>
          <cell r="BN38">
            <v>10984</v>
          </cell>
          <cell r="BQ38">
            <v>10103</v>
          </cell>
          <cell r="BT38">
            <v>9320</v>
          </cell>
        </row>
        <row r="39">
          <cell r="C39">
            <v>744</v>
          </cell>
          <cell r="F39">
            <v>610</v>
          </cell>
          <cell r="I39">
            <v>677</v>
          </cell>
          <cell r="L39">
            <v>903</v>
          </cell>
          <cell r="O39">
            <v>1052</v>
          </cell>
          <cell r="R39">
            <v>1078</v>
          </cell>
          <cell r="U39">
            <v>1436</v>
          </cell>
          <cell r="X39">
            <v>1570</v>
          </cell>
          <cell r="AA39">
            <v>1540</v>
          </cell>
          <cell r="AD39">
            <v>2147</v>
          </cell>
          <cell r="AG39">
            <v>2689</v>
          </cell>
          <cell r="AJ39">
            <v>2326</v>
          </cell>
          <cell r="AM39">
            <v>2088</v>
          </cell>
          <cell r="AP39">
            <v>2110</v>
          </cell>
          <cell r="AS39">
            <v>2182</v>
          </cell>
          <cell r="AV39">
            <v>2324</v>
          </cell>
          <cell r="AY39">
            <v>2540</v>
          </cell>
          <cell r="BB39">
            <v>2870</v>
          </cell>
          <cell r="BE39">
            <v>3409</v>
          </cell>
          <cell r="BH39">
            <v>4466</v>
          </cell>
          <cell r="BK39">
            <v>4686</v>
          </cell>
          <cell r="BN39">
            <v>4768</v>
          </cell>
          <cell r="BQ39">
            <v>4157</v>
          </cell>
          <cell r="BT39">
            <v>2654</v>
          </cell>
        </row>
        <row r="40">
          <cell r="C40">
            <v>7562</v>
          </cell>
          <cell r="F40">
            <v>7353</v>
          </cell>
          <cell r="I40">
            <v>7232</v>
          </cell>
          <cell r="L40">
            <v>7279</v>
          </cell>
          <cell r="O40">
            <v>7229</v>
          </cell>
          <cell r="R40">
            <v>7121</v>
          </cell>
          <cell r="U40">
            <v>6937</v>
          </cell>
          <cell r="X40">
            <v>7310</v>
          </cell>
          <cell r="AA40">
            <v>7391</v>
          </cell>
          <cell r="AD40">
            <v>7366</v>
          </cell>
          <cell r="AG40">
            <v>7450</v>
          </cell>
          <cell r="AJ40">
            <v>7553</v>
          </cell>
          <cell r="AM40">
            <v>7458</v>
          </cell>
          <cell r="AP40">
            <v>7501</v>
          </cell>
          <cell r="AS40">
            <v>7542</v>
          </cell>
          <cell r="AV40">
            <v>7598</v>
          </cell>
          <cell r="AY40">
            <v>7708</v>
          </cell>
          <cell r="BB40">
            <v>7830</v>
          </cell>
          <cell r="BE40">
            <v>7984</v>
          </cell>
          <cell r="BH40">
            <v>7906</v>
          </cell>
          <cell r="BK40">
            <v>7863</v>
          </cell>
          <cell r="BN40">
            <v>7747</v>
          </cell>
          <cell r="BQ40">
            <v>7835</v>
          </cell>
          <cell r="BT40">
            <v>7579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C31">
            <v>3452</v>
          </cell>
          <cell r="F31">
            <v>3370</v>
          </cell>
          <cell r="I31">
            <v>3355</v>
          </cell>
          <cell r="L31">
            <v>3407</v>
          </cell>
          <cell r="O31">
            <v>3469</v>
          </cell>
          <cell r="R31">
            <v>3665</v>
          </cell>
          <cell r="U31">
            <v>4228</v>
          </cell>
          <cell r="X31">
            <v>4710</v>
          </cell>
          <cell r="AA31">
            <v>4686</v>
          </cell>
          <cell r="AD31">
            <v>4566</v>
          </cell>
          <cell r="AG31">
            <v>4457</v>
          </cell>
          <cell r="AJ31">
            <v>4322</v>
          </cell>
          <cell r="AM31">
            <v>4254</v>
          </cell>
          <cell r="AP31">
            <v>4175</v>
          </cell>
          <cell r="AS31">
            <v>4141</v>
          </cell>
          <cell r="AV31">
            <v>4062</v>
          </cell>
          <cell r="AY31">
            <v>4064</v>
          </cell>
          <cell r="BB31">
            <v>4049</v>
          </cell>
          <cell r="BE31">
            <v>3988</v>
          </cell>
          <cell r="BH31">
            <v>4008</v>
          </cell>
          <cell r="BK31">
            <v>4176</v>
          </cell>
          <cell r="BN31">
            <v>4314</v>
          </cell>
          <cell r="BQ31">
            <v>4099</v>
          </cell>
          <cell r="BT31">
            <v>3806</v>
          </cell>
        </row>
        <row r="32">
          <cell r="C32">
            <v>2871</v>
          </cell>
          <cell r="F32">
            <v>2953</v>
          </cell>
          <cell r="I32">
            <v>2886</v>
          </cell>
          <cell r="L32">
            <v>2856</v>
          </cell>
          <cell r="O32">
            <v>2990</v>
          </cell>
          <cell r="R32">
            <v>2971</v>
          </cell>
          <cell r="U32">
            <v>3995</v>
          </cell>
          <cell r="X32">
            <v>4952</v>
          </cell>
          <cell r="AA32">
            <v>4919</v>
          </cell>
          <cell r="AD32">
            <v>4655</v>
          </cell>
          <cell r="AG32">
            <v>4507</v>
          </cell>
          <cell r="AJ32">
            <v>4151</v>
          </cell>
          <cell r="AM32">
            <v>3532</v>
          </cell>
          <cell r="AP32">
            <v>3610</v>
          </cell>
          <cell r="AS32">
            <v>3717</v>
          </cell>
          <cell r="AV32">
            <v>3554</v>
          </cell>
          <cell r="AY32">
            <v>3978</v>
          </cell>
          <cell r="BB32">
            <v>4303</v>
          </cell>
          <cell r="BE32">
            <v>4639</v>
          </cell>
          <cell r="BH32">
            <v>5212</v>
          </cell>
          <cell r="BK32">
            <v>6148</v>
          </cell>
          <cell r="BN32">
            <v>6580</v>
          </cell>
          <cell r="BQ32">
            <v>6381</v>
          </cell>
          <cell r="BT32">
            <v>5973</v>
          </cell>
        </row>
        <row r="33">
          <cell r="C33">
            <v>2518</v>
          </cell>
          <cell r="F33">
            <v>2493</v>
          </cell>
          <cell r="I33">
            <v>2390</v>
          </cell>
          <cell r="L33">
            <v>2386</v>
          </cell>
          <cell r="O33">
            <v>2359</v>
          </cell>
          <cell r="R33">
            <v>2405</v>
          </cell>
          <cell r="U33">
            <v>2741</v>
          </cell>
          <cell r="X33">
            <v>2959</v>
          </cell>
          <cell r="AA33">
            <v>3020</v>
          </cell>
          <cell r="AD33">
            <v>3016</v>
          </cell>
          <cell r="AG33">
            <v>3026</v>
          </cell>
          <cell r="AJ33">
            <v>2988</v>
          </cell>
          <cell r="AM33">
            <v>3066</v>
          </cell>
          <cell r="AP33">
            <v>3017</v>
          </cell>
          <cell r="AS33">
            <v>2986</v>
          </cell>
          <cell r="AV33">
            <v>2885</v>
          </cell>
          <cell r="AY33">
            <v>2929</v>
          </cell>
          <cell r="BB33">
            <v>2852</v>
          </cell>
          <cell r="BE33">
            <v>2808</v>
          </cell>
          <cell r="BH33">
            <v>2869</v>
          </cell>
          <cell r="BK33">
            <v>2801</v>
          </cell>
          <cell r="BN33">
            <v>2806</v>
          </cell>
          <cell r="BQ33">
            <v>2818</v>
          </cell>
          <cell r="BT33">
            <v>2722</v>
          </cell>
        </row>
        <row r="34">
          <cell r="C34">
            <v>2148</v>
          </cell>
          <cell r="F34">
            <v>2148</v>
          </cell>
          <cell r="I34">
            <v>2102</v>
          </cell>
          <cell r="L34">
            <v>2064</v>
          </cell>
          <cell r="O34">
            <v>2059</v>
          </cell>
          <cell r="R34">
            <v>2097</v>
          </cell>
          <cell r="U34">
            <v>2166</v>
          </cell>
          <cell r="X34">
            <v>2363</v>
          </cell>
          <cell r="AA34">
            <v>2417</v>
          </cell>
          <cell r="AD34">
            <v>2412</v>
          </cell>
          <cell r="AG34">
            <v>2370</v>
          </cell>
          <cell r="AJ34">
            <v>2371</v>
          </cell>
          <cell r="AM34">
            <v>2384</v>
          </cell>
          <cell r="AP34">
            <v>2389</v>
          </cell>
          <cell r="AS34">
            <v>2350</v>
          </cell>
          <cell r="AV34">
            <v>2310</v>
          </cell>
          <cell r="AY34">
            <v>2252</v>
          </cell>
          <cell r="BB34">
            <v>2172</v>
          </cell>
          <cell r="BE34">
            <v>2237</v>
          </cell>
          <cell r="BH34">
            <v>2291</v>
          </cell>
          <cell r="BK34">
            <v>2298</v>
          </cell>
          <cell r="BN34">
            <v>2302</v>
          </cell>
          <cell r="BQ34">
            <v>2245</v>
          </cell>
          <cell r="BT34">
            <v>2176</v>
          </cell>
        </row>
        <row r="35">
          <cell r="C35">
            <v>1719</v>
          </cell>
          <cell r="F35">
            <v>1710</v>
          </cell>
          <cell r="I35">
            <v>1700</v>
          </cell>
          <cell r="L35">
            <v>1705</v>
          </cell>
          <cell r="O35">
            <v>1733</v>
          </cell>
          <cell r="R35">
            <v>1778</v>
          </cell>
          <cell r="U35">
            <v>1877</v>
          </cell>
          <cell r="X35">
            <v>2055</v>
          </cell>
          <cell r="AA35">
            <v>2133</v>
          </cell>
          <cell r="AD35">
            <v>2093</v>
          </cell>
          <cell r="AG35">
            <v>2056</v>
          </cell>
          <cell r="AJ35">
            <v>2000</v>
          </cell>
          <cell r="AM35">
            <v>1975</v>
          </cell>
          <cell r="AP35">
            <v>1976</v>
          </cell>
          <cell r="AS35">
            <v>2109</v>
          </cell>
          <cell r="AV35">
            <v>2046</v>
          </cell>
          <cell r="AY35">
            <v>1954</v>
          </cell>
          <cell r="BB35">
            <v>1914</v>
          </cell>
          <cell r="BE35">
            <v>1920</v>
          </cell>
          <cell r="BH35">
            <v>1916</v>
          </cell>
          <cell r="BK35">
            <v>1955</v>
          </cell>
          <cell r="BN35">
            <v>2004</v>
          </cell>
          <cell r="BQ35">
            <v>1954</v>
          </cell>
          <cell r="BT35">
            <v>1853</v>
          </cell>
        </row>
        <row r="36">
          <cell r="C36">
            <v>947</v>
          </cell>
          <cell r="F36">
            <v>988</v>
          </cell>
          <cell r="I36">
            <v>939</v>
          </cell>
          <cell r="L36">
            <v>907</v>
          </cell>
          <cell r="O36">
            <v>938</v>
          </cell>
          <cell r="R36">
            <v>905</v>
          </cell>
          <cell r="U36">
            <v>948</v>
          </cell>
          <cell r="X36">
            <v>1226</v>
          </cell>
          <cell r="AA36">
            <v>1046</v>
          </cell>
          <cell r="AD36">
            <v>1178</v>
          </cell>
          <cell r="AG36">
            <v>1087</v>
          </cell>
          <cell r="AJ36">
            <v>1072</v>
          </cell>
          <cell r="AM36">
            <v>1119</v>
          </cell>
          <cell r="AP36">
            <v>1063</v>
          </cell>
          <cell r="AS36">
            <v>967</v>
          </cell>
          <cell r="AV36">
            <v>1009</v>
          </cell>
          <cell r="AY36">
            <v>1209</v>
          </cell>
          <cell r="BB36">
            <v>1229</v>
          </cell>
          <cell r="BE36">
            <v>1159</v>
          </cell>
          <cell r="BH36">
            <v>1283</v>
          </cell>
          <cell r="BK36">
            <v>1077</v>
          </cell>
          <cell r="BN36">
            <v>1202</v>
          </cell>
          <cell r="BQ36">
            <v>1127</v>
          </cell>
          <cell r="BT36">
            <v>1185</v>
          </cell>
        </row>
        <row r="37">
          <cell r="C37">
            <v>1578</v>
          </cell>
          <cell r="F37">
            <v>1603</v>
          </cell>
          <cell r="I37">
            <v>1612</v>
          </cell>
          <cell r="L37">
            <v>1559</v>
          </cell>
          <cell r="O37">
            <v>1561</v>
          </cell>
          <cell r="R37">
            <v>1638</v>
          </cell>
          <cell r="U37">
            <v>1796</v>
          </cell>
          <cell r="X37">
            <v>1821</v>
          </cell>
          <cell r="AA37">
            <v>1885</v>
          </cell>
          <cell r="AD37">
            <v>1889</v>
          </cell>
          <cell r="AG37">
            <v>1797</v>
          </cell>
          <cell r="AJ37">
            <v>1863</v>
          </cell>
          <cell r="AM37">
            <v>1775</v>
          </cell>
          <cell r="AP37">
            <v>1841</v>
          </cell>
          <cell r="AS37">
            <v>1731</v>
          </cell>
          <cell r="AV37">
            <v>1701</v>
          </cell>
          <cell r="AY37">
            <v>1846</v>
          </cell>
          <cell r="BB37">
            <v>1841</v>
          </cell>
          <cell r="BE37">
            <v>1856</v>
          </cell>
          <cell r="BH37">
            <v>1867</v>
          </cell>
          <cell r="BK37">
            <v>1954</v>
          </cell>
          <cell r="BN37">
            <v>1974</v>
          </cell>
          <cell r="BQ37">
            <v>1846</v>
          </cell>
          <cell r="BT37">
            <v>1760</v>
          </cell>
        </row>
        <row r="38">
          <cell r="C38">
            <v>8624</v>
          </cell>
          <cell r="F38">
            <v>8540</v>
          </cell>
          <cell r="I38">
            <v>8735</v>
          </cell>
          <cell r="L38">
            <v>8596</v>
          </cell>
          <cell r="O38">
            <v>8797</v>
          </cell>
          <cell r="R38">
            <v>9689</v>
          </cell>
          <cell r="U38">
            <v>10682</v>
          </cell>
          <cell r="X38">
            <v>11851</v>
          </cell>
          <cell r="AA38">
            <v>12138</v>
          </cell>
          <cell r="AD38">
            <v>12187</v>
          </cell>
          <cell r="AG38">
            <v>12137</v>
          </cell>
          <cell r="AJ38">
            <v>12104</v>
          </cell>
          <cell r="AM38">
            <v>11937</v>
          </cell>
          <cell r="AP38">
            <v>11768</v>
          </cell>
          <cell r="AS38">
            <v>11632</v>
          </cell>
          <cell r="AV38">
            <v>11551</v>
          </cell>
          <cell r="AY38">
            <v>11533</v>
          </cell>
          <cell r="BB38">
            <v>11500</v>
          </cell>
          <cell r="BE38">
            <v>11422</v>
          </cell>
          <cell r="BH38">
            <v>11471</v>
          </cell>
          <cell r="BK38">
            <v>11757</v>
          </cell>
          <cell r="BN38">
            <v>11476</v>
          </cell>
          <cell r="BQ38">
            <v>10132</v>
          </cell>
          <cell r="BT38">
            <v>9820</v>
          </cell>
        </row>
        <row r="39">
          <cell r="C39">
            <v>1924</v>
          </cell>
          <cell r="F39">
            <v>1411</v>
          </cell>
          <cell r="I39">
            <v>1070</v>
          </cell>
          <cell r="L39">
            <v>929</v>
          </cell>
          <cell r="O39">
            <v>1058</v>
          </cell>
          <cell r="R39">
            <v>1375</v>
          </cell>
          <cell r="U39">
            <v>2941</v>
          </cell>
          <cell r="X39">
            <v>3438</v>
          </cell>
          <cell r="AA39">
            <v>3564</v>
          </cell>
          <cell r="AD39">
            <v>3547</v>
          </cell>
          <cell r="AG39">
            <v>3573</v>
          </cell>
          <cell r="AJ39">
            <v>3617</v>
          </cell>
          <cell r="AM39">
            <v>3529</v>
          </cell>
          <cell r="AP39">
            <v>3368</v>
          </cell>
          <cell r="AS39">
            <v>3303</v>
          </cell>
          <cell r="AV39">
            <v>3174</v>
          </cell>
          <cell r="AY39">
            <v>3141</v>
          </cell>
          <cell r="BB39">
            <v>3425</v>
          </cell>
          <cell r="BE39">
            <v>3485</v>
          </cell>
          <cell r="BH39">
            <v>3698</v>
          </cell>
          <cell r="BK39">
            <v>4072</v>
          </cell>
          <cell r="BN39">
            <v>4039</v>
          </cell>
          <cell r="BQ39">
            <v>3714</v>
          </cell>
          <cell r="BT39">
            <v>3439</v>
          </cell>
        </row>
        <row r="40">
          <cell r="C40">
            <v>7091</v>
          </cell>
          <cell r="F40">
            <v>7076</v>
          </cell>
          <cell r="I40">
            <v>6915</v>
          </cell>
          <cell r="L40">
            <v>7006</v>
          </cell>
          <cell r="O40">
            <v>7363</v>
          </cell>
          <cell r="R40">
            <v>7932</v>
          </cell>
          <cell r="U40">
            <v>8844</v>
          </cell>
          <cell r="X40">
            <v>9107</v>
          </cell>
          <cell r="AA40">
            <v>9271</v>
          </cell>
          <cell r="AD40">
            <v>9265</v>
          </cell>
          <cell r="AG40">
            <v>9290</v>
          </cell>
          <cell r="AJ40">
            <v>9191</v>
          </cell>
          <cell r="AM40">
            <v>9161</v>
          </cell>
          <cell r="AP40">
            <v>9067</v>
          </cell>
          <cell r="AS40">
            <v>8575</v>
          </cell>
          <cell r="AV40">
            <v>8308</v>
          </cell>
          <cell r="AY40">
            <v>8683</v>
          </cell>
          <cell r="BB40">
            <v>8637</v>
          </cell>
          <cell r="BE40">
            <v>8579</v>
          </cell>
          <cell r="BH40">
            <v>8749</v>
          </cell>
          <cell r="BK40">
            <v>8353</v>
          </cell>
          <cell r="BN40">
            <v>7883</v>
          </cell>
          <cell r="BQ40">
            <v>8347</v>
          </cell>
          <cell r="BT40">
            <v>7886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C31">
            <v>3557</v>
          </cell>
          <cell r="F31">
            <v>3413</v>
          </cell>
          <cell r="I31">
            <v>3418</v>
          </cell>
          <cell r="L31">
            <v>3456</v>
          </cell>
          <cell r="O31">
            <v>3557</v>
          </cell>
          <cell r="R31">
            <v>3764</v>
          </cell>
          <cell r="U31">
            <v>4326</v>
          </cell>
          <cell r="X31">
            <v>4902</v>
          </cell>
          <cell r="AA31">
            <v>5032</v>
          </cell>
          <cell r="AD31">
            <v>5109</v>
          </cell>
          <cell r="AG31">
            <v>5089</v>
          </cell>
          <cell r="AJ31">
            <v>4976</v>
          </cell>
          <cell r="AM31">
            <v>4940</v>
          </cell>
          <cell r="AP31">
            <v>4883</v>
          </cell>
          <cell r="AS31">
            <v>4826</v>
          </cell>
          <cell r="AV31">
            <v>4649</v>
          </cell>
          <cell r="AY31">
            <v>4504</v>
          </cell>
          <cell r="BB31">
            <v>4361</v>
          </cell>
          <cell r="BE31">
            <v>4217</v>
          </cell>
          <cell r="BH31">
            <v>4170</v>
          </cell>
          <cell r="BK31">
            <v>4294</v>
          </cell>
          <cell r="BN31">
            <v>4378</v>
          </cell>
          <cell r="BQ31">
            <v>4154</v>
          </cell>
          <cell r="BT31">
            <v>3865</v>
          </cell>
        </row>
        <row r="32">
          <cell r="C32">
            <v>5187</v>
          </cell>
          <cell r="F32">
            <v>4994</v>
          </cell>
          <cell r="I32">
            <v>4984</v>
          </cell>
          <cell r="L32">
            <v>5124</v>
          </cell>
          <cell r="O32">
            <v>4827</v>
          </cell>
          <cell r="R32">
            <v>5645</v>
          </cell>
          <cell r="U32">
            <v>5988</v>
          </cell>
          <cell r="X32">
            <v>5979</v>
          </cell>
          <cell r="AA32">
            <v>5398</v>
          </cell>
          <cell r="AD32">
            <v>5155</v>
          </cell>
          <cell r="AG32">
            <v>5234</v>
          </cell>
          <cell r="AJ32">
            <v>4681</v>
          </cell>
          <cell r="AM32">
            <v>4017</v>
          </cell>
          <cell r="AP32">
            <v>3864</v>
          </cell>
          <cell r="AS32">
            <v>3663</v>
          </cell>
          <cell r="AV32">
            <v>3638</v>
          </cell>
          <cell r="AY32">
            <v>3876</v>
          </cell>
          <cell r="BB32">
            <v>4513</v>
          </cell>
          <cell r="BE32">
            <v>4914</v>
          </cell>
          <cell r="BH32">
            <v>4810</v>
          </cell>
          <cell r="BK32">
            <v>4787</v>
          </cell>
          <cell r="BN32">
            <v>4961</v>
          </cell>
          <cell r="BQ32">
            <v>4943</v>
          </cell>
          <cell r="BT32">
            <v>4757</v>
          </cell>
        </row>
        <row r="33">
          <cell r="C33">
            <v>2583</v>
          </cell>
          <cell r="F33">
            <v>2542</v>
          </cell>
          <cell r="I33">
            <v>2507</v>
          </cell>
          <cell r="L33">
            <v>2497</v>
          </cell>
          <cell r="O33">
            <v>2527</v>
          </cell>
          <cell r="R33">
            <v>2560</v>
          </cell>
          <cell r="U33">
            <v>2751</v>
          </cell>
          <cell r="X33">
            <v>2885</v>
          </cell>
          <cell r="AA33">
            <v>2952</v>
          </cell>
          <cell r="AD33">
            <v>2947</v>
          </cell>
          <cell r="AG33">
            <v>2946</v>
          </cell>
          <cell r="AJ33">
            <v>2907</v>
          </cell>
          <cell r="AM33">
            <v>2874</v>
          </cell>
          <cell r="AP33">
            <v>2787</v>
          </cell>
          <cell r="AS33">
            <v>2902</v>
          </cell>
          <cell r="AV33">
            <v>2910</v>
          </cell>
          <cell r="AY33">
            <v>2851</v>
          </cell>
          <cell r="BB33">
            <v>2806</v>
          </cell>
          <cell r="BE33">
            <v>2778</v>
          </cell>
          <cell r="BH33">
            <v>2793</v>
          </cell>
          <cell r="BK33">
            <v>2808</v>
          </cell>
          <cell r="BN33">
            <v>2755</v>
          </cell>
          <cell r="BQ33">
            <v>2686</v>
          </cell>
          <cell r="BT33">
            <v>2594</v>
          </cell>
        </row>
        <row r="34">
          <cell r="C34">
            <v>2123</v>
          </cell>
          <cell r="F34">
            <v>2069</v>
          </cell>
          <cell r="I34">
            <v>2075</v>
          </cell>
          <cell r="L34">
            <v>2098</v>
          </cell>
          <cell r="O34">
            <v>2121</v>
          </cell>
          <cell r="R34">
            <v>2147</v>
          </cell>
          <cell r="U34">
            <v>2240</v>
          </cell>
          <cell r="X34">
            <v>2330</v>
          </cell>
          <cell r="AA34">
            <v>2371</v>
          </cell>
          <cell r="AD34">
            <v>2385</v>
          </cell>
          <cell r="AG34">
            <v>2283</v>
          </cell>
          <cell r="AJ34">
            <v>2260</v>
          </cell>
          <cell r="AM34">
            <v>2196</v>
          </cell>
          <cell r="AP34">
            <v>2185</v>
          </cell>
          <cell r="AS34">
            <v>2196</v>
          </cell>
          <cell r="AV34">
            <v>2240</v>
          </cell>
          <cell r="AY34">
            <v>2202</v>
          </cell>
          <cell r="BB34">
            <v>2206</v>
          </cell>
          <cell r="BE34">
            <v>2180</v>
          </cell>
          <cell r="BH34">
            <v>2189</v>
          </cell>
          <cell r="BK34">
            <v>2236</v>
          </cell>
          <cell r="BN34">
            <v>2297</v>
          </cell>
          <cell r="BQ34">
            <v>2202</v>
          </cell>
          <cell r="BT34">
            <v>2172</v>
          </cell>
        </row>
        <row r="35">
          <cell r="C35">
            <v>1777</v>
          </cell>
          <cell r="F35">
            <v>1757</v>
          </cell>
          <cell r="I35">
            <v>1741</v>
          </cell>
          <cell r="L35">
            <v>1757</v>
          </cell>
          <cell r="O35">
            <v>1789</v>
          </cell>
          <cell r="R35">
            <v>1867</v>
          </cell>
          <cell r="U35">
            <v>1993</v>
          </cell>
          <cell r="X35">
            <v>2165</v>
          </cell>
          <cell r="AA35">
            <v>2218</v>
          </cell>
          <cell r="AD35">
            <v>2218</v>
          </cell>
          <cell r="AG35">
            <v>2222</v>
          </cell>
          <cell r="AJ35">
            <v>2178</v>
          </cell>
          <cell r="AM35">
            <v>2127</v>
          </cell>
          <cell r="AP35">
            <v>2066</v>
          </cell>
          <cell r="AS35">
            <v>2016</v>
          </cell>
          <cell r="AV35">
            <v>1987</v>
          </cell>
          <cell r="AY35">
            <v>1966</v>
          </cell>
          <cell r="BB35">
            <v>1943</v>
          </cell>
          <cell r="BE35">
            <v>1966</v>
          </cell>
          <cell r="BH35">
            <v>1921</v>
          </cell>
          <cell r="BK35">
            <v>1949</v>
          </cell>
          <cell r="BN35">
            <v>1964</v>
          </cell>
          <cell r="BQ35">
            <v>1871</v>
          </cell>
          <cell r="BT35">
            <v>1783</v>
          </cell>
        </row>
        <row r="36">
          <cell r="C36">
            <v>1089</v>
          </cell>
          <cell r="F36">
            <v>1037</v>
          </cell>
          <cell r="I36">
            <v>966</v>
          </cell>
          <cell r="L36">
            <v>977</v>
          </cell>
          <cell r="O36">
            <v>1009</v>
          </cell>
          <cell r="R36">
            <v>964</v>
          </cell>
          <cell r="U36">
            <v>925</v>
          </cell>
          <cell r="X36">
            <v>1160</v>
          </cell>
          <cell r="AA36">
            <v>1225</v>
          </cell>
          <cell r="AD36">
            <v>1193</v>
          </cell>
          <cell r="AG36">
            <v>1193</v>
          </cell>
          <cell r="AJ36">
            <v>1189</v>
          </cell>
          <cell r="AM36">
            <v>1111</v>
          </cell>
          <cell r="AP36">
            <v>1142</v>
          </cell>
          <cell r="AS36">
            <v>1093</v>
          </cell>
          <cell r="AV36">
            <v>1070</v>
          </cell>
          <cell r="AY36">
            <v>1138</v>
          </cell>
          <cell r="BB36">
            <v>1050</v>
          </cell>
          <cell r="BE36">
            <v>1034</v>
          </cell>
          <cell r="BH36">
            <v>1218</v>
          </cell>
          <cell r="BK36">
            <v>1147</v>
          </cell>
          <cell r="BN36">
            <v>1189</v>
          </cell>
          <cell r="BQ36">
            <v>1119</v>
          </cell>
          <cell r="BT36">
            <v>1133</v>
          </cell>
        </row>
        <row r="37">
          <cell r="C37">
            <v>1707</v>
          </cell>
          <cell r="F37">
            <v>1755</v>
          </cell>
          <cell r="I37">
            <v>1742</v>
          </cell>
          <cell r="L37">
            <v>1732</v>
          </cell>
          <cell r="O37">
            <v>1726</v>
          </cell>
          <cell r="R37">
            <v>1881</v>
          </cell>
          <cell r="U37">
            <v>2073</v>
          </cell>
          <cell r="X37">
            <v>2259</v>
          </cell>
          <cell r="AA37">
            <v>2270</v>
          </cell>
          <cell r="AD37">
            <v>2240</v>
          </cell>
          <cell r="AG37">
            <v>2092</v>
          </cell>
          <cell r="AJ37">
            <v>1995</v>
          </cell>
          <cell r="AM37">
            <v>1920</v>
          </cell>
          <cell r="AP37">
            <v>1888</v>
          </cell>
          <cell r="AS37">
            <v>1986</v>
          </cell>
          <cell r="AV37">
            <v>2009</v>
          </cell>
          <cell r="AY37">
            <v>2045</v>
          </cell>
          <cell r="BB37">
            <v>2003</v>
          </cell>
          <cell r="BE37">
            <v>2008</v>
          </cell>
          <cell r="BH37">
            <v>2172</v>
          </cell>
          <cell r="BK37">
            <v>2089</v>
          </cell>
          <cell r="BN37">
            <v>1971</v>
          </cell>
          <cell r="BQ37">
            <v>1921</v>
          </cell>
          <cell r="BT37">
            <v>1896</v>
          </cell>
        </row>
        <row r="38">
          <cell r="C38">
            <v>9495</v>
          </cell>
          <cell r="F38">
            <v>9378</v>
          </cell>
          <cell r="I38">
            <v>9585</v>
          </cell>
          <cell r="L38">
            <v>9655</v>
          </cell>
          <cell r="O38">
            <v>9875</v>
          </cell>
          <cell r="R38">
            <v>9945</v>
          </cell>
          <cell r="U38">
            <v>11694</v>
          </cell>
          <cell r="X38">
            <v>12409</v>
          </cell>
          <cell r="AA38">
            <v>12560</v>
          </cell>
          <cell r="AD38">
            <v>12568</v>
          </cell>
          <cell r="AG38">
            <v>12818</v>
          </cell>
          <cell r="AJ38">
            <v>12563</v>
          </cell>
          <cell r="AM38">
            <v>12470</v>
          </cell>
          <cell r="AP38">
            <v>12320</v>
          </cell>
          <cell r="AS38">
            <v>12330</v>
          </cell>
          <cell r="AV38">
            <v>12144</v>
          </cell>
          <cell r="AY38">
            <v>12170</v>
          </cell>
          <cell r="BB38">
            <v>12346</v>
          </cell>
          <cell r="BE38">
            <v>12306</v>
          </cell>
          <cell r="BH38">
            <v>12254</v>
          </cell>
          <cell r="BK38">
            <v>12243</v>
          </cell>
          <cell r="BN38">
            <v>11833</v>
          </cell>
          <cell r="BQ38">
            <v>11161</v>
          </cell>
          <cell r="BT38">
            <v>9621</v>
          </cell>
        </row>
        <row r="39">
          <cell r="C39">
            <v>2811</v>
          </cell>
          <cell r="F39">
            <v>2843</v>
          </cell>
          <cell r="I39">
            <v>2909</v>
          </cell>
          <cell r="L39">
            <v>2803</v>
          </cell>
          <cell r="O39">
            <v>2882</v>
          </cell>
          <cell r="R39">
            <v>2995</v>
          </cell>
          <cell r="U39">
            <v>3895</v>
          </cell>
          <cell r="X39">
            <v>4016</v>
          </cell>
          <cell r="AA39">
            <v>4095</v>
          </cell>
          <cell r="AD39">
            <v>3740</v>
          </cell>
          <cell r="AG39">
            <v>3367</v>
          </cell>
          <cell r="AJ39">
            <v>3495</v>
          </cell>
          <cell r="AM39">
            <v>3608</v>
          </cell>
          <cell r="AP39">
            <v>3687</v>
          </cell>
          <cell r="AS39">
            <v>3685</v>
          </cell>
          <cell r="AV39">
            <v>3602</v>
          </cell>
          <cell r="AY39">
            <v>3618</v>
          </cell>
          <cell r="BB39">
            <v>3976</v>
          </cell>
          <cell r="BE39">
            <v>3664</v>
          </cell>
          <cell r="BH39">
            <v>3723</v>
          </cell>
          <cell r="BK39">
            <v>3886</v>
          </cell>
          <cell r="BN39">
            <v>3682</v>
          </cell>
          <cell r="BQ39">
            <v>3220</v>
          </cell>
          <cell r="BT39">
            <v>2715</v>
          </cell>
        </row>
        <row r="40">
          <cell r="C40">
            <v>7673</v>
          </cell>
          <cell r="F40">
            <v>7647</v>
          </cell>
          <cell r="I40">
            <v>7507</v>
          </cell>
          <cell r="L40">
            <v>7549</v>
          </cell>
          <cell r="O40">
            <v>7825</v>
          </cell>
          <cell r="R40">
            <v>8488</v>
          </cell>
          <cell r="U40">
            <v>8932</v>
          </cell>
          <cell r="X40">
            <v>9478</v>
          </cell>
          <cell r="AA40">
            <v>9253</v>
          </cell>
          <cell r="AD40">
            <v>9307</v>
          </cell>
          <cell r="AG40">
            <v>9326</v>
          </cell>
          <cell r="AJ40">
            <v>9316</v>
          </cell>
          <cell r="AM40">
            <v>9223</v>
          </cell>
          <cell r="AP40">
            <v>9183</v>
          </cell>
          <cell r="AS40">
            <v>8685</v>
          </cell>
          <cell r="AV40">
            <v>8521</v>
          </cell>
          <cell r="AY40">
            <v>8718</v>
          </cell>
          <cell r="BB40">
            <v>8712</v>
          </cell>
          <cell r="BE40">
            <v>8873</v>
          </cell>
          <cell r="BH40">
            <v>8934</v>
          </cell>
          <cell r="BK40">
            <v>8594</v>
          </cell>
          <cell r="BN40">
            <v>8068</v>
          </cell>
          <cell r="BQ40">
            <v>7840</v>
          </cell>
          <cell r="BT40">
            <v>7999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C31">
            <v>3628</v>
          </cell>
          <cell r="F31">
            <v>3505</v>
          </cell>
          <cell r="I31">
            <v>3485</v>
          </cell>
          <cell r="L31">
            <v>3517</v>
          </cell>
          <cell r="O31">
            <v>3578</v>
          </cell>
          <cell r="R31">
            <v>3749</v>
          </cell>
          <cell r="U31">
            <v>4321</v>
          </cell>
          <cell r="X31">
            <v>4921</v>
          </cell>
          <cell r="AA31">
            <v>4962</v>
          </cell>
          <cell r="AD31">
            <v>4785</v>
          </cell>
          <cell r="AG31">
            <v>4776</v>
          </cell>
          <cell r="AJ31">
            <v>4692</v>
          </cell>
          <cell r="AM31">
            <v>4604</v>
          </cell>
          <cell r="AP31">
            <v>4469</v>
          </cell>
          <cell r="AS31">
            <v>4384</v>
          </cell>
          <cell r="AV31">
            <v>4328</v>
          </cell>
          <cell r="AY31">
            <v>4374</v>
          </cell>
          <cell r="BB31">
            <v>4289</v>
          </cell>
          <cell r="BE31">
            <v>4231</v>
          </cell>
          <cell r="BH31">
            <v>4134</v>
          </cell>
          <cell r="BK31">
            <v>4253</v>
          </cell>
          <cell r="BN31">
            <v>4337</v>
          </cell>
          <cell r="BQ31">
            <v>4140</v>
          </cell>
          <cell r="BT31">
            <v>3847</v>
          </cell>
        </row>
        <row r="32">
          <cell r="C32">
            <v>3876</v>
          </cell>
          <cell r="F32">
            <v>4273</v>
          </cell>
          <cell r="I32">
            <v>4076</v>
          </cell>
          <cell r="L32">
            <v>4237</v>
          </cell>
          <cell r="O32">
            <v>4683</v>
          </cell>
          <cell r="R32">
            <v>4847</v>
          </cell>
          <cell r="U32">
            <v>5369</v>
          </cell>
          <cell r="X32">
            <v>5667</v>
          </cell>
          <cell r="AA32">
            <v>5776</v>
          </cell>
          <cell r="AD32">
            <v>5426</v>
          </cell>
          <cell r="AG32">
            <v>4873</v>
          </cell>
          <cell r="AJ32">
            <v>4375</v>
          </cell>
          <cell r="AM32">
            <v>3705</v>
          </cell>
          <cell r="AP32">
            <v>3622</v>
          </cell>
          <cell r="AS32">
            <v>3541</v>
          </cell>
          <cell r="AV32">
            <v>3516</v>
          </cell>
          <cell r="AY32">
            <v>3420</v>
          </cell>
          <cell r="BB32">
            <v>3321</v>
          </cell>
          <cell r="BE32">
            <v>3751</v>
          </cell>
          <cell r="BH32">
            <v>4208</v>
          </cell>
          <cell r="BK32">
            <v>4478</v>
          </cell>
          <cell r="BN32">
            <v>4480</v>
          </cell>
          <cell r="BQ32">
            <v>4203</v>
          </cell>
          <cell r="BT32">
            <v>4029</v>
          </cell>
        </row>
        <row r="33">
          <cell r="C33">
            <v>2454</v>
          </cell>
          <cell r="F33">
            <v>2394</v>
          </cell>
          <cell r="I33">
            <v>2397</v>
          </cell>
          <cell r="L33">
            <v>2330</v>
          </cell>
          <cell r="O33">
            <v>2467</v>
          </cell>
          <cell r="R33">
            <v>2484</v>
          </cell>
          <cell r="U33">
            <v>2596</v>
          </cell>
          <cell r="X33">
            <v>2808</v>
          </cell>
          <cell r="AA33">
            <v>2855</v>
          </cell>
          <cell r="AD33">
            <v>2771</v>
          </cell>
          <cell r="AG33">
            <v>2833</v>
          </cell>
          <cell r="AJ33">
            <v>2793</v>
          </cell>
          <cell r="AM33">
            <v>2720</v>
          </cell>
          <cell r="AP33">
            <v>2761</v>
          </cell>
          <cell r="AS33">
            <v>2732</v>
          </cell>
          <cell r="AV33">
            <v>2711</v>
          </cell>
          <cell r="AY33">
            <v>2722</v>
          </cell>
          <cell r="BB33">
            <v>2703</v>
          </cell>
          <cell r="BE33">
            <v>2770</v>
          </cell>
          <cell r="BH33">
            <v>2805</v>
          </cell>
          <cell r="BK33">
            <v>2780</v>
          </cell>
          <cell r="BN33">
            <v>2756</v>
          </cell>
          <cell r="BQ33">
            <v>2692</v>
          </cell>
          <cell r="BT33">
            <v>2587</v>
          </cell>
        </row>
        <row r="34">
          <cell r="C34">
            <v>2120</v>
          </cell>
          <cell r="F34">
            <v>2058</v>
          </cell>
          <cell r="I34">
            <v>2047</v>
          </cell>
          <cell r="L34">
            <v>2031</v>
          </cell>
          <cell r="O34">
            <v>2047</v>
          </cell>
          <cell r="R34">
            <v>2031</v>
          </cell>
          <cell r="U34">
            <v>2122</v>
          </cell>
          <cell r="X34">
            <v>2260</v>
          </cell>
          <cell r="AA34">
            <v>2293</v>
          </cell>
          <cell r="AD34">
            <v>2283</v>
          </cell>
          <cell r="AG34">
            <v>2273</v>
          </cell>
          <cell r="AJ34">
            <v>2258</v>
          </cell>
          <cell r="AM34">
            <v>2183</v>
          </cell>
          <cell r="AP34">
            <v>2212</v>
          </cell>
          <cell r="AS34">
            <v>2211</v>
          </cell>
          <cell r="AV34">
            <v>2185</v>
          </cell>
          <cell r="AY34">
            <v>2172</v>
          </cell>
          <cell r="BB34">
            <v>2139</v>
          </cell>
          <cell r="BE34">
            <v>2153</v>
          </cell>
          <cell r="BH34">
            <v>2156</v>
          </cell>
          <cell r="BK34">
            <v>2163</v>
          </cell>
          <cell r="BN34">
            <v>2193</v>
          </cell>
          <cell r="BQ34">
            <v>2146</v>
          </cell>
          <cell r="BT34">
            <v>2087</v>
          </cell>
        </row>
        <row r="35">
          <cell r="C35">
            <v>1684</v>
          </cell>
          <cell r="F35">
            <v>1661</v>
          </cell>
          <cell r="I35">
            <v>1632</v>
          </cell>
          <cell r="L35">
            <v>1629</v>
          </cell>
          <cell r="O35">
            <v>1677</v>
          </cell>
          <cell r="R35">
            <v>1710</v>
          </cell>
          <cell r="U35">
            <v>1844</v>
          </cell>
          <cell r="X35">
            <v>2002</v>
          </cell>
          <cell r="AA35">
            <v>2054</v>
          </cell>
          <cell r="AD35">
            <v>2050</v>
          </cell>
          <cell r="AG35">
            <v>2038</v>
          </cell>
          <cell r="AJ35">
            <v>2027</v>
          </cell>
          <cell r="AM35">
            <v>1972</v>
          </cell>
          <cell r="AP35">
            <v>1942</v>
          </cell>
          <cell r="AS35">
            <v>1897</v>
          </cell>
          <cell r="AV35">
            <v>1884</v>
          </cell>
          <cell r="AY35">
            <v>1898</v>
          </cell>
          <cell r="BB35">
            <v>1875</v>
          </cell>
          <cell r="BE35">
            <v>1899</v>
          </cell>
          <cell r="BH35">
            <v>1828</v>
          </cell>
          <cell r="BK35">
            <v>1936</v>
          </cell>
          <cell r="BN35">
            <v>1923</v>
          </cell>
          <cell r="BQ35">
            <v>1885</v>
          </cell>
          <cell r="BT35">
            <v>1774</v>
          </cell>
        </row>
        <row r="36">
          <cell r="C36">
            <v>1088</v>
          </cell>
          <cell r="F36">
            <v>1059</v>
          </cell>
          <cell r="I36">
            <v>1038</v>
          </cell>
          <cell r="L36">
            <v>1061</v>
          </cell>
          <cell r="O36">
            <v>1060</v>
          </cell>
          <cell r="R36">
            <v>1037</v>
          </cell>
          <cell r="U36">
            <v>1133</v>
          </cell>
          <cell r="X36">
            <v>1059</v>
          </cell>
          <cell r="AA36">
            <v>1190</v>
          </cell>
          <cell r="AD36">
            <v>1135</v>
          </cell>
          <cell r="AG36">
            <v>1109</v>
          </cell>
          <cell r="AJ36">
            <v>1199</v>
          </cell>
          <cell r="AM36">
            <v>1264</v>
          </cell>
          <cell r="AP36">
            <v>1073</v>
          </cell>
          <cell r="AS36">
            <v>1064</v>
          </cell>
          <cell r="AV36">
            <v>1118</v>
          </cell>
          <cell r="AY36">
            <v>1128</v>
          </cell>
          <cell r="BB36">
            <v>1123</v>
          </cell>
          <cell r="BE36">
            <v>1185</v>
          </cell>
          <cell r="BH36">
            <v>1250</v>
          </cell>
          <cell r="BK36">
            <v>1232</v>
          </cell>
          <cell r="BN36">
            <v>1185</v>
          </cell>
          <cell r="BQ36">
            <v>1100</v>
          </cell>
          <cell r="BT36">
            <v>976</v>
          </cell>
        </row>
        <row r="37">
          <cell r="C37">
            <v>1849</v>
          </cell>
          <cell r="F37">
            <v>1813</v>
          </cell>
          <cell r="I37">
            <v>1724</v>
          </cell>
          <cell r="L37">
            <v>1727</v>
          </cell>
          <cell r="O37">
            <v>1779</v>
          </cell>
          <cell r="R37">
            <v>1808</v>
          </cell>
          <cell r="U37">
            <v>2021</v>
          </cell>
          <cell r="X37">
            <v>2117</v>
          </cell>
          <cell r="AA37">
            <v>2263</v>
          </cell>
          <cell r="AD37">
            <v>2252</v>
          </cell>
          <cell r="AG37">
            <v>2289</v>
          </cell>
          <cell r="AJ37">
            <v>2165</v>
          </cell>
          <cell r="AM37">
            <v>2054</v>
          </cell>
          <cell r="AP37">
            <v>2109</v>
          </cell>
          <cell r="AS37">
            <v>2090</v>
          </cell>
          <cell r="AV37">
            <v>2003</v>
          </cell>
          <cell r="AY37">
            <v>2080</v>
          </cell>
          <cell r="BB37">
            <v>1977</v>
          </cell>
          <cell r="BE37">
            <v>1901</v>
          </cell>
          <cell r="BH37">
            <v>1972</v>
          </cell>
          <cell r="BK37">
            <v>2083</v>
          </cell>
          <cell r="BN37">
            <v>1951</v>
          </cell>
          <cell r="BQ37">
            <v>1785</v>
          </cell>
          <cell r="BT37">
            <v>1827</v>
          </cell>
        </row>
        <row r="38">
          <cell r="C38">
            <v>8914</v>
          </cell>
          <cell r="F38">
            <v>8719</v>
          </cell>
          <cell r="I38">
            <v>8689</v>
          </cell>
          <cell r="L38">
            <v>8730</v>
          </cell>
          <cell r="O38">
            <v>9169</v>
          </cell>
          <cell r="R38">
            <v>10226</v>
          </cell>
          <cell r="U38">
            <v>11528</v>
          </cell>
          <cell r="X38">
            <v>12579</v>
          </cell>
          <cell r="AA38">
            <v>12740</v>
          </cell>
          <cell r="AD38">
            <v>12654</v>
          </cell>
          <cell r="AG38">
            <v>12881</v>
          </cell>
          <cell r="AJ38">
            <v>12470</v>
          </cell>
          <cell r="AM38">
            <v>12160</v>
          </cell>
          <cell r="AP38">
            <v>12018</v>
          </cell>
          <cell r="AS38">
            <v>11991</v>
          </cell>
          <cell r="AV38">
            <v>11742</v>
          </cell>
          <cell r="AY38">
            <v>11879</v>
          </cell>
          <cell r="BB38">
            <v>12065</v>
          </cell>
          <cell r="BE38">
            <v>11804</v>
          </cell>
          <cell r="BH38">
            <v>11656</v>
          </cell>
          <cell r="BK38">
            <v>11677</v>
          </cell>
          <cell r="BN38">
            <v>11460</v>
          </cell>
          <cell r="BQ38">
            <v>10908</v>
          </cell>
          <cell r="BT38">
            <v>9602</v>
          </cell>
        </row>
        <row r="39">
          <cell r="C39">
            <v>1946</v>
          </cell>
          <cell r="F39">
            <v>2114</v>
          </cell>
          <cell r="I39">
            <v>1887</v>
          </cell>
          <cell r="L39">
            <v>2004</v>
          </cell>
          <cell r="O39">
            <v>1971</v>
          </cell>
          <cell r="R39">
            <v>2632</v>
          </cell>
          <cell r="U39">
            <v>3739</v>
          </cell>
          <cell r="X39">
            <v>4355</v>
          </cell>
          <cell r="AA39">
            <v>4523</v>
          </cell>
          <cell r="AD39">
            <v>4130</v>
          </cell>
          <cell r="AG39">
            <v>4230</v>
          </cell>
          <cell r="AJ39">
            <v>3859</v>
          </cell>
          <cell r="AM39">
            <v>3753</v>
          </cell>
          <cell r="AP39">
            <v>3589</v>
          </cell>
          <cell r="AS39">
            <v>3359</v>
          </cell>
          <cell r="AV39">
            <v>3247</v>
          </cell>
          <cell r="AY39">
            <v>3051</v>
          </cell>
          <cell r="BB39">
            <v>3202</v>
          </cell>
          <cell r="BE39">
            <v>3434</v>
          </cell>
          <cell r="BH39">
            <v>3282</v>
          </cell>
          <cell r="BK39">
            <v>3500</v>
          </cell>
          <cell r="BN39">
            <v>3425</v>
          </cell>
          <cell r="BQ39">
            <v>3232</v>
          </cell>
          <cell r="BT39">
            <v>2890</v>
          </cell>
        </row>
        <row r="40">
          <cell r="C40">
            <v>8304</v>
          </cell>
          <cell r="F40">
            <v>8181</v>
          </cell>
          <cell r="I40">
            <v>8109</v>
          </cell>
          <cell r="L40">
            <v>8125</v>
          </cell>
          <cell r="O40">
            <v>8099</v>
          </cell>
          <cell r="R40">
            <v>7976</v>
          </cell>
          <cell r="U40">
            <v>8797</v>
          </cell>
          <cell r="X40">
            <v>9023</v>
          </cell>
          <cell r="AA40">
            <v>9050</v>
          </cell>
          <cell r="AD40">
            <v>9021</v>
          </cell>
          <cell r="AG40">
            <v>8946</v>
          </cell>
          <cell r="AJ40">
            <v>8827</v>
          </cell>
          <cell r="AM40">
            <v>8759</v>
          </cell>
          <cell r="AP40">
            <v>8602</v>
          </cell>
          <cell r="AS40">
            <v>8364</v>
          </cell>
          <cell r="AV40">
            <v>8367</v>
          </cell>
          <cell r="AY40">
            <v>8686</v>
          </cell>
          <cell r="BB40">
            <v>8641</v>
          </cell>
          <cell r="BE40">
            <v>8746</v>
          </cell>
          <cell r="BH40">
            <v>8801</v>
          </cell>
          <cell r="BK40">
            <v>8272</v>
          </cell>
          <cell r="BN40">
            <v>7781</v>
          </cell>
          <cell r="BQ40">
            <v>7734</v>
          </cell>
          <cell r="BT40">
            <v>7891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C31">
            <v>3558</v>
          </cell>
          <cell r="F31">
            <v>3456</v>
          </cell>
          <cell r="I31">
            <v>3442</v>
          </cell>
          <cell r="L31">
            <v>3469</v>
          </cell>
          <cell r="O31">
            <v>3513</v>
          </cell>
          <cell r="R31">
            <v>3707</v>
          </cell>
          <cell r="U31">
            <v>4279</v>
          </cell>
          <cell r="X31">
            <v>4757</v>
          </cell>
          <cell r="AA31">
            <v>4741</v>
          </cell>
          <cell r="AD31">
            <v>4609</v>
          </cell>
          <cell r="AG31">
            <v>4566</v>
          </cell>
          <cell r="AJ31">
            <v>4369</v>
          </cell>
          <cell r="AM31">
            <v>4344</v>
          </cell>
          <cell r="AP31">
            <v>4300</v>
          </cell>
          <cell r="AS31">
            <v>4265</v>
          </cell>
          <cell r="AV31">
            <v>4198</v>
          </cell>
          <cell r="AY31">
            <v>4210</v>
          </cell>
          <cell r="BB31">
            <v>4160</v>
          </cell>
          <cell r="BE31">
            <v>4084</v>
          </cell>
          <cell r="BH31">
            <v>4063</v>
          </cell>
          <cell r="BK31">
            <v>4154</v>
          </cell>
          <cell r="BN31">
            <v>4254</v>
          </cell>
          <cell r="BQ31">
            <v>4075</v>
          </cell>
          <cell r="BT31">
            <v>3796</v>
          </cell>
        </row>
        <row r="32">
          <cell r="C32">
            <v>3692</v>
          </cell>
          <cell r="F32">
            <v>3459</v>
          </cell>
          <cell r="I32">
            <v>3546</v>
          </cell>
          <cell r="L32">
            <v>3950</v>
          </cell>
          <cell r="O32">
            <v>4222</v>
          </cell>
          <cell r="R32">
            <v>4404</v>
          </cell>
          <cell r="U32">
            <v>5367</v>
          </cell>
          <cell r="X32">
            <v>5632</v>
          </cell>
          <cell r="AA32">
            <v>5568</v>
          </cell>
          <cell r="AD32">
            <v>5352</v>
          </cell>
          <cell r="AG32">
            <v>5294</v>
          </cell>
          <cell r="AJ32">
            <v>5376</v>
          </cell>
          <cell r="AM32">
            <v>4713</v>
          </cell>
          <cell r="AP32">
            <v>4582</v>
          </cell>
          <cell r="AS32">
            <v>4482</v>
          </cell>
          <cell r="AV32">
            <v>4364</v>
          </cell>
          <cell r="AY32">
            <v>4301</v>
          </cell>
          <cell r="BB32">
            <v>4542</v>
          </cell>
          <cell r="BE32">
            <v>4765</v>
          </cell>
          <cell r="BH32">
            <v>4996</v>
          </cell>
          <cell r="BK32">
            <v>5480</v>
          </cell>
          <cell r="BN32">
            <v>5936</v>
          </cell>
          <cell r="BQ32">
            <v>5747</v>
          </cell>
          <cell r="BT32">
            <v>5240</v>
          </cell>
        </row>
        <row r="33">
          <cell r="C33">
            <v>2505</v>
          </cell>
          <cell r="F33">
            <v>2420</v>
          </cell>
          <cell r="I33">
            <v>2396</v>
          </cell>
          <cell r="L33">
            <v>2356</v>
          </cell>
          <cell r="O33">
            <v>2416</v>
          </cell>
          <cell r="R33">
            <v>2471</v>
          </cell>
          <cell r="U33">
            <v>2595</v>
          </cell>
          <cell r="X33">
            <v>2764</v>
          </cell>
          <cell r="AA33">
            <v>2915</v>
          </cell>
          <cell r="AD33">
            <v>2970</v>
          </cell>
          <cell r="AG33">
            <v>2993</v>
          </cell>
          <cell r="AJ33">
            <v>2947</v>
          </cell>
          <cell r="AM33">
            <v>2899</v>
          </cell>
          <cell r="AP33">
            <v>2917</v>
          </cell>
          <cell r="AS33">
            <v>2878</v>
          </cell>
          <cell r="AV33">
            <v>2848</v>
          </cell>
          <cell r="AY33">
            <v>2883</v>
          </cell>
          <cell r="BB33">
            <v>2829</v>
          </cell>
          <cell r="BE33">
            <v>2811</v>
          </cell>
          <cell r="BH33">
            <v>2803</v>
          </cell>
          <cell r="BK33">
            <v>2810</v>
          </cell>
          <cell r="BN33">
            <v>2857</v>
          </cell>
          <cell r="BQ33">
            <v>2770</v>
          </cell>
          <cell r="BT33">
            <v>2661</v>
          </cell>
        </row>
        <row r="34">
          <cell r="C34">
            <v>2066</v>
          </cell>
          <cell r="F34">
            <v>2046</v>
          </cell>
          <cell r="I34">
            <v>2044</v>
          </cell>
          <cell r="L34">
            <v>2031</v>
          </cell>
          <cell r="O34">
            <v>2018</v>
          </cell>
          <cell r="R34">
            <v>2047</v>
          </cell>
          <cell r="U34">
            <v>2179</v>
          </cell>
          <cell r="X34">
            <v>2299</v>
          </cell>
          <cell r="AA34">
            <v>2343</v>
          </cell>
          <cell r="AD34">
            <v>2307</v>
          </cell>
          <cell r="AG34">
            <v>2327</v>
          </cell>
          <cell r="AJ34">
            <v>2261</v>
          </cell>
          <cell r="AM34">
            <v>2173</v>
          </cell>
          <cell r="AP34">
            <v>2212</v>
          </cell>
          <cell r="AS34">
            <v>2193</v>
          </cell>
          <cell r="AV34">
            <v>2161</v>
          </cell>
          <cell r="AY34">
            <v>2136</v>
          </cell>
          <cell r="BB34">
            <v>2157</v>
          </cell>
          <cell r="BE34">
            <v>2151</v>
          </cell>
          <cell r="BH34">
            <v>2170</v>
          </cell>
          <cell r="BK34">
            <v>2210</v>
          </cell>
          <cell r="BN34">
            <v>2214</v>
          </cell>
          <cell r="BQ34">
            <v>2188</v>
          </cell>
          <cell r="BT34">
            <v>2107</v>
          </cell>
        </row>
        <row r="35">
          <cell r="C35">
            <v>1718</v>
          </cell>
          <cell r="F35">
            <v>1681</v>
          </cell>
          <cell r="I35">
            <v>1658</v>
          </cell>
          <cell r="L35">
            <v>1666</v>
          </cell>
          <cell r="O35">
            <v>1682</v>
          </cell>
          <cell r="R35">
            <v>1738</v>
          </cell>
          <cell r="U35">
            <v>1896</v>
          </cell>
          <cell r="X35">
            <v>2080</v>
          </cell>
          <cell r="AA35">
            <v>2140</v>
          </cell>
          <cell r="AD35">
            <v>2030</v>
          </cell>
          <cell r="AG35">
            <v>2032</v>
          </cell>
          <cell r="AJ35">
            <v>1940</v>
          </cell>
          <cell r="AM35">
            <v>1996</v>
          </cell>
          <cell r="AP35">
            <v>1920</v>
          </cell>
          <cell r="AS35">
            <v>1926</v>
          </cell>
          <cell r="AV35">
            <v>1930</v>
          </cell>
          <cell r="AY35">
            <v>1877</v>
          </cell>
          <cell r="BB35">
            <v>1899</v>
          </cell>
          <cell r="BE35">
            <v>1879</v>
          </cell>
          <cell r="BH35">
            <v>1882</v>
          </cell>
          <cell r="BK35">
            <v>1905</v>
          </cell>
          <cell r="BN35">
            <v>1926</v>
          </cell>
          <cell r="BQ35">
            <v>1872</v>
          </cell>
          <cell r="BT35">
            <v>1792</v>
          </cell>
        </row>
        <row r="36">
          <cell r="C36">
            <v>982</v>
          </cell>
          <cell r="F36">
            <v>923</v>
          </cell>
          <cell r="I36">
            <v>920</v>
          </cell>
          <cell r="L36">
            <v>929</v>
          </cell>
          <cell r="O36">
            <v>991</v>
          </cell>
          <cell r="R36">
            <v>1060</v>
          </cell>
          <cell r="U36">
            <v>1061</v>
          </cell>
          <cell r="X36">
            <v>1208</v>
          </cell>
          <cell r="AA36">
            <v>1260</v>
          </cell>
          <cell r="AD36">
            <v>1175</v>
          </cell>
          <cell r="AG36">
            <v>1254</v>
          </cell>
          <cell r="AJ36">
            <v>1168</v>
          </cell>
          <cell r="AM36">
            <v>1167</v>
          </cell>
          <cell r="AP36">
            <v>1172</v>
          </cell>
          <cell r="AS36">
            <v>1132</v>
          </cell>
          <cell r="AV36">
            <v>1180</v>
          </cell>
          <cell r="AY36">
            <v>1104</v>
          </cell>
          <cell r="BB36">
            <v>1188</v>
          </cell>
          <cell r="BE36">
            <v>1269</v>
          </cell>
          <cell r="BH36">
            <v>1082</v>
          </cell>
          <cell r="BK36">
            <v>1145</v>
          </cell>
          <cell r="BN36">
            <v>1102</v>
          </cell>
          <cell r="BQ36">
            <v>1111</v>
          </cell>
          <cell r="BT36">
            <v>1069</v>
          </cell>
        </row>
        <row r="37">
          <cell r="C37">
            <v>1690</v>
          </cell>
          <cell r="F37">
            <v>1586</v>
          </cell>
          <cell r="I37">
            <v>1599</v>
          </cell>
          <cell r="L37">
            <v>1633</v>
          </cell>
          <cell r="O37">
            <v>1644</v>
          </cell>
          <cell r="R37">
            <v>1711</v>
          </cell>
          <cell r="U37">
            <v>1749</v>
          </cell>
          <cell r="X37">
            <v>1942</v>
          </cell>
          <cell r="AA37">
            <v>2008</v>
          </cell>
          <cell r="AD37">
            <v>2019</v>
          </cell>
          <cell r="AG37">
            <v>2070</v>
          </cell>
          <cell r="AJ37">
            <v>1855</v>
          </cell>
          <cell r="AM37">
            <v>1874</v>
          </cell>
          <cell r="AP37">
            <v>1796</v>
          </cell>
          <cell r="AS37">
            <v>1861</v>
          </cell>
          <cell r="AV37">
            <v>1916</v>
          </cell>
          <cell r="AY37">
            <v>1989</v>
          </cell>
          <cell r="BB37">
            <v>2027</v>
          </cell>
          <cell r="BE37">
            <v>2008</v>
          </cell>
          <cell r="BH37">
            <v>1748</v>
          </cell>
          <cell r="BK37">
            <v>1858</v>
          </cell>
          <cell r="BN37">
            <v>1978</v>
          </cell>
          <cell r="BQ37">
            <v>1933</v>
          </cell>
          <cell r="BT37">
            <v>1759</v>
          </cell>
        </row>
        <row r="38">
          <cell r="C38">
            <v>9290</v>
          </cell>
          <cell r="F38">
            <v>9291</v>
          </cell>
          <cell r="I38">
            <v>9006</v>
          </cell>
          <cell r="L38">
            <v>9039</v>
          </cell>
          <cell r="O38">
            <v>9212</v>
          </cell>
          <cell r="R38">
            <v>10313</v>
          </cell>
          <cell r="U38">
            <v>11401</v>
          </cell>
          <cell r="X38">
            <v>12417</v>
          </cell>
          <cell r="AA38">
            <v>12466</v>
          </cell>
          <cell r="AD38">
            <v>12233</v>
          </cell>
          <cell r="AG38">
            <v>12101</v>
          </cell>
          <cell r="AJ38">
            <v>11968</v>
          </cell>
          <cell r="AM38">
            <v>11717</v>
          </cell>
          <cell r="AP38">
            <v>11652</v>
          </cell>
          <cell r="AS38">
            <v>11524</v>
          </cell>
          <cell r="AV38">
            <v>11450</v>
          </cell>
          <cell r="AY38">
            <v>11362</v>
          </cell>
          <cell r="BB38">
            <v>11424</v>
          </cell>
          <cell r="BE38">
            <v>11386</v>
          </cell>
          <cell r="BH38">
            <v>11551</v>
          </cell>
          <cell r="BK38">
            <v>11721</v>
          </cell>
          <cell r="BN38">
            <v>11401</v>
          </cell>
          <cell r="BQ38">
            <v>10442</v>
          </cell>
          <cell r="BT38">
            <v>9398</v>
          </cell>
        </row>
        <row r="39">
          <cell r="C39">
            <v>2499</v>
          </cell>
          <cell r="F39">
            <v>2522</v>
          </cell>
          <cell r="I39">
            <v>2564</v>
          </cell>
          <cell r="L39">
            <v>2316</v>
          </cell>
          <cell r="O39">
            <v>2122</v>
          </cell>
          <cell r="R39">
            <v>2598</v>
          </cell>
          <cell r="U39">
            <v>3480</v>
          </cell>
          <cell r="X39">
            <v>3947</v>
          </cell>
          <cell r="AA39">
            <v>4330</v>
          </cell>
          <cell r="AD39">
            <v>4137</v>
          </cell>
          <cell r="AG39">
            <v>3966</v>
          </cell>
          <cell r="AJ39">
            <v>3616</v>
          </cell>
          <cell r="AM39">
            <v>3523</v>
          </cell>
          <cell r="AP39">
            <v>3470</v>
          </cell>
          <cell r="AS39">
            <v>3347</v>
          </cell>
          <cell r="AV39">
            <v>3235</v>
          </cell>
          <cell r="AY39">
            <v>3159</v>
          </cell>
          <cell r="BB39">
            <v>3487</v>
          </cell>
          <cell r="BE39">
            <v>3706</v>
          </cell>
          <cell r="BH39">
            <v>3901</v>
          </cell>
          <cell r="BK39">
            <v>4182</v>
          </cell>
          <cell r="BN39">
            <v>4178</v>
          </cell>
          <cell r="BQ39">
            <v>3749</v>
          </cell>
          <cell r="BT39">
            <v>3537</v>
          </cell>
        </row>
        <row r="40">
          <cell r="C40">
            <v>7679</v>
          </cell>
          <cell r="F40">
            <v>7459</v>
          </cell>
          <cell r="I40">
            <v>7384</v>
          </cell>
          <cell r="L40">
            <v>7455</v>
          </cell>
          <cell r="O40">
            <v>7676</v>
          </cell>
          <cell r="R40">
            <v>8234</v>
          </cell>
          <cell r="U40">
            <v>8839</v>
          </cell>
          <cell r="X40">
            <v>9184</v>
          </cell>
          <cell r="AA40">
            <v>9201</v>
          </cell>
          <cell r="AD40">
            <v>9223</v>
          </cell>
          <cell r="AG40">
            <v>9288</v>
          </cell>
          <cell r="AJ40">
            <v>9276</v>
          </cell>
          <cell r="AM40">
            <v>9155</v>
          </cell>
          <cell r="AP40">
            <v>8992</v>
          </cell>
          <cell r="AS40">
            <v>8685</v>
          </cell>
          <cell r="AV40">
            <v>8598</v>
          </cell>
          <cell r="AY40">
            <v>8778</v>
          </cell>
          <cell r="BB40">
            <v>8738</v>
          </cell>
          <cell r="BE40">
            <v>8760</v>
          </cell>
          <cell r="BH40">
            <v>8875</v>
          </cell>
          <cell r="BK40">
            <v>8648</v>
          </cell>
          <cell r="BN40">
            <v>8256</v>
          </cell>
          <cell r="BQ40">
            <v>8313</v>
          </cell>
          <cell r="BT40">
            <v>8176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C31">
            <v>3556</v>
          </cell>
          <cell r="F31">
            <v>3425</v>
          </cell>
          <cell r="I31">
            <v>3389</v>
          </cell>
          <cell r="L31">
            <v>3377</v>
          </cell>
          <cell r="O31">
            <v>3434</v>
          </cell>
          <cell r="R31">
            <v>3596</v>
          </cell>
          <cell r="U31">
            <v>4117</v>
          </cell>
          <cell r="X31">
            <v>4680</v>
          </cell>
          <cell r="AA31">
            <v>4729</v>
          </cell>
          <cell r="AD31">
            <v>4665</v>
          </cell>
          <cell r="AG31">
            <v>4537</v>
          </cell>
          <cell r="AJ31">
            <v>4480</v>
          </cell>
          <cell r="AM31">
            <v>4367</v>
          </cell>
          <cell r="AP31">
            <v>4241</v>
          </cell>
          <cell r="AS31">
            <v>4164</v>
          </cell>
          <cell r="AV31">
            <v>4128</v>
          </cell>
          <cell r="AY31">
            <v>4073</v>
          </cell>
          <cell r="BB31">
            <v>4048</v>
          </cell>
          <cell r="BE31">
            <v>4005</v>
          </cell>
          <cell r="BH31">
            <v>3962</v>
          </cell>
          <cell r="BK31">
            <v>3966</v>
          </cell>
          <cell r="BN31">
            <v>3987</v>
          </cell>
          <cell r="BQ31">
            <v>3831</v>
          </cell>
          <cell r="BT31">
            <v>3672</v>
          </cell>
        </row>
        <row r="32">
          <cell r="C32">
            <v>4553</v>
          </cell>
          <cell r="F32">
            <v>4509</v>
          </cell>
          <cell r="I32">
            <v>4547</v>
          </cell>
          <cell r="L32">
            <v>4679</v>
          </cell>
          <cell r="O32">
            <v>5012</v>
          </cell>
          <cell r="R32">
            <v>5680</v>
          </cell>
          <cell r="U32">
            <v>6337</v>
          </cell>
          <cell r="X32">
            <v>6767</v>
          </cell>
          <cell r="AA32">
            <v>6557</v>
          </cell>
          <cell r="AD32">
            <v>6293</v>
          </cell>
          <cell r="AG32">
            <v>6213</v>
          </cell>
          <cell r="AJ32">
            <v>6366</v>
          </cell>
          <cell r="AM32">
            <v>6317</v>
          </cell>
          <cell r="AP32">
            <v>5769</v>
          </cell>
          <cell r="AS32">
            <v>5617</v>
          </cell>
          <cell r="AV32">
            <v>5041</v>
          </cell>
          <cell r="AY32">
            <v>4916</v>
          </cell>
          <cell r="BB32">
            <v>5033</v>
          </cell>
          <cell r="BE32">
            <v>5197</v>
          </cell>
          <cell r="BH32">
            <v>5430</v>
          </cell>
          <cell r="BK32">
            <v>5697</v>
          </cell>
          <cell r="BN32">
            <v>5947</v>
          </cell>
          <cell r="BQ32">
            <v>5995</v>
          </cell>
          <cell r="BT32">
            <v>5959</v>
          </cell>
        </row>
        <row r="33">
          <cell r="C33">
            <v>2544</v>
          </cell>
          <cell r="F33">
            <v>2477</v>
          </cell>
          <cell r="I33">
            <v>2447</v>
          </cell>
          <cell r="L33">
            <v>2429</v>
          </cell>
          <cell r="O33">
            <v>2468</v>
          </cell>
          <cell r="R33">
            <v>2542</v>
          </cell>
          <cell r="U33">
            <v>2670</v>
          </cell>
          <cell r="X33">
            <v>2954</v>
          </cell>
          <cell r="AA33">
            <v>2959</v>
          </cell>
          <cell r="AD33">
            <v>2882</v>
          </cell>
          <cell r="AG33">
            <v>2815</v>
          </cell>
          <cell r="AJ33">
            <v>2834</v>
          </cell>
          <cell r="AM33">
            <v>2782</v>
          </cell>
          <cell r="AP33">
            <v>2709</v>
          </cell>
          <cell r="AS33">
            <v>2684</v>
          </cell>
          <cell r="AV33">
            <v>2671</v>
          </cell>
          <cell r="AY33">
            <v>2612</v>
          </cell>
          <cell r="BB33">
            <v>2621</v>
          </cell>
          <cell r="BE33">
            <v>2621</v>
          </cell>
          <cell r="BH33">
            <v>2629</v>
          </cell>
          <cell r="BK33">
            <v>2599</v>
          </cell>
          <cell r="BN33">
            <v>2609</v>
          </cell>
          <cell r="BQ33">
            <v>2571</v>
          </cell>
          <cell r="BT33">
            <v>2483</v>
          </cell>
        </row>
        <row r="34">
          <cell r="C34">
            <v>2051</v>
          </cell>
          <cell r="F34">
            <v>1995</v>
          </cell>
          <cell r="I34">
            <v>1996</v>
          </cell>
          <cell r="L34">
            <v>1998</v>
          </cell>
          <cell r="O34">
            <v>2010</v>
          </cell>
          <cell r="R34">
            <v>2031</v>
          </cell>
          <cell r="U34">
            <v>2164</v>
          </cell>
          <cell r="X34">
            <v>2437</v>
          </cell>
          <cell r="AA34">
            <v>2473</v>
          </cell>
          <cell r="AD34">
            <v>2446</v>
          </cell>
          <cell r="AG34">
            <v>2345</v>
          </cell>
          <cell r="AJ34">
            <v>2295</v>
          </cell>
          <cell r="AM34">
            <v>2258</v>
          </cell>
          <cell r="AP34">
            <v>2199</v>
          </cell>
          <cell r="AS34">
            <v>2178</v>
          </cell>
          <cell r="AV34">
            <v>2120</v>
          </cell>
          <cell r="AY34">
            <v>2144</v>
          </cell>
          <cell r="BB34">
            <v>2159</v>
          </cell>
          <cell r="BE34">
            <v>2162</v>
          </cell>
          <cell r="BH34">
            <v>2198</v>
          </cell>
          <cell r="BK34">
            <v>2218</v>
          </cell>
          <cell r="BN34">
            <v>2190</v>
          </cell>
          <cell r="BQ34">
            <v>2128</v>
          </cell>
          <cell r="BT34">
            <v>2103</v>
          </cell>
        </row>
        <row r="35">
          <cell r="C35">
            <v>1734</v>
          </cell>
          <cell r="F35">
            <v>1703</v>
          </cell>
          <cell r="I35">
            <v>1692</v>
          </cell>
          <cell r="L35">
            <v>1701</v>
          </cell>
          <cell r="O35">
            <v>1731</v>
          </cell>
          <cell r="R35">
            <v>1776</v>
          </cell>
          <cell r="U35">
            <v>1948</v>
          </cell>
          <cell r="X35">
            <v>2200</v>
          </cell>
          <cell r="AA35">
            <v>2276</v>
          </cell>
          <cell r="AD35">
            <v>2259</v>
          </cell>
          <cell r="AG35">
            <v>2131</v>
          </cell>
          <cell r="AJ35">
            <v>2016</v>
          </cell>
          <cell r="AM35">
            <v>1968</v>
          </cell>
          <cell r="AP35">
            <v>1927</v>
          </cell>
          <cell r="AS35">
            <v>1844</v>
          </cell>
          <cell r="AV35">
            <v>1805</v>
          </cell>
          <cell r="AY35">
            <v>1772</v>
          </cell>
          <cell r="BB35">
            <v>1755</v>
          </cell>
          <cell r="BE35">
            <v>1740</v>
          </cell>
          <cell r="BH35">
            <v>1757</v>
          </cell>
          <cell r="BK35">
            <v>1781</v>
          </cell>
          <cell r="BN35">
            <v>1793</v>
          </cell>
          <cell r="BQ35">
            <v>1766</v>
          </cell>
          <cell r="BT35">
            <v>1766</v>
          </cell>
        </row>
        <row r="36">
          <cell r="C36">
            <v>1001</v>
          </cell>
          <cell r="F36">
            <v>1001</v>
          </cell>
          <cell r="I36">
            <v>1015</v>
          </cell>
          <cell r="L36">
            <v>1012</v>
          </cell>
          <cell r="O36">
            <v>973</v>
          </cell>
          <cell r="R36">
            <v>1025</v>
          </cell>
          <cell r="U36">
            <v>1117</v>
          </cell>
          <cell r="X36">
            <v>1087</v>
          </cell>
          <cell r="AA36">
            <v>968</v>
          </cell>
          <cell r="AD36">
            <v>1133</v>
          </cell>
          <cell r="AG36">
            <v>1232</v>
          </cell>
          <cell r="AJ36">
            <v>1268</v>
          </cell>
          <cell r="AM36">
            <v>1130</v>
          </cell>
          <cell r="AP36">
            <v>1094</v>
          </cell>
          <cell r="AS36">
            <v>1135</v>
          </cell>
          <cell r="AV36">
            <v>1047</v>
          </cell>
          <cell r="AY36">
            <v>1111</v>
          </cell>
          <cell r="BB36">
            <v>1070</v>
          </cell>
          <cell r="BE36">
            <v>1015</v>
          </cell>
          <cell r="BH36">
            <v>930</v>
          </cell>
          <cell r="BK36">
            <v>988</v>
          </cell>
          <cell r="BN36">
            <v>1009</v>
          </cell>
          <cell r="BQ36">
            <v>978</v>
          </cell>
          <cell r="BT36">
            <v>1014</v>
          </cell>
        </row>
        <row r="37">
          <cell r="C37">
            <v>1795</v>
          </cell>
          <cell r="F37">
            <v>1742</v>
          </cell>
          <cell r="I37">
            <v>1751</v>
          </cell>
          <cell r="L37">
            <v>1767</v>
          </cell>
          <cell r="O37">
            <v>1677</v>
          </cell>
          <cell r="R37">
            <v>1816</v>
          </cell>
          <cell r="U37">
            <v>1915</v>
          </cell>
          <cell r="X37">
            <v>2096</v>
          </cell>
          <cell r="AA37">
            <v>2171</v>
          </cell>
          <cell r="AD37">
            <v>2116</v>
          </cell>
          <cell r="AG37">
            <v>1979</v>
          </cell>
          <cell r="AJ37">
            <v>1943</v>
          </cell>
          <cell r="AM37">
            <v>1918</v>
          </cell>
          <cell r="AP37">
            <v>2040</v>
          </cell>
          <cell r="AS37">
            <v>1998</v>
          </cell>
          <cell r="AV37">
            <v>1919</v>
          </cell>
          <cell r="AY37">
            <v>1876</v>
          </cell>
          <cell r="BB37">
            <v>1852</v>
          </cell>
          <cell r="BE37">
            <v>1825</v>
          </cell>
          <cell r="BH37">
            <v>1822</v>
          </cell>
          <cell r="BK37">
            <v>1828</v>
          </cell>
          <cell r="BN37">
            <v>1854</v>
          </cell>
          <cell r="BQ37">
            <v>1678</v>
          </cell>
          <cell r="BT37">
            <v>1588</v>
          </cell>
        </row>
        <row r="38">
          <cell r="C38">
            <v>9358</v>
          </cell>
          <cell r="F38">
            <v>9277</v>
          </cell>
          <cell r="I38">
            <v>9281</v>
          </cell>
          <cell r="L38">
            <v>9339</v>
          </cell>
          <cell r="O38">
            <v>9793</v>
          </cell>
          <cell r="R38">
            <v>10437</v>
          </cell>
          <cell r="U38">
            <v>11701</v>
          </cell>
          <cell r="X38">
            <v>12715</v>
          </cell>
          <cell r="AA38">
            <v>12874</v>
          </cell>
          <cell r="AD38">
            <v>12846</v>
          </cell>
          <cell r="AG38">
            <v>12749</v>
          </cell>
          <cell r="AJ38">
            <v>12604</v>
          </cell>
          <cell r="AM38">
            <v>12380</v>
          </cell>
          <cell r="AP38">
            <v>11993</v>
          </cell>
          <cell r="AS38">
            <v>11697</v>
          </cell>
          <cell r="AV38">
            <v>11498</v>
          </cell>
          <cell r="AY38">
            <v>11244</v>
          </cell>
          <cell r="BB38">
            <v>11288</v>
          </cell>
          <cell r="BE38">
            <v>11196</v>
          </cell>
          <cell r="BH38">
            <v>11143</v>
          </cell>
          <cell r="BK38">
            <v>11239</v>
          </cell>
          <cell r="BN38">
            <v>11178</v>
          </cell>
          <cell r="BQ38">
            <v>10680</v>
          </cell>
          <cell r="BT38">
            <v>9937</v>
          </cell>
        </row>
        <row r="39">
          <cell r="C39">
            <v>2988</v>
          </cell>
          <cell r="F39">
            <v>2752</v>
          </cell>
          <cell r="I39">
            <v>2758</v>
          </cell>
          <cell r="L39">
            <v>2782</v>
          </cell>
          <cell r="O39">
            <v>2782</v>
          </cell>
          <cell r="R39">
            <v>3016</v>
          </cell>
          <cell r="U39">
            <v>3811</v>
          </cell>
          <cell r="X39">
            <v>4786</v>
          </cell>
          <cell r="AA39">
            <v>4857</v>
          </cell>
          <cell r="AD39">
            <v>4829</v>
          </cell>
          <cell r="AG39">
            <v>4275</v>
          </cell>
          <cell r="AJ39">
            <v>4113</v>
          </cell>
          <cell r="AM39">
            <v>4160</v>
          </cell>
          <cell r="AP39">
            <v>3880</v>
          </cell>
          <cell r="AS39">
            <v>3681</v>
          </cell>
          <cell r="AV39">
            <v>3715</v>
          </cell>
          <cell r="AY39">
            <v>3692</v>
          </cell>
          <cell r="BB39">
            <v>3939</v>
          </cell>
          <cell r="BE39">
            <v>4131</v>
          </cell>
          <cell r="BH39">
            <v>4231</v>
          </cell>
          <cell r="BK39">
            <v>4394</v>
          </cell>
          <cell r="BN39">
            <v>4305</v>
          </cell>
          <cell r="BQ39">
            <v>3953</v>
          </cell>
          <cell r="BT39">
            <v>3679</v>
          </cell>
        </row>
        <row r="40">
          <cell r="C40">
            <v>8011</v>
          </cell>
          <cell r="F40">
            <v>7751</v>
          </cell>
          <cell r="I40">
            <v>7723</v>
          </cell>
          <cell r="L40">
            <v>7804</v>
          </cell>
          <cell r="O40">
            <v>7713</v>
          </cell>
          <cell r="R40">
            <v>8427</v>
          </cell>
          <cell r="U40">
            <v>9370</v>
          </cell>
          <cell r="X40">
            <v>9709</v>
          </cell>
          <cell r="AA40">
            <v>9762</v>
          </cell>
          <cell r="AD40">
            <v>9627</v>
          </cell>
          <cell r="AG40">
            <v>9631</v>
          </cell>
          <cell r="AJ40">
            <v>9498</v>
          </cell>
          <cell r="AM40">
            <v>9417</v>
          </cell>
          <cell r="AP40">
            <v>9334</v>
          </cell>
          <cell r="AS40">
            <v>8740</v>
          </cell>
          <cell r="AV40">
            <v>8523</v>
          </cell>
          <cell r="AY40">
            <v>8729</v>
          </cell>
          <cell r="BB40">
            <v>8661</v>
          </cell>
          <cell r="BE40">
            <v>8667</v>
          </cell>
          <cell r="BH40">
            <v>8685</v>
          </cell>
          <cell r="BK40">
            <v>8551</v>
          </cell>
          <cell r="BN40">
            <v>8598</v>
          </cell>
          <cell r="BQ40">
            <v>8302</v>
          </cell>
          <cell r="BT40">
            <v>8006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C31">
            <v>3620</v>
          </cell>
          <cell r="F31">
            <v>3434</v>
          </cell>
          <cell r="I31">
            <v>3404</v>
          </cell>
          <cell r="L31">
            <v>3418</v>
          </cell>
          <cell r="O31">
            <v>3461</v>
          </cell>
          <cell r="R31">
            <v>3522</v>
          </cell>
          <cell r="U31">
            <v>3607</v>
          </cell>
          <cell r="X31">
            <v>3718</v>
          </cell>
          <cell r="AA31">
            <v>3857</v>
          </cell>
          <cell r="AD31">
            <v>4049</v>
          </cell>
          <cell r="AG31">
            <v>4062</v>
          </cell>
          <cell r="AJ31">
            <v>3968</v>
          </cell>
          <cell r="AM31">
            <v>3833</v>
          </cell>
          <cell r="AP31">
            <v>3686</v>
          </cell>
          <cell r="AS31">
            <v>3550</v>
          </cell>
          <cell r="AV31">
            <v>3514</v>
          </cell>
          <cell r="AY31">
            <v>3530</v>
          </cell>
          <cell r="BB31">
            <v>3625</v>
          </cell>
          <cell r="BE31">
            <v>3716</v>
          </cell>
          <cell r="BH31">
            <v>3725</v>
          </cell>
          <cell r="BK31">
            <v>3717</v>
          </cell>
          <cell r="BN31">
            <v>3769</v>
          </cell>
          <cell r="BQ31">
            <v>3679</v>
          </cell>
          <cell r="BT31">
            <v>3557</v>
          </cell>
        </row>
        <row r="32">
          <cell r="C32">
            <v>5534</v>
          </cell>
          <cell r="F32">
            <v>5326</v>
          </cell>
          <cell r="I32">
            <v>5426</v>
          </cell>
          <cell r="L32">
            <v>5497</v>
          </cell>
          <cell r="O32">
            <v>5598</v>
          </cell>
          <cell r="R32">
            <v>5717</v>
          </cell>
          <cell r="U32">
            <v>6064</v>
          </cell>
          <cell r="X32">
            <v>6116</v>
          </cell>
          <cell r="AA32">
            <v>6170</v>
          </cell>
          <cell r="AD32">
            <v>6198</v>
          </cell>
          <cell r="AG32">
            <v>5858</v>
          </cell>
          <cell r="AJ32">
            <v>5484</v>
          </cell>
          <cell r="AM32">
            <v>5202</v>
          </cell>
          <cell r="AP32">
            <v>4946</v>
          </cell>
          <cell r="AS32">
            <v>4535</v>
          </cell>
          <cell r="AV32">
            <v>4374</v>
          </cell>
          <cell r="AY32">
            <v>4293</v>
          </cell>
          <cell r="BB32">
            <v>4784</v>
          </cell>
          <cell r="BE32">
            <v>5552</v>
          </cell>
          <cell r="BH32">
            <v>5623</v>
          </cell>
          <cell r="BK32">
            <v>5645</v>
          </cell>
          <cell r="BN32">
            <v>5993</v>
          </cell>
          <cell r="BQ32">
            <v>5897</v>
          </cell>
          <cell r="BT32">
            <v>5946</v>
          </cell>
        </row>
        <row r="33">
          <cell r="C33">
            <v>2399</v>
          </cell>
          <cell r="F33">
            <v>2342</v>
          </cell>
          <cell r="I33">
            <v>2306</v>
          </cell>
          <cell r="L33">
            <v>2305</v>
          </cell>
          <cell r="O33">
            <v>2294</v>
          </cell>
          <cell r="R33">
            <v>2305</v>
          </cell>
          <cell r="U33">
            <v>2320</v>
          </cell>
          <cell r="X33">
            <v>2340</v>
          </cell>
          <cell r="AA33">
            <v>2425</v>
          </cell>
          <cell r="AD33">
            <v>2449</v>
          </cell>
          <cell r="AG33">
            <v>2539</v>
          </cell>
          <cell r="AJ33">
            <v>2531</v>
          </cell>
          <cell r="AM33">
            <v>2554</v>
          </cell>
          <cell r="AP33">
            <v>2564</v>
          </cell>
          <cell r="AS33">
            <v>2590</v>
          </cell>
          <cell r="AV33">
            <v>2665</v>
          </cell>
          <cell r="AY33">
            <v>2659</v>
          </cell>
          <cell r="BB33">
            <v>2629</v>
          </cell>
          <cell r="BE33">
            <v>2627</v>
          </cell>
          <cell r="BH33">
            <v>2609</v>
          </cell>
          <cell r="BK33">
            <v>2571</v>
          </cell>
          <cell r="BN33">
            <v>2558</v>
          </cell>
          <cell r="BQ33">
            <v>2522</v>
          </cell>
          <cell r="BT33">
            <v>2463</v>
          </cell>
        </row>
        <row r="34">
          <cell r="C34">
            <v>2016</v>
          </cell>
          <cell r="F34">
            <v>1966</v>
          </cell>
          <cell r="I34">
            <v>1937</v>
          </cell>
          <cell r="L34">
            <v>1933</v>
          </cell>
          <cell r="O34">
            <v>1957</v>
          </cell>
          <cell r="R34">
            <v>1951</v>
          </cell>
          <cell r="U34">
            <v>1975</v>
          </cell>
          <cell r="X34">
            <v>2012</v>
          </cell>
          <cell r="AA34">
            <v>2056</v>
          </cell>
          <cell r="AD34">
            <v>2099</v>
          </cell>
          <cell r="AG34">
            <v>2124</v>
          </cell>
          <cell r="AJ34">
            <v>2100</v>
          </cell>
          <cell r="AM34">
            <v>2091</v>
          </cell>
          <cell r="AP34">
            <v>2069</v>
          </cell>
          <cell r="AS34">
            <v>2043</v>
          </cell>
          <cell r="AV34">
            <v>2069</v>
          </cell>
          <cell r="AY34">
            <v>2076</v>
          </cell>
          <cell r="BB34">
            <v>2113</v>
          </cell>
          <cell r="BE34">
            <v>2135</v>
          </cell>
          <cell r="BH34">
            <v>2112</v>
          </cell>
          <cell r="BK34">
            <v>2089</v>
          </cell>
          <cell r="BN34">
            <v>2130</v>
          </cell>
          <cell r="BQ34">
            <v>2094</v>
          </cell>
          <cell r="BT34">
            <v>2035</v>
          </cell>
        </row>
        <row r="35">
          <cell r="C35">
            <v>1721</v>
          </cell>
          <cell r="F35">
            <v>1681</v>
          </cell>
          <cell r="I35">
            <v>1660</v>
          </cell>
          <cell r="L35">
            <v>1684</v>
          </cell>
          <cell r="O35">
            <v>1690</v>
          </cell>
          <cell r="R35">
            <v>1716</v>
          </cell>
          <cell r="U35">
            <v>1743</v>
          </cell>
          <cell r="X35">
            <v>1790</v>
          </cell>
          <cell r="AA35">
            <v>1836</v>
          </cell>
          <cell r="AD35">
            <v>1887</v>
          </cell>
          <cell r="AG35">
            <v>1895</v>
          </cell>
          <cell r="AJ35">
            <v>1868</v>
          </cell>
          <cell r="AM35">
            <v>1743</v>
          </cell>
          <cell r="AP35">
            <v>1768</v>
          </cell>
          <cell r="AS35">
            <v>1779</v>
          </cell>
          <cell r="AV35">
            <v>1749</v>
          </cell>
          <cell r="AY35">
            <v>1746</v>
          </cell>
          <cell r="BB35">
            <v>1764</v>
          </cell>
          <cell r="BE35">
            <v>1756</v>
          </cell>
          <cell r="BH35">
            <v>1765</v>
          </cell>
          <cell r="BK35">
            <v>1754</v>
          </cell>
          <cell r="BN35">
            <v>1753</v>
          </cell>
          <cell r="BQ35">
            <v>1758</v>
          </cell>
          <cell r="BT35">
            <v>1723</v>
          </cell>
        </row>
        <row r="36">
          <cell r="C36">
            <v>958</v>
          </cell>
          <cell r="F36">
            <v>1006</v>
          </cell>
          <cell r="I36">
            <v>970</v>
          </cell>
          <cell r="L36">
            <v>964</v>
          </cell>
          <cell r="O36">
            <v>965</v>
          </cell>
          <cell r="R36">
            <v>964</v>
          </cell>
          <cell r="U36">
            <v>956</v>
          </cell>
          <cell r="X36">
            <v>999</v>
          </cell>
          <cell r="AA36">
            <v>1047</v>
          </cell>
          <cell r="AD36">
            <v>1057</v>
          </cell>
          <cell r="AG36">
            <v>945</v>
          </cell>
          <cell r="AJ36">
            <v>976</v>
          </cell>
          <cell r="AM36">
            <v>929</v>
          </cell>
          <cell r="AP36">
            <v>977</v>
          </cell>
          <cell r="AS36">
            <v>901</v>
          </cell>
          <cell r="AV36">
            <v>1028</v>
          </cell>
          <cell r="AY36">
            <v>1106</v>
          </cell>
          <cell r="BB36">
            <v>1051</v>
          </cell>
          <cell r="BE36">
            <v>1001</v>
          </cell>
          <cell r="BH36">
            <v>939</v>
          </cell>
          <cell r="BK36">
            <v>1010</v>
          </cell>
          <cell r="BN36">
            <v>973</v>
          </cell>
          <cell r="BQ36">
            <v>960</v>
          </cell>
          <cell r="BT36">
            <v>1035</v>
          </cell>
        </row>
        <row r="37">
          <cell r="C37">
            <v>1647</v>
          </cell>
          <cell r="F37">
            <v>1586</v>
          </cell>
          <cell r="I37">
            <v>1608</v>
          </cell>
          <cell r="L37">
            <v>1633</v>
          </cell>
          <cell r="O37">
            <v>1716</v>
          </cell>
          <cell r="R37">
            <v>1525</v>
          </cell>
          <cell r="U37">
            <v>1554</v>
          </cell>
          <cell r="X37">
            <v>1760</v>
          </cell>
          <cell r="AA37">
            <v>1825</v>
          </cell>
          <cell r="AD37">
            <v>1908</v>
          </cell>
          <cell r="AG37">
            <v>1811</v>
          </cell>
          <cell r="AJ37">
            <v>1777</v>
          </cell>
          <cell r="AM37">
            <v>1703</v>
          </cell>
          <cell r="AP37">
            <v>1796</v>
          </cell>
          <cell r="AS37">
            <v>1757</v>
          </cell>
          <cell r="AV37">
            <v>1888</v>
          </cell>
          <cell r="AY37">
            <v>1990</v>
          </cell>
          <cell r="BB37">
            <v>2107</v>
          </cell>
          <cell r="BE37">
            <v>2159</v>
          </cell>
          <cell r="BH37">
            <v>2098</v>
          </cell>
          <cell r="BK37">
            <v>1920</v>
          </cell>
          <cell r="BN37">
            <v>1912</v>
          </cell>
          <cell r="BQ37">
            <v>1931</v>
          </cell>
          <cell r="BT37">
            <v>1836</v>
          </cell>
        </row>
        <row r="38">
          <cell r="C38">
            <v>9574</v>
          </cell>
          <cell r="F38">
            <v>9517</v>
          </cell>
          <cell r="I38">
            <v>9536</v>
          </cell>
          <cell r="L38">
            <v>9539</v>
          </cell>
          <cell r="O38">
            <v>9625</v>
          </cell>
          <cell r="R38">
            <v>9577</v>
          </cell>
          <cell r="U38">
            <v>9958</v>
          </cell>
          <cell r="X38">
            <v>10327</v>
          </cell>
          <cell r="AA38">
            <v>10839</v>
          </cell>
          <cell r="AD38">
            <v>11037</v>
          </cell>
          <cell r="AG38">
            <v>10587</v>
          </cell>
          <cell r="AJ38">
            <v>10436</v>
          </cell>
          <cell r="AM38">
            <v>10190</v>
          </cell>
          <cell r="AP38">
            <v>10055</v>
          </cell>
          <cell r="AS38">
            <v>9887</v>
          </cell>
          <cell r="AV38">
            <v>9740</v>
          </cell>
          <cell r="AY38">
            <v>10021</v>
          </cell>
          <cell r="BB38">
            <v>10215</v>
          </cell>
          <cell r="BE38">
            <v>10434</v>
          </cell>
          <cell r="BH38">
            <v>10509</v>
          </cell>
          <cell r="BK38">
            <v>10702</v>
          </cell>
          <cell r="BN38">
            <v>10355</v>
          </cell>
          <cell r="BQ38">
            <v>9801</v>
          </cell>
          <cell r="BT38">
            <v>9359</v>
          </cell>
        </row>
        <row r="39">
          <cell r="C39">
            <v>2873</v>
          </cell>
          <cell r="F39">
            <v>2684</v>
          </cell>
          <cell r="I39">
            <v>2664</v>
          </cell>
          <cell r="L39">
            <v>2602</v>
          </cell>
          <cell r="O39">
            <v>2630</v>
          </cell>
          <cell r="R39">
            <v>2667</v>
          </cell>
          <cell r="U39">
            <v>2615</v>
          </cell>
          <cell r="X39">
            <v>3398</v>
          </cell>
          <cell r="AA39">
            <v>3470</v>
          </cell>
          <cell r="AD39">
            <v>3487</v>
          </cell>
          <cell r="AG39">
            <v>3306</v>
          </cell>
          <cell r="AJ39">
            <v>3216</v>
          </cell>
          <cell r="AM39">
            <v>3092</v>
          </cell>
          <cell r="AP39">
            <v>3077</v>
          </cell>
          <cell r="AS39">
            <v>2744</v>
          </cell>
          <cell r="AV39">
            <v>2489</v>
          </cell>
          <cell r="AY39">
            <v>2441</v>
          </cell>
          <cell r="BB39">
            <v>2700</v>
          </cell>
          <cell r="BE39">
            <v>3323</v>
          </cell>
          <cell r="BH39">
            <v>3370</v>
          </cell>
          <cell r="BK39">
            <v>3421</v>
          </cell>
          <cell r="BN39">
            <v>3370</v>
          </cell>
          <cell r="BQ39">
            <v>3261</v>
          </cell>
          <cell r="BT39">
            <v>3037</v>
          </cell>
        </row>
        <row r="40">
          <cell r="C40">
            <v>7902</v>
          </cell>
          <cell r="F40">
            <v>7637</v>
          </cell>
          <cell r="I40">
            <v>7552</v>
          </cell>
          <cell r="L40">
            <v>7561</v>
          </cell>
          <cell r="O40">
            <v>7560</v>
          </cell>
          <cell r="R40">
            <v>7678</v>
          </cell>
          <cell r="U40">
            <v>7685</v>
          </cell>
          <cell r="X40">
            <v>7996</v>
          </cell>
          <cell r="AA40">
            <v>8210</v>
          </cell>
          <cell r="AD40">
            <v>8379</v>
          </cell>
          <cell r="AG40">
            <v>8499</v>
          </cell>
          <cell r="AJ40">
            <v>8461</v>
          </cell>
          <cell r="AM40">
            <v>8405</v>
          </cell>
          <cell r="AP40">
            <v>8239</v>
          </cell>
          <cell r="AS40">
            <v>8323</v>
          </cell>
          <cell r="AV40">
            <v>8397</v>
          </cell>
          <cell r="AY40">
            <v>8268</v>
          </cell>
          <cell r="BB40">
            <v>8367</v>
          </cell>
          <cell r="BE40">
            <v>8395</v>
          </cell>
          <cell r="BH40">
            <v>8443</v>
          </cell>
          <cell r="BK40">
            <v>8443</v>
          </cell>
          <cell r="BN40">
            <v>8472</v>
          </cell>
          <cell r="BQ40">
            <v>8295</v>
          </cell>
          <cell r="BT40">
            <v>8011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C31">
            <v>3314</v>
          </cell>
          <cell r="F31">
            <v>3244</v>
          </cell>
          <cell r="I31">
            <v>3194</v>
          </cell>
          <cell r="L31">
            <v>3195</v>
          </cell>
          <cell r="O31">
            <v>3226</v>
          </cell>
          <cell r="R31">
            <v>3238</v>
          </cell>
          <cell r="U31">
            <v>3247</v>
          </cell>
          <cell r="X31">
            <v>3341</v>
          </cell>
          <cell r="AA31">
            <v>3487</v>
          </cell>
          <cell r="AD31">
            <v>3625</v>
          </cell>
          <cell r="AG31">
            <v>3681</v>
          </cell>
          <cell r="AJ31">
            <v>3619</v>
          </cell>
          <cell r="AM31">
            <v>3543</v>
          </cell>
          <cell r="AP31">
            <v>3435</v>
          </cell>
          <cell r="AS31">
            <v>3349</v>
          </cell>
          <cell r="AV31">
            <v>3286</v>
          </cell>
          <cell r="AY31">
            <v>3238</v>
          </cell>
          <cell r="BB31">
            <v>3203</v>
          </cell>
          <cell r="BE31">
            <v>3247</v>
          </cell>
          <cell r="BH31">
            <v>3259</v>
          </cell>
          <cell r="BK31">
            <v>3349</v>
          </cell>
          <cell r="BN31">
            <v>3462</v>
          </cell>
          <cell r="BQ31">
            <v>3351</v>
          </cell>
          <cell r="BT31">
            <v>3138</v>
          </cell>
        </row>
        <row r="32">
          <cell r="C32">
            <v>5400</v>
          </cell>
          <cell r="F32">
            <v>4684</v>
          </cell>
          <cell r="I32">
            <v>4161</v>
          </cell>
          <cell r="L32">
            <v>3534</v>
          </cell>
          <cell r="O32">
            <v>3274</v>
          </cell>
          <cell r="R32">
            <v>3008</v>
          </cell>
          <cell r="U32">
            <v>3010</v>
          </cell>
          <cell r="X32">
            <v>3348</v>
          </cell>
          <cell r="AA32">
            <v>4287</v>
          </cell>
          <cell r="AD32">
            <v>4591</v>
          </cell>
          <cell r="AG32">
            <v>4674</v>
          </cell>
          <cell r="AJ32">
            <v>4684</v>
          </cell>
          <cell r="AM32">
            <v>4666</v>
          </cell>
          <cell r="AP32">
            <v>4619</v>
          </cell>
          <cell r="AS32">
            <v>4633</v>
          </cell>
          <cell r="AV32">
            <v>4715</v>
          </cell>
          <cell r="AY32">
            <v>4746</v>
          </cell>
          <cell r="BB32">
            <v>5192</v>
          </cell>
          <cell r="BE32">
            <v>5844</v>
          </cell>
          <cell r="BH32">
            <v>5898</v>
          </cell>
          <cell r="BK32">
            <v>5820</v>
          </cell>
          <cell r="BN32">
            <v>5688</v>
          </cell>
          <cell r="BQ32">
            <v>5377</v>
          </cell>
          <cell r="BT32">
            <v>4705</v>
          </cell>
        </row>
        <row r="33">
          <cell r="C33">
            <v>2394</v>
          </cell>
          <cell r="F33">
            <v>2337</v>
          </cell>
          <cell r="I33">
            <v>2314</v>
          </cell>
          <cell r="L33">
            <v>2305</v>
          </cell>
          <cell r="O33">
            <v>2291</v>
          </cell>
          <cell r="R33">
            <v>2295</v>
          </cell>
          <cell r="U33">
            <v>2284</v>
          </cell>
          <cell r="X33">
            <v>2320</v>
          </cell>
          <cell r="AA33">
            <v>2380</v>
          </cell>
          <cell r="AD33">
            <v>2331</v>
          </cell>
          <cell r="AG33">
            <v>2449</v>
          </cell>
          <cell r="AJ33">
            <v>2433</v>
          </cell>
          <cell r="AM33">
            <v>2405</v>
          </cell>
          <cell r="AP33">
            <v>2374</v>
          </cell>
          <cell r="AS33">
            <v>2377</v>
          </cell>
          <cell r="AV33">
            <v>2406</v>
          </cell>
          <cell r="AY33">
            <v>2390</v>
          </cell>
          <cell r="BB33">
            <v>2370</v>
          </cell>
          <cell r="BE33">
            <v>2398</v>
          </cell>
          <cell r="BH33">
            <v>2403</v>
          </cell>
          <cell r="BK33">
            <v>2332</v>
          </cell>
          <cell r="BN33">
            <v>2430</v>
          </cell>
          <cell r="BQ33">
            <v>2432</v>
          </cell>
          <cell r="BT33">
            <v>2365</v>
          </cell>
        </row>
        <row r="34">
          <cell r="C34">
            <v>2008</v>
          </cell>
          <cell r="F34">
            <v>1979</v>
          </cell>
          <cell r="I34">
            <v>1970</v>
          </cell>
          <cell r="L34">
            <v>1930</v>
          </cell>
          <cell r="O34">
            <v>1908</v>
          </cell>
          <cell r="R34">
            <v>1912</v>
          </cell>
          <cell r="U34">
            <v>1907</v>
          </cell>
          <cell r="X34">
            <v>1955</v>
          </cell>
          <cell r="AA34">
            <v>2019</v>
          </cell>
          <cell r="AD34">
            <v>2011</v>
          </cell>
          <cell r="AG34">
            <v>2071</v>
          </cell>
          <cell r="AJ34">
            <v>2085</v>
          </cell>
          <cell r="AM34">
            <v>2097</v>
          </cell>
          <cell r="AP34">
            <v>2095</v>
          </cell>
          <cell r="AS34">
            <v>2118</v>
          </cell>
          <cell r="AV34">
            <v>2162</v>
          </cell>
          <cell r="AY34">
            <v>2138</v>
          </cell>
          <cell r="BB34">
            <v>2155</v>
          </cell>
          <cell r="BE34">
            <v>2176</v>
          </cell>
          <cell r="BH34">
            <v>2164</v>
          </cell>
          <cell r="BK34">
            <v>2151</v>
          </cell>
          <cell r="BN34">
            <v>2178</v>
          </cell>
          <cell r="BQ34">
            <v>2184</v>
          </cell>
          <cell r="BT34">
            <v>2128</v>
          </cell>
        </row>
        <row r="35">
          <cell r="C35">
            <v>1680</v>
          </cell>
          <cell r="F35">
            <v>1655</v>
          </cell>
          <cell r="I35">
            <v>1649</v>
          </cell>
          <cell r="L35">
            <v>1649</v>
          </cell>
          <cell r="O35">
            <v>1639</v>
          </cell>
          <cell r="R35">
            <v>1652</v>
          </cell>
          <cell r="U35">
            <v>1657</v>
          </cell>
          <cell r="X35">
            <v>1684</v>
          </cell>
          <cell r="AA35">
            <v>1865</v>
          </cell>
          <cell r="AD35">
            <v>1826</v>
          </cell>
          <cell r="AG35">
            <v>1797</v>
          </cell>
          <cell r="AJ35">
            <v>1783</v>
          </cell>
          <cell r="AM35">
            <v>1748</v>
          </cell>
          <cell r="AP35">
            <v>1716</v>
          </cell>
          <cell r="AS35">
            <v>1693</v>
          </cell>
          <cell r="AV35">
            <v>1660</v>
          </cell>
          <cell r="AY35">
            <v>1645</v>
          </cell>
          <cell r="BB35">
            <v>1604</v>
          </cell>
          <cell r="BE35">
            <v>1612</v>
          </cell>
          <cell r="BH35">
            <v>1639</v>
          </cell>
          <cell r="BK35">
            <v>1646</v>
          </cell>
          <cell r="BN35">
            <v>1688</v>
          </cell>
          <cell r="BQ35">
            <v>1701</v>
          </cell>
          <cell r="BT35">
            <v>1633</v>
          </cell>
        </row>
        <row r="36">
          <cell r="C36">
            <v>939</v>
          </cell>
          <cell r="F36">
            <v>927</v>
          </cell>
          <cell r="I36">
            <v>990</v>
          </cell>
          <cell r="L36">
            <v>947</v>
          </cell>
          <cell r="O36">
            <v>912</v>
          </cell>
          <cell r="R36">
            <v>874</v>
          </cell>
          <cell r="U36">
            <v>880</v>
          </cell>
          <cell r="X36">
            <v>947</v>
          </cell>
          <cell r="AA36">
            <v>955</v>
          </cell>
          <cell r="AD36">
            <v>933</v>
          </cell>
          <cell r="AG36">
            <v>971</v>
          </cell>
          <cell r="AJ36">
            <v>987</v>
          </cell>
          <cell r="AM36">
            <v>1005</v>
          </cell>
          <cell r="AP36">
            <v>1024</v>
          </cell>
          <cell r="AS36">
            <v>978</v>
          </cell>
          <cell r="AV36">
            <v>947</v>
          </cell>
          <cell r="AY36">
            <v>1010</v>
          </cell>
          <cell r="BB36">
            <v>999</v>
          </cell>
          <cell r="BE36">
            <v>938</v>
          </cell>
          <cell r="BH36">
            <v>933</v>
          </cell>
          <cell r="BK36">
            <v>1026</v>
          </cell>
          <cell r="BN36">
            <v>1039</v>
          </cell>
          <cell r="BQ36">
            <v>1034</v>
          </cell>
          <cell r="BT36">
            <v>1013</v>
          </cell>
        </row>
        <row r="37">
          <cell r="C37">
            <v>1536</v>
          </cell>
          <cell r="F37">
            <v>1554</v>
          </cell>
          <cell r="I37">
            <v>1440</v>
          </cell>
          <cell r="L37">
            <v>1517</v>
          </cell>
          <cell r="O37">
            <v>1480</v>
          </cell>
          <cell r="R37">
            <v>1596</v>
          </cell>
          <cell r="U37">
            <v>1620</v>
          </cell>
          <cell r="X37">
            <v>1589</v>
          </cell>
          <cell r="AA37">
            <v>1593</v>
          </cell>
          <cell r="AD37">
            <v>1674</v>
          </cell>
          <cell r="AG37">
            <v>1740</v>
          </cell>
          <cell r="AJ37">
            <v>1719</v>
          </cell>
          <cell r="AM37">
            <v>1657</v>
          </cell>
          <cell r="AP37">
            <v>1613</v>
          </cell>
          <cell r="AS37">
            <v>1616</v>
          </cell>
          <cell r="AV37">
            <v>1644</v>
          </cell>
          <cell r="AY37">
            <v>1704</v>
          </cell>
          <cell r="BB37">
            <v>1692</v>
          </cell>
          <cell r="BE37">
            <v>1750</v>
          </cell>
          <cell r="BH37">
            <v>1829</v>
          </cell>
          <cell r="BK37">
            <v>1828</v>
          </cell>
          <cell r="BN37">
            <v>1764</v>
          </cell>
          <cell r="BQ37">
            <v>1629</v>
          </cell>
          <cell r="BT37">
            <v>1664</v>
          </cell>
        </row>
        <row r="38">
          <cell r="C38">
            <v>8838</v>
          </cell>
          <cell r="F38">
            <v>8492</v>
          </cell>
          <cell r="I38">
            <v>8291</v>
          </cell>
          <cell r="L38">
            <v>8185</v>
          </cell>
          <cell r="O38">
            <v>8413</v>
          </cell>
          <cell r="R38">
            <v>8418</v>
          </cell>
          <cell r="U38">
            <v>8650</v>
          </cell>
          <cell r="X38">
            <v>9103</v>
          </cell>
          <cell r="AA38">
            <v>9579</v>
          </cell>
          <cell r="AD38">
            <v>10003</v>
          </cell>
          <cell r="AG38">
            <v>10221</v>
          </cell>
          <cell r="AJ38">
            <v>10044</v>
          </cell>
          <cell r="AM38">
            <v>9924</v>
          </cell>
          <cell r="AP38">
            <v>9786</v>
          </cell>
          <cell r="AS38">
            <v>9672</v>
          </cell>
          <cell r="AV38">
            <v>9499</v>
          </cell>
          <cell r="AY38">
            <v>9383</v>
          </cell>
          <cell r="BB38">
            <v>9373</v>
          </cell>
          <cell r="BE38">
            <v>9703</v>
          </cell>
          <cell r="BH38">
            <v>9849</v>
          </cell>
          <cell r="BK38">
            <v>10086</v>
          </cell>
          <cell r="BN38">
            <v>10081</v>
          </cell>
          <cell r="BQ38">
            <v>9208</v>
          </cell>
          <cell r="BT38">
            <v>8721</v>
          </cell>
        </row>
        <row r="39">
          <cell r="C39">
            <v>2560</v>
          </cell>
          <cell r="F39">
            <v>2178</v>
          </cell>
          <cell r="I39">
            <v>1975</v>
          </cell>
          <cell r="L39">
            <v>1850</v>
          </cell>
          <cell r="O39">
            <v>1933</v>
          </cell>
          <cell r="R39">
            <v>1979</v>
          </cell>
          <cell r="U39">
            <v>2039</v>
          </cell>
          <cell r="X39">
            <v>2646</v>
          </cell>
          <cell r="AA39">
            <v>2994</v>
          </cell>
          <cell r="AD39">
            <v>2965</v>
          </cell>
          <cell r="AG39">
            <v>2978</v>
          </cell>
          <cell r="AJ39">
            <v>2957</v>
          </cell>
          <cell r="AM39">
            <v>2834</v>
          </cell>
          <cell r="AP39">
            <v>2635</v>
          </cell>
          <cell r="AS39">
            <v>2491</v>
          </cell>
          <cell r="AV39">
            <v>2507</v>
          </cell>
          <cell r="AY39">
            <v>2782</v>
          </cell>
          <cell r="BB39">
            <v>3073</v>
          </cell>
          <cell r="BE39">
            <v>3922</v>
          </cell>
          <cell r="BH39">
            <v>4154</v>
          </cell>
          <cell r="BK39">
            <v>4072</v>
          </cell>
          <cell r="BN39">
            <v>3881</v>
          </cell>
          <cell r="BQ39">
            <v>3580</v>
          </cell>
          <cell r="BT39">
            <v>3663</v>
          </cell>
        </row>
        <row r="40">
          <cell r="C40">
            <v>7858</v>
          </cell>
          <cell r="F40">
            <v>7730</v>
          </cell>
          <cell r="I40">
            <v>7560</v>
          </cell>
          <cell r="L40">
            <v>7565</v>
          </cell>
          <cell r="O40">
            <v>7502</v>
          </cell>
          <cell r="R40">
            <v>7327</v>
          </cell>
          <cell r="U40">
            <v>7312</v>
          </cell>
          <cell r="X40">
            <v>7582</v>
          </cell>
          <cell r="AA40">
            <v>8101</v>
          </cell>
          <cell r="AD40">
            <v>8381</v>
          </cell>
          <cell r="AG40">
            <v>8400</v>
          </cell>
          <cell r="AJ40">
            <v>8359</v>
          </cell>
          <cell r="AM40">
            <v>8344</v>
          </cell>
          <cell r="AP40">
            <v>8249</v>
          </cell>
          <cell r="AS40">
            <v>8143</v>
          </cell>
          <cell r="AV40">
            <v>8107</v>
          </cell>
          <cell r="AY40">
            <v>8221</v>
          </cell>
          <cell r="BB40">
            <v>8241</v>
          </cell>
          <cell r="BE40">
            <v>8273</v>
          </cell>
          <cell r="BH40">
            <v>8228</v>
          </cell>
          <cell r="BK40">
            <v>8377</v>
          </cell>
          <cell r="BN40">
            <v>8546</v>
          </cell>
          <cell r="BQ40">
            <v>8509</v>
          </cell>
          <cell r="BT40">
            <v>8142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C31">
            <v>3668</v>
          </cell>
          <cell r="F31">
            <v>3570</v>
          </cell>
          <cell r="I31">
            <v>3552</v>
          </cell>
          <cell r="L31">
            <v>3572</v>
          </cell>
          <cell r="O31">
            <v>3645</v>
          </cell>
          <cell r="R31">
            <v>3787</v>
          </cell>
          <cell r="U31">
            <v>3990</v>
          </cell>
          <cell r="X31">
            <v>4104</v>
          </cell>
          <cell r="AA31">
            <v>4234</v>
          </cell>
          <cell r="AD31">
            <v>4202</v>
          </cell>
          <cell r="AG31">
            <v>4177</v>
          </cell>
          <cell r="AJ31">
            <v>4104</v>
          </cell>
          <cell r="AM31">
            <v>3989</v>
          </cell>
          <cell r="AP31">
            <v>3897</v>
          </cell>
          <cell r="AS31">
            <v>3830</v>
          </cell>
          <cell r="AV31">
            <v>3817</v>
          </cell>
          <cell r="AY31">
            <v>3854</v>
          </cell>
          <cell r="BB31">
            <v>3836</v>
          </cell>
          <cell r="BE31">
            <v>3830</v>
          </cell>
          <cell r="BH31">
            <v>3908</v>
          </cell>
          <cell r="BK31">
            <v>4062</v>
          </cell>
          <cell r="BN31">
            <v>4051</v>
          </cell>
          <cell r="BQ31">
            <v>3901</v>
          </cell>
          <cell r="BT31">
            <v>3784</v>
          </cell>
        </row>
        <row r="32">
          <cell r="C32">
            <v>3936</v>
          </cell>
          <cell r="F32">
            <v>3736</v>
          </cell>
          <cell r="I32">
            <v>3520</v>
          </cell>
          <cell r="L32">
            <v>3751</v>
          </cell>
          <cell r="O32">
            <v>3990</v>
          </cell>
          <cell r="R32">
            <v>4296</v>
          </cell>
          <cell r="U32">
            <v>5103</v>
          </cell>
          <cell r="X32">
            <v>5100</v>
          </cell>
          <cell r="AA32">
            <v>5215</v>
          </cell>
          <cell r="AD32">
            <v>4811</v>
          </cell>
          <cell r="AG32">
            <v>4610</v>
          </cell>
          <cell r="AJ32">
            <v>4444</v>
          </cell>
          <cell r="AM32">
            <v>4335</v>
          </cell>
          <cell r="AP32">
            <v>4130</v>
          </cell>
          <cell r="AS32">
            <v>4032</v>
          </cell>
          <cell r="AV32">
            <v>3603</v>
          </cell>
          <cell r="AY32">
            <v>3197</v>
          </cell>
          <cell r="BB32">
            <v>3524</v>
          </cell>
          <cell r="BE32">
            <v>4473</v>
          </cell>
          <cell r="BH32">
            <v>4856</v>
          </cell>
          <cell r="BK32">
            <v>5306</v>
          </cell>
          <cell r="BN32">
            <v>5263</v>
          </cell>
          <cell r="BQ32">
            <v>5238</v>
          </cell>
          <cell r="BT32">
            <v>4835</v>
          </cell>
        </row>
        <row r="33">
          <cell r="C33">
            <v>2287</v>
          </cell>
          <cell r="F33">
            <v>2318</v>
          </cell>
          <cell r="I33">
            <v>2329</v>
          </cell>
          <cell r="L33">
            <v>2336</v>
          </cell>
          <cell r="O33">
            <v>2376</v>
          </cell>
          <cell r="R33">
            <v>2433</v>
          </cell>
          <cell r="U33">
            <v>2333</v>
          </cell>
          <cell r="X33">
            <v>2394</v>
          </cell>
          <cell r="AA33">
            <v>2566</v>
          </cell>
          <cell r="AD33">
            <v>2600</v>
          </cell>
          <cell r="AG33">
            <v>2603</v>
          </cell>
          <cell r="AJ33">
            <v>2530</v>
          </cell>
          <cell r="AM33">
            <v>2490</v>
          </cell>
          <cell r="AP33">
            <v>2486</v>
          </cell>
          <cell r="AS33">
            <v>2424</v>
          </cell>
          <cell r="AV33">
            <v>2457</v>
          </cell>
          <cell r="AY33">
            <v>2498</v>
          </cell>
          <cell r="BB33">
            <v>2502</v>
          </cell>
          <cell r="BE33">
            <v>2427</v>
          </cell>
          <cell r="BH33">
            <v>2461</v>
          </cell>
          <cell r="BK33">
            <v>2518</v>
          </cell>
          <cell r="BN33">
            <v>2607</v>
          </cell>
          <cell r="BQ33">
            <v>2434</v>
          </cell>
          <cell r="BT33">
            <v>2400</v>
          </cell>
        </row>
        <row r="34">
          <cell r="C34">
            <v>2082</v>
          </cell>
          <cell r="F34">
            <v>2025</v>
          </cell>
          <cell r="I34">
            <v>2022</v>
          </cell>
          <cell r="L34">
            <v>2030</v>
          </cell>
          <cell r="O34">
            <v>2053</v>
          </cell>
          <cell r="R34">
            <v>2070</v>
          </cell>
          <cell r="U34">
            <v>2105</v>
          </cell>
          <cell r="X34">
            <v>2153</v>
          </cell>
          <cell r="AA34">
            <v>2169</v>
          </cell>
          <cell r="AD34">
            <v>2212</v>
          </cell>
          <cell r="AG34">
            <v>2207</v>
          </cell>
          <cell r="AJ34">
            <v>2170</v>
          </cell>
          <cell r="AM34">
            <v>2130</v>
          </cell>
          <cell r="AP34">
            <v>2150</v>
          </cell>
          <cell r="AS34">
            <v>2137</v>
          </cell>
          <cell r="AV34">
            <v>2156</v>
          </cell>
          <cell r="AY34">
            <v>2107</v>
          </cell>
          <cell r="BB34">
            <v>2101</v>
          </cell>
          <cell r="BE34">
            <v>2111</v>
          </cell>
          <cell r="BH34">
            <v>2142</v>
          </cell>
          <cell r="BK34">
            <v>2191</v>
          </cell>
          <cell r="BN34">
            <v>2159</v>
          </cell>
          <cell r="BQ34">
            <v>2115</v>
          </cell>
          <cell r="BT34">
            <v>2076</v>
          </cell>
        </row>
        <row r="35">
          <cell r="C35">
            <v>1986</v>
          </cell>
          <cell r="F35">
            <v>1886</v>
          </cell>
          <cell r="I35">
            <v>1861</v>
          </cell>
          <cell r="L35">
            <v>1850</v>
          </cell>
          <cell r="O35">
            <v>1893</v>
          </cell>
          <cell r="R35">
            <v>1933</v>
          </cell>
          <cell r="U35">
            <v>2027</v>
          </cell>
          <cell r="X35">
            <v>2076</v>
          </cell>
          <cell r="AA35">
            <v>2116</v>
          </cell>
          <cell r="AD35">
            <v>2155</v>
          </cell>
          <cell r="AG35">
            <v>2137</v>
          </cell>
          <cell r="AJ35">
            <v>2046</v>
          </cell>
          <cell r="AM35">
            <v>2092</v>
          </cell>
          <cell r="AP35">
            <v>2113</v>
          </cell>
          <cell r="AS35">
            <v>2084</v>
          </cell>
          <cell r="AV35">
            <v>2193</v>
          </cell>
          <cell r="AY35">
            <v>2160</v>
          </cell>
          <cell r="BB35">
            <v>2211</v>
          </cell>
          <cell r="BE35">
            <v>2264</v>
          </cell>
          <cell r="BH35">
            <v>2353</v>
          </cell>
          <cell r="BK35">
            <v>2403</v>
          </cell>
          <cell r="BN35">
            <v>2354</v>
          </cell>
          <cell r="BQ35">
            <v>2262</v>
          </cell>
          <cell r="BT35">
            <v>2176</v>
          </cell>
        </row>
        <row r="36">
          <cell r="C36">
            <v>1094</v>
          </cell>
          <cell r="F36">
            <v>1122</v>
          </cell>
          <cell r="I36">
            <v>1084</v>
          </cell>
          <cell r="L36">
            <v>1055</v>
          </cell>
          <cell r="O36">
            <v>1081</v>
          </cell>
          <cell r="R36">
            <v>1125</v>
          </cell>
          <cell r="U36">
            <v>1272</v>
          </cell>
          <cell r="X36">
            <v>1361</v>
          </cell>
          <cell r="AA36">
            <v>1253</v>
          </cell>
          <cell r="AD36">
            <v>1187</v>
          </cell>
          <cell r="AG36">
            <v>1216</v>
          </cell>
          <cell r="AJ36">
            <v>1198</v>
          </cell>
          <cell r="AM36">
            <v>1188</v>
          </cell>
          <cell r="AP36">
            <v>1178</v>
          </cell>
          <cell r="AS36">
            <v>1124</v>
          </cell>
          <cell r="AV36">
            <v>864</v>
          </cell>
          <cell r="AY36">
            <v>1163</v>
          </cell>
          <cell r="BB36">
            <v>1213</v>
          </cell>
          <cell r="BE36">
            <v>1215</v>
          </cell>
          <cell r="BH36">
            <v>1104</v>
          </cell>
          <cell r="BK36">
            <v>1192</v>
          </cell>
          <cell r="BN36">
            <v>1184</v>
          </cell>
          <cell r="BQ36">
            <v>1171</v>
          </cell>
          <cell r="BT36">
            <v>1261</v>
          </cell>
        </row>
        <row r="37">
          <cell r="C37">
            <v>2007</v>
          </cell>
          <cell r="F37">
            <v>1940</v>
          </cell>
          <cell r="I37">
            <v>1962</v>
          </cell>
          <cell r="L37">
            <v>1963</v>
          </cell>
          <cell r="O37">
            <v>1941</v>
          </cell>
          <cell r="R37">
            <v>1868</v>
          </cell>
          <cell r="U37">
            <v>2031</v>
          </cell>
          <cell r="X37">
            <v>2187</v>
          </cell>
          <cell r="AA37">
            <v>2308</v>
          </cell>
          <cell r="AD37">
            <v>2344</v>
          </cell>
          <cell r="AG37">
            <v>2280</v>
          </cell>
          <cell r="AJ37">
            <v>2211</v>
          </cell>
          <cell r="AM37">
            <v>2186</v>
          </cell>
          <cell r="AP37">
            <v>1998</v>
          </cell>
          <cell r="AS37">
            <v>1939</v>
          </cell>
          <cell r="AV37">
            <v>1828</v>
          </cell>
          <cell r="AY37">
            <v>1909</v>
          </cell>
          <cell r="BB37">
            <v>1792</v>
          </cell>
          <cell r="BE37">
            <v>2089</v>
          </cell>
          <cell r="BH37">
            <v>2131</v>
          </cell>
          <cell r="BK37">
            <v>2043</v>
          </cell>
          <cell r="BN37">
            <v>1896</v>
          </cell>
          <cell r="BQ37">
            <v>1899</v>
          </cell>
          <cell r="BT37">
            <v>1791</v>
          </cell>
        </row>
        <row r="38">
          <cell r="C38">
            <v>10110</v>
          </cell>
          <cell r="F38">
            <v>9901</v>
          </cell>
          <cell r="I38">
            <v>9999</v>
          </cell>
          <cell r="L38">
            <v>9967</v>
          </cell>
          <cell r="O38">
            <v>10352</v>
          </cell>
          <cell r="R38">
            <v>11114</v>
          </cell>
          <cell r="U38">
            <v>12043</v>
          </cell>
          <cell r="X38">
            <v>13030</v>
          </cell>
          <cell r="AA38">
            <v>13475</v>
          </cell>
          <cell r="AD38">
            <v>13387</v>
          </cell>
          <cell r="AG38">
            <v>13262</v>
          </cell>
          <cell r="AJ38">
            <v>12922</v>
          </cell>
          <cell r="AM38">
            <v>12557</v>
          </cell>
          <cell r="AP38">
            <v>12154</v>
          </cell>
          <cell r="AS38">
            <v>11937</v>
          </cell>
          <cell r="AV38">
            <v>11731</v>
          </cell>
          <cell r="AY38">
            <v>11641</v>
          </cell>
          <cell r="BB38">
            <v>11701</v>
          </cell>
          <cell r="BE38">
            <v>11673</v>
          </cell>
          <cell r="BH38">
            <v>11890</v>
          </cell>
          <cell r="BK38">
            <v>11880</v>
          </cell>
          <cell r="BN38">
            <v>11337</v>
          </cell>
          <cell r="BQ38">
            <v>10739</v>
          </cell>
          <cell r="BT38">
            <v>9797</v>
          </cell>
        </row>
        <row r="39">
          <cell r="C39">
            <v>2520</v>
          </cell>
          <cell r="F39">
            <v>1644</v>
          </cell>
          <cell r="I39">
            <v>1470</v>
          </cell>
          <cell r="L39">
            <v>1718</v>
          </cell>
          <cell r="O39">
            <v>1809</v>
          </cell>
          <cell r="R39">
            <v>2560</v>
          </cell>
          <cell r="U39">
            <v>3954</v>
          </cell>
          <cell r="X39">
            <v>4724</v>
          </cell>
          <cell r="AA39">
            <v>4929</v>
          </cell>
          <cell r="AD39">
            <v>4695</v>
          </cell>
          <cell r="AG39">
            <v>4396</v>
          </cell>
          <cell r="AJ39">
            <v>4280</v>
          </cell>
          <cell r="AM39">
            <v>3880</v>
          </cell>
          <cell r="AP39">
            <v>3438</v>
          </cell>
          <cell r="AS39">
            <v>3102</v>
          </cell>
          <cell r="AV39">
            <v>2686</v>
          </cell>
          <cell r="AY39">
            <v>2653</v>
          </cell>
          <cell r="BB39">
            <v>3267</v>
          </cell>
          <cell r="BE39">
            <v>3752</v>
          </cell>
          <cell r="BH39">
            <v>4466</v>
          </cell>
          <cell r="BK39">
            <v>4390</v>
          </cell>
          <cell r="BN39">
            <v>4143</v>
          </cell>
          <cell r="BQ39">
            <v>3737</v>
          </cell>
          <cell r="BT39">
            <v>2806</v>
          </cell>
        </row>
        <row r="40">
          <cell r="C40">
            <v>8367</v>
          </cell>
          <cell r="F40">
            <v>8113</v>
          </cell>
          <cell r="I40">
            <v>8031</v>
          </cell>
          <cell r="L40">
            <v>8065</v>
          </cell>
          <cell r="O40">
            <v>8221</v>
          </cell>
          <cell r="R40">
            <v>9095</v>
          </cell>
          <cell r="U40">
            <v>9652</v>
          </cell>
          <cell r="X40">
            <v>10088</v>
          </cell>
          <cell r="AA40">
            <v>10125</v>
          </cell>
          <cell r="AD40">
            <v>10036</v>
          </cell>
          <cell r="AG40">
            <v>10059</v>
          </cell>
          <cell r="AJ40">
            <v>10184</v>
          </cell>
          <cell r="AM40">
            <v>9909</v>
          </cell>
          <cell r="AP40">
            <v>9809</v>
          </cell>
          <cell r="AS40">
            <v>9378</v>
          </cell>
          <cell r="AV40">
            <v>9162</v>
          </cell>
          <cell r="AY40">
            <v>9632</v>
          </cell>
          <cell r="BB40">
            <v>9798</v>
          </cell>
          <cell r="BE40">
            <v>9913</v>
          </cell>
          <cell r="BH40">
            <v>10034</v>
          </cell>
          <cell r="BK40">
            <v>9630</v>
          </cell>
          <cell r="BN40">
            <v>9242</v>
          </cell>
          <cell r="BQ40">
            <v>8983</v>
          </cell>
          <cell r="BT40">
            <v>8937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C31">
            <v>2951</v>
          </cell>
          <cell r="F31">
            <v>2857</v>
          </cell>
          <cell r="I31">
            <v>2837</v>
          </cell>
          <cell r="L31">
            <v>2897</v>
          </cell>
          <cell r="O31">
            <v>2947</v>
          </cell>
          <cell r="R31">
            <v>3133</v>
          </cell>
          <cell r="U31">
            <v>3677</v>
          </cell>
          <cell r="X31">
            <v>4204</v>
          </cell>
          <cell r="AA31">
            <v>4160</v>
          </cell>
          <cell r="AD31">
            <v>4045</v>
          </cell>
          <cell r="AG31">
            <v>3991</v>
          </cell>
          <cell r="AJ31">
            <v>3818</v>
          </cell>
          <cell r="AM31">
            <v>3746</v>
          </cell>
          <cell r="AP31">
            <v>3615</v>
          </cell>
          <cell r="AS31">
            <v>3611</v>
          </cell>
          <cell r="AV31">
            <v>3579</v>
          </cell>
          <cell r="AY31">
            <v>3521</v>
          </cell>
          <cell r="BB31">
            <v>3467</v>
          </cell>
          <cell r="BE31">
            <v>3386</v>
          </cell>
          <cell r="BH31">
            <v>3383</v>
          </cell>
          <cell r="BK31">
            <v>3416</v>
          </cell>
          <cell r="BN31">
            <v>3522</v>
          </cell>
          <cell r="BQ31">
            <v>3347</v>
          </cell>
          <cell r="BT31">
            <v>3037</v>
          </cell>
        </row>
        <row r="32">
          <cell r="C32">
            <v>4099</v>
          </cell>
          <cell r="F32">
            <v>3683</v>
          </cell>
          <cell r="I32">
            <v>3838</v>
          </cell>
          <cell r="L32">
            <v>4251</v>
          </cell>
          <cell r="O32">
            <v>4637</v>
          </cell>
          <cell r="R32">
            <v>5345</v>
          </cell>
          <cell r="U32">
            <v>5864</v>
          </cell>
          <cell r="X32">
            <v>6241</v>
          </cell>
          <cell r="AA32">
            <v>6263</v>
          </cell>
          <cell r="AD32">
            <v>6104</v>
          </cell>
          <cell r="AG32">
            <v>6063</v>
          </cell>
          <cell r="AJ32">
            <v>5968</v>
          </cell>
          <cell r="AM32">
            <v>5896</v>
          </cell>
          <cell r="AP32">
            <v>5808</v>
          </cell>
          <cell r="AS32">
            <v>5818</v>
          </cell>
          <cell r="AV32">
            <v>5777</v>
          </cell>
          <cell r="AY32">
            <v>5679</v>
          </cell>
          <cell r="BB32">
            <v>5675</v>
          </cell>
          <cell r="BE32">
            <v>5633</v>
          </cell>
          <cell r="BH32">
            <v>5498</v>
          </cell>
          <cell r="BK32">
            <v>5735</v>
          </cell>
          <cell r="BN32">
            <v>5783</v>
          </cell>
          <cell r="BQ32">
            <v>5477</v>
          </cell>
          <cell r="BT32">
            <v>5207</v>
          </cell>
        </row>
        <row r="33">
          <cell r="C33">
            <v>2352</v>
          </cell>
          <cell r="F33">
            <v>2330</v>
          </cell>
          <cell r="I33">
            <v>2329</v>
          </cell>
          <cell r="L33">
            <v>2324</v>
          </cell>
          <cell r="O33">
            <v>2354</v>
          </cell>
          <cell r="R33">
            <v>2374</v>
          </cell>
          <cell r="U33">
            <v>2499</v>
          </cell>
          <cell r="X33">
            <v>2725</v>
          </cell>
          <cell r="AA33">
            <v>2789</v>
          </cell>
          <cell r="AD33">
            <v>2753</v>
          </cell>
          <cell r="AG33">
            <v>2737</v>
          </cell>
          <cell r="AJ33">
            <v>2688</v>
          </cell>
          <cell r="AM33">
            <v>2656</v>
          </cell>
          <cell r="AP33">
            <v>2593</v>
          </cell>
          <cell r="AS33">
            <v>2587</v>
          </cell>
          <cell r="AV33">
            <v>2603</v>
          </cell>
          <cell r="AY33">
            <v>2626</v>
          </cell>
          <cell r="BB33">
            <v>2569</v>
          </cell>
          <cell r="BE33">
            <v>2569</v>
          </cell>
          <cell r="BH33">
            <v>2548</v>
          </cell>
          <cell r="BK33">
            <v>2555</v>
          </cell>
          <cell r="BN33">
            <v>2597</v>
          </cell>
          <cell r="BQ33">
            <v>2537</v>
          </cell>
          <cell r="BT33">
            <v>2431</v>
          </cell>
        </row>
        <row r="34">
          <cell r="C34">
            <v>2034</v>
          </cell>
          <cell r="F34">
            <v>2007</v>
          </cell>
          <cell r="I34">
            <v>1971</v>
          </cell>
          <cell r="L34">
            <v>1976</v>
          </cell>
          <cell r="O34">
            <v>2006</v>
          </cell>
          <cell r="R34">
            <v>2028</v>
          </cell>
          <cell r="U34">
            <v>2064</v>
          </cell>
          <cell r="X34">
            <v>2287</v>
          </cell>
          <cell r="AA34">
            <v>2316</v>
          </cell>
          <cell r="AD34">
            <v>2322</v>
          </cell>
          <cell r="AG34">
            <v>2325</v>
          </cell>
          <cell r="AJ34">
            <v>2294</v>
          </cell>
          <cell r="AM34">
            <v>2257</v>
          </cell>
          <cell r="AP34">
            <v>2252</v>
          </cell>
          <cell r="AS34">
            <v>2237</v>
          </cell>
          <cell r="AV34">
            <v>2225</v>
          </cell>
          <cell r="AY34">
            <v>2195</v>
          </cell>
          <cell r="BB34">
            <v>2212</v>
          </cell>
          <cell r="BE34">
            <v>2236</v>
          </cell>
          <cell r="BH34">
            <v>2258</v>
          </cell>
          <cell r="BK34">
            <v>2207</v>
          </cell>
          <cell r="BN34">
            <v>2222</v>
          </cell>
          <cell r="BQ34">
            <v>2172</v>
          </cell>
          <cell r="BT34">
            <v>2025</v>
          </cell>
        </row>
        <row r="35">
          <cell r="C35">
            <v>1558</v>
          </cell>
          <cell r="F35">
            <v>1530</v>
          </cell>
          <cell r="I35">
            <v>1526</v>
          </cell>
          <cell r="L35">
            <v>1524</v>
          </cell>
          <cell r="O35">
            <v>1545</v>
          </cell>
          <cell r="R35">
            <v>1614</v>
          </cell>
          <cell r="U35">
            <v>1720</v>
          </cell>
          <cell r="X35">
            <v>1930</v>
          </cell>
          <cell r="AA35">
            <v>2031</v>
          </cell>
          <cell r="AD35">
            <v>1912</v>
          </cell>
          <cell r="AG35">
            <v>1848</v>
          </cell>
          <cell r="AJ35">
            <v>1904</v>
          </cell>
          <cell r="AM35">
            <v>1883</v>
          </cell>
          <cell r="AP35">
            <v>1859</v>
          </cell>
          <cell r="AS35">
            <v>1797</v>
          </cell>
          <cell r="AV35">
            <v>1717</v>
          </cell>
          <cell r="AY35">
            <v>1642</v>
          </cell>
          <cell r="BB35">
            <v>1648</v>
          </cell>
          <cell r="BE35">
            <v>1587</v>
          </cell>
          <cell r="BH35">
            <v>1603</v>
          </cell>
          <cell r="BK35">
            <v>1636</v>
          </cell>
          <cell r="BN35">
            <v>1669</v>
          </cell>
          <cell r="BQ35">
            <v>1674</v>
          </cell>
          <cell r="BT35">
            <v>1573</v>
          </cell>
        </row>
        <row r="36">
          <cell r="C36">
            <v>968</v>
          </cell>
          <cell r="F36">
            <v>896</v>
          </cell>
          <cell r="I36">
            <v>954</v>
          </cell>
          <cell r="L36">
            <v>1020</v>
          </cell>
          <cell r="O36">
            <v>920</v>
          </cell>
          <cell r="R36">
            <v>1028</v>
          </cell>
          <cell r="U36">
            <v>1133</v>
          </cell>
          <cell r="X36">
            <v>1188</v>
          </cell>
          <cell r="AA36">
            <v>1147</v>
          </cell>
          <cell r="AD36">
            <v>1218</v>
          </cell>
          <cell r="AG36">
            <v>1139</v>
          </cell>
          <cell r="AJ36">
            <v>1132</v>
          </cell>
          <cell r="AM36">
            <v>1145</v>
          </cell>
          <cell r="AP36">
            <v>1040</v>
          </cell>
          <cell r="AS36">
            <v>1038</v>
          </cell>
          <cell r="AV36">
            <v>1046</v>
          </cell>
          <cell r="AY36">
            <v>932</v>
          </cell>
          <cell r="BB36">
            <v>912</v>
          </cell>
          <cell r="BE36">
            <v>1012</v>
          </cell>
          <cell r="BH36">
            <v>961</v>
          </cell>
          <cell r="BK36">
            <v>1004</v>
          </cell>
          <cell r="BN36">
            <v>946</v>
          </cell>
          <cell r="BQ36">
            <v>956</v>
          </cell>
          <cell r="BT36">
            <v>1000</v>
          </cell>
        </row>
        <row r="37">
          <cell r="C37">
            <v>1674</v>
          </cell>
          <cell r="F37">
            <v>1691</v>
          </cell>
          <cell r="I37">
            <v>1611</v>
          </cell>
          <cell r="L37">
            <v>1680</v>
          </cell>
          <cell r="O37">
            <v>1662</v>
          </cell>
          <cell r="R37">
            <v>1529</v>
          </cell>
          <cell r="U37">
            <v>1722</v>
          </cell>
          <cell r="X37">
            <v>1909</v>
          </cell>
          <cell r="AA37">
            <v>2031</v>
          </cell>
          <cell r="AD37">
            <v>1926</v>
          </cell>
          <cell r="AG37">
            <v>1869</v>
          </cell>
          <cell r="AJ37">
            <v>1844</v>
          </cell>
          <cell r="AM37">
            <v>1840</v>
          </cell>
          <cell r="AP37">
            <v>1545</v>
          </cell>
          <cell r="AS37">
            <v>1478</v>
          </cell>
          <cell r="AV37">
            <v>1606</v>
          </cell>
          <cell r="AY37">
            <v>1595</v>
          </cell>
          <cell r="BB37">
            <v>1556</v>
          </cell>
          <cell r="BE37">
            <v>1562</v>
          </cell>
          <cell r="BH37">
            <v>1583</v>
          </cell>
          <cell r="BK37">
            <v>1507</v>
          </cell>
          <cell r="BN37">
            <v>1470</v>
          </cell>
          <cell r="BQ37">
            <v>1425</v>
          </cell>
          <cell r="BT37">
            <v>1457</v>
          </cell>
        </row>
        <row r="38">
          <cell r="C38">
            <v>8775</v>
          </cell>
          <cell r="F38">
            <v>8748</v>
          </cell>
          <cell r="I38">
            <v>8630</v>
          </cell>
          <cell r="L38">
            <v>8750</v>
          </cell>
          <cell r="O38">
            <v>9243</v>
          </cell>
          <cell r="R38">
            <v>9816</v>
          </cell>
          <cell r="U38">
            <v>10748</v>
          </cell>
          <cell r="X38">
            <v>11730</v>
          </cell>
          <cell r="AA38">
            <v>12067</v>
          </cell>
          <cell r="AD38">
            <v>12004</v>
          </cell>
          <cell r="AG38">
            <v>11921</v>
          </cell>
          <cell r="AJ38">
            <v>11797</v>
          </cell>
          <cell r="AM38">
            <v>11747</v>
          </cell>
          <cell r="AP38">
            <v>11318</v>
          </cell>
          <cell r="AS38">
            <v>11558</v>
          </cell>
          <cell r="AV38">
            <v>11414</v>
          </cell>
          <cell r="AY38">
            <v>11082</v>
          </cell>
          <cell r="BB38">
            <v>11083</v>
          </cell>
          <cell r="BE38">
            <v>11020</v>
          </cell>
          <cell r="BH38">
            <v>11050</v>
          </cell>
          <cell r="BK38">
            <v>10863</v>
          </cell>
          <cell r="BN38">
            <v>10762</v>
          </cell>
          <cell r="BQ38">
            <v>9828</v>
          </cell>
          <cell r="BT38">
            <v>8831</v>
          </cell>
        </row>
        <row r="39">
          <cell r="C39">
            <v>3364</v>
          </cell>
          <cell r="F39">
            <v>3490</v>
          </cell>
          <cell r="I39">
            <v>3268</v>
          </cell>
          <cell r="L39">
            <v>2921</v>
          </cell>
          <cell r="O39">
            <v>2444</v>
          </cell>
          <cell r="R39">
            <v>2878</v>
          </cell>
          <cell r="U39">
            <v>4067</v>
          </cell>
          <cell r="X39">
            <v>4987</v>
          </cell>
          <cell r="AA39">
            <v>5276</v>
          </cell>
          <cell r="AD39">
            <v>5092</v>
          </cell>
          <cell r="AG39">
            <v>4688</v>
          </cell>
          <cell r="AJ39">
            <v>4810</v>
          </cell>
          <cell r="AM39">
            <v>4621</v>
          </cell>
          <cell r="AP39">
            <v>4191</v>
          </cell>
          <cell r="AS39">
            <v>4020</v>
          </cell>
          <cell r="AV39">
            <v>4227</v>
          </cell>
          <cell r="AY39">
            <v>4365</v>
          </cell>
          <cell r="BB39">
            <v>4818</v>
          </cell>
          <cell r="BE39">
            <v>4687</v>
          </cell>
          <cell r="BH39">
            <v>4508</v>
          </cell>
          <cell r="BK39">
            <v>4384</v>
          </cell>
          <cell r="BN39">
            <v>4243</v>
          </cell>
          <cell r="BQ39">
            <v>3831</v>
          </cell>
          <cell r="BT39">
            <v>3265</v>
          </cell>
        </row>
        <row r="40">
          <cell r="C40">
            <v>7475</v>
          </cell>
          <cell r="F40">
            <v>7182</v>
          </cell>
          <cell r="I40">
            <v>7106</v>
          </cell>
          <cell r="L40">
            <v>7281</v>
          </cell>
          <cell r="O40">
            <v>7311</v>
          </cell>
          <cell r="R40">
            <v>7903</v>
          </cell>
          <cell r="U40">
            <v>8790</v>
          </cell>
          <cell r="X40">
            <v>8855</v>
          </cell>
          <cell r="AA40">
            <v>8878</v>
          </cell>
          <cell r="AD40">
            <v>8928</v>
          </cell>
          <cell r="AG40">
            <v>8925</v>
          </cell>
          <cell r="AJ40">
            <v>8664</v>
          </cell>
          <cell r="AM40">
            <v>8567</v>
          </cell>
          <cell r="AP40">
            <v>8554</v>
          </cell>
          <cell r="AS40">
            <v>8112</v>
          </cell>
          <cell r="AV40">
            <v>8111</v>
          </cell>
          <cell r="AY40">
            <v>8239</v>
          </cell>
          <cell r="BB40">
            <v>8056</v>
          </cell>
          <cell r="BE40">
            <v>8106</v>
          </cell>
          <cell r="BH40">
            <v>8099</v>
          </cell>
          <cell r="BK40">
            <v>8206</v>
          </cell>
          <cell r="BN40">
            <v>8411</v>
          </cell>
          <cell r="BQ40">
            <v>8084</v>
          </cell>
          <cell r="BT40">
            <v>7802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C31">
            <v>2805</v>
          </cell>
          <cell r="F31">
            <v>2694</v>
          </cell>
          <cell r="I31">
            <v>2674</v>
          </cell>
          <cell r="L31">
            <v>2708</v>
          </cell>
          <cell r="O31">
            <v>2774</v>
          </cell>
          <cell r="R31">
            <v>2941</v>
          </cell>
          <cell r="U31">
            <v>3485</v>
          </cell>
          <cell r="X31">
            <v>4052</v>
          </cell>
          <cell r="AA31">
            <v>4051</v>
          </cell>
          <cell r="AD31">
            <v>3946</v>
          </cell>
          <cell r="AG31">
            <v>3884</v>
          </cell>
          <cell r="AJ31">
            <v>3776</v>
          </cell>
          <cell r="AM31">
            <v>3741</v>
          </cell>
          <cell r="AP31">
            <v>3669</v>
          </cell>
          <cell r="AS31">
            <v>3620</v>
          </cell>
          <cell r="AV31">
            <v>3557</v>
          </cell>
          <cell r="AY31">
            <v>3532</v>
          </cell>
          <cell r="BB31">
            <v>3477</v>
          </cell>
          <cell r="BE31">
            <v>3428</v>
          </cell>
          <cell r="BH31">
            <v>3435</v>
          </cell>
          <cell r="BK31">
            <v>3500</v>
          </cell>
          <cell r="BN31">
            <v>3635</v>
          </cell>
          <cell r="BQ31">
            <v>3439</v>
          </cell>
          <cell r="BT31">
            <v>3123</v>
          </cell>
        </row>
        <row r="32">
          <cell r="C32">
            <v>4399</v>
          </cell>
          <cell r="F32">
            <v>4240</v>
          </cell>
          <cell r="I32">
            <v>4212</v>
          </cell>
          <cell r="L32">
            <v>4199</v>
          </cell>
          <cell r="O32">
            <v>4181</v>
          </cell>
          <cell r="R32">
            <v>4285</v>
          </cell>
          <cell r="U32">
            <v>5279</v>
          </cell>
          <cell r="X32">
            <v>5731</v>
          </cell>
          <cell r="AA32">
            <v>5988</v>
          </cell>
          <cell r="AD32">
            <v>5950</v>
          </cell>
          <cell r="AG32">
            <v>5854</v>
          </cell>
          <cell r="AJ32">
            <v>5732</v>
          </cell>
          <cell r="AM32">
            <v>5425</v>
          </cell>
          <cell r="AP32">
            <v>5042</v>
          </cell>
          <cell r="AS32">
            <v>4864</v>
          </cell>
          <cell r="AV32">
            <v>4492</v>
          </cell>
          <cell r="AY32">
            <v>4152</v>
          </cell>
          <cell r="BB32">
            <v>4337</v>
          </cell>
          <cell r="BE32">
            <v>4099</v>
          </cell>
          <cell r="BH32">
            <v>3995</v>
          </cell>
          <cell r="BK32">
            <v>4053</v>
          </cell>
          <cell r="BN32">
            <v>4251</v>
          </cell>
          <cell r="BQ32">
            <v>4365</v>
          </cell>
          <cell r="BT32">
            <v>4067</v>
          </cell>
        </row>
        <row r="33">
          <cell r="C33">
            <v>2330</v>
          </cell>
          <cell r="F33">
            <v>2290</v>
          </cell>
          <cell r="I33">
            <v>2276</v>
          </cell>
          <cell r="L33">
            <v>2289</v>
          </cell>
          <cell r="O33">
            <v>2316</v>
          </cell>
          <cell r="R33">
            <v>2345</v>
          </cell>
          <cell r="U33">
            <v>2500</v>
          </cell>
          <cell r="X33">
            <v>2705</v>
          </cell>
          <cell r="AA33">
            <v>2745</v>
          </cell>
          <cell r="AD33">
            <v>2706</v>
          </cell>
          <cell r="AG33">
            <v>2687</v>
          </cell>
          <cell r="AJ33">
            <v>2617</v>
          </cell>
          <cell r="AM33">
            <v>2575</v>
          </cell>
          <cell r="AP33">
            <v>2522</v>
          </cell>
          <cell r="AS33">
            <v>2509</v>
          </cell>
          <cell r="AV33">
            <v>2559</v>
          </cell>
          <cell r="AY33">
            <v>2478</v>
          </cell>
          <cell r="BB33">
            <v>2409</v>
          </cell>
          <cell r="BE33">
            <v>2498</v>
          </cell>
          <cell r="BH33">
            <v>2522</v>
          </cell>
          <cell r="BK33">
            <v>2518</v>
          </cell>
          <cell r="BN33">
            <v>2531</v>
          </cell>
          <cell r="BQ33">
            <v>2525</v>
          </cell>
          <cell r="BT33">
            <v>2455</v>
          </cell>
        </row>
        <row r="34">
          <cell r="C34">
            <v>2018</v>
          </cell>
          <cell r="F34">
            <v>1961</v>
          </cell>
          <cell r="I34">
            <v>1959</v>
          </cell>
          <cell r="L34">
            <v>1968</v>
          </cell>
          <cell r="O34">
            <v>2002</v>
          </cell>
          <cell r="R34">
            <v>2031</v>
          </cell>
          <cell r="U34">
            <v>2138</v>
          </cell>
          <cell r="X34">
            <v>2281</v>
          </cell>
          <cell r="AA34">
            <v>2309</v>
          </cell>
          <cell r="AD34">
            <v>2303</v>
          </cell>
          <cell r="AG34">
            <v>2322</v>
          </cell>
          <cell r="AJ34">
            <v>2275</v>
          </cell>
          <cell r="AM34">
            <v>2278</v>
          </cell>
          <cell r="AP34">
            <v>2229</v>
          </cell>
          <cell r="AS34">
            <v>2195</v>
          </cell>
          <cell r="AV34">
            <v>2190</v>
          </cell>
          <cell r="AY34">
            <v>2169</v>
          </cell>
          <cell r="BB34">
            <v>2123</v>
          </cell>
          <cell r="BE34">
            <v>2134</v>
          </cell>
          <cell r="BH34">
            <v>2116</v>
          </cell>
          <cell r="BK34">
            <v>2121</v>
          </cell>
          <cell r="BN34">
            <v>2192</v>
          </cell>
          <cell r="BQ34">
            <v>2165</v>
          </cell>
          <cell r="BT34">
            <v>2082</v>
          </cell>
        </row>
        <row r="35">
          <cell r="C35">
            <v>1521</v>
          </cell>
          <cell r="F35">
            <v>1509</v>
          </cell>
          <cell r="I35">
            <v>1467</v>
          </cell>
          <cell r="L35">
            <v>1480</v>
          </cell>
          <cell r="O35">
            <v>1517</v>
          </cell>
          <cell r="R35">
            <v>1555</v>
          </cell>
          <cell r="U35">
            <v>1697</v>
          </cell>
          <cell r="X35">
            <v>1857</v>
          </cell>
          <cell r="AA35">
            <v>1946</v>
          </cell>
          <cell r="AD35">
            <v>1920</v>
          </cell>
          <cell r="AG35">
            <v>1947</v>
          </cell>
          <cell r="AJ35">
            <v>1910</v>
          </cell>
          <cell r="AM35">
            <v>1895</v>
          </cell>
          <cell r="AP35">
            <v>1845</v>
          </cell>
          <cell r="AS35">
            <v>1834</v>
          </cell>
          <cell r="AV35">
            <v>1806</v>
          </cell>
          <cell r="AY35">
            <v>1792</v>
          </cell>
          <cell r="BB35">
            <v>1750</v>
          </cell>
          <cell r="BE35">
            <v>1761</v>
          </cell>
          <cell r="BH35">
            <v>1736</v>
          </cell>
          <cell r="BK35">
            <v>1739</v>
          </cell>
          <cell r="BN35">
            <v>1769</v>
          </cell>
          <cell r="BQ35">
            <v>1739</v>
          </cell>
          <cell r="BT35">
            <v>1687</v>
          </cell>
        </row>
        <row r="36">
          <cell r="C36">
            <v>944</v>
          </cell>
          <cell r="F36">
            <v>925</v>
          </cell>
          <cell r="I36">
            <v>930</v>
          </cell>
          <cell r="L36">
            <v>924</v>
          </cell>
          <cell r="O36">
            <v>836</v>
          </cell>
          <cell r="R36">
            <v>876</v>
          </cell>
          <cell r="U36">
            <v>939</v>
          </cell>
          <cell r="X36">
            <v>993</v>
          </cell>
          <cell r="AA36">
            <v>1223</v>
          </cell>
          <cell r="AD36">
            <v>970</v>
          </cell>
          <cell r="AG36">
            <v>1090</v>
          </cell>
          <cell r="AJ36">
            <v>1085</v>
          </cell>
          <cell r="AM36">
            <v>996</v>
          </cell>
          <cell r="AP36">
            <v>1010</v>
          </cell>
          <cell r="AS36">
            <v>898</v>
          </cell>
          <cell r="AV36">
            <v>1040</v>
          </cell>
          <cell r="AY36">
            <v>1056</v>
          </cell>
          <cell r="BB36">
            <v>1034</v>
          </cell>
          <cell r="BE36">
            <v>968</v>
          </cell>
          <cell r="BH36">
            <v>1096</v>
          </cell>
          <cell r="BK36">
            <v>1017</v>
          </cell>
          <cell r="BN36">
            <v>840</v>
          </cell>
          <cell r="BQ36">
            <v>911</v>
          </cell>
          <cell r="BT36">
            <v>899</v>
          </cell>
        </row>
        <row r="37">
          <cell r="C37">
            <v>1521</v>
          </cell>
          <cell r="F37">
            <v>1592</v>
          </cell>
          <cell r="I37">
            <v>1501</v>
          </cell>
          <cell r="L37">
            <v>1502</v>
          </cell>
          <cell r="O37">
            <v>1487</v>
          </cell>
          <cell r="R37">
            <v>1619</v>
          </cell>
          <cell r="U37">
            <v>1765</v>
          </cell>
          <cell r="X37">
            <v>1996</v>
          </cell>
          <cell r="AA37">
            <v>1958</v>
          </cell>
          <cell r="AD37">
            <v>1940</v>
          </cell>
          <cell r="AG37">
            <v>1930</v>
          </cell>
          <cell r="AJ37">
            <v>1802</v>
          </cell>
          <cell r="AM37">
            <v>1754</v>
          </cell>
          <cell r="AP37">
            <v>1705</v>
          </cell>
          <cell r="AS37">
            <v>1716</v>
          </cell>
          <cell r="AV37">
            <v>1751</v>
          </cell>
          <cell r="AY37">
            <v>1693</v>
          </cell>
          <cell r="BB37">
            <v>1562</v>
          </cell>
          <cell r="BE37">
            <v>1496</v>
          </cell>
          <cell r="BH37">
            <v>1395</v>
          </cell>
          <cell r="BK37">
            <v>1267</v>
          </cell>
          <cell r="BN37">
            <v>1363</v>
          </cell>
          <cell r="BQ37">
            <v>1374</v>
          </cell>
          <cell r="BT37">
            <v>1383</v>
          </cell>
        </row>
        <row r="38">
          <cell r="C38">
            <v>8610</v>
          </cell>
          <cell r="F38">
            <v>8357</v>
          </cell>
          <cell r="I38">
            <v>8067</v>
          </cell>
          <cell r="L38">
            <v>8060</v>
          </cell>
          <cell r="O38">
            <v>8248</v>
          </cell>
          <cell r="R38">
            <v>8705</v>
          </cell>
          <cell r="U38">
            <v>10115</v>
          </cell>
          <cell r="X38">
            <v>11357</v>
          </cell>
          <cell r="AA38">
            <v>11642</v>
          </cell>
          <cell r="AD38">
            <v>11472</v>
          </cell>
          <cell r="AG38">
            <v>11436</v>
          </cell>
          <cell r="AJ38">
            <v>11312</v>
          </cell>
          <cell r="AM38">
            <v>11066</v>
          </cell>
          <cell r="AP38">
            <v>10879</v>
          </cell>
          <cell r="AS38">
            <v>10754</v>
          </cell>
          <cell r="AV38">
            <v>10711</v>
          </cell>
          <cell r="AY38">
            <v>10546</v>
          </cell>
          <cell r="BB38">
            <v>10630</v>
          </cell>
          <cell r="BE38">
            <v>10589</v>
          </cell>
          <cell r="BH38">
            <v>10378</v>
          </cell>
          <cell r="BK38">
            <v>10641</v>
          </cell>
          <cell r="BN38">
            <v>10592</v>
          </cell>
          <cell r="BQ38">
            <v>10009</v>
          </cell>
          <cell r="BT38">
            <v>9260</v>
          </cell>
        </row>
        <row r="39">
          <cell r="C39">
            <v>2688</v>
          </cell>
          <cell r="F39">
            <v>2391</v>
          </cell>
          <cell r="I39">
            <v>2342</v>
          </cell>
          <cell r="L39">
            <v>2340</v>
          </cell>
          <cell r="O39">
            <v>2412</v>
          </cell>
          <cell r="R39">
            <v>2507</v>
          </cell>
          <cell r="U39">
            <v>3409</v>
          </cell>
          <cell r="X39">
            <v>4047</v>
          </cell>
          <cell r="AA39">
            <v>4160</v>
          </cell>
          <cell r="AD39">
            <v>4059</v>
          </cell>
          <cell r="AG39">
            <v>4014</v>
          </cell>
          <cell r="AJ39">
            <v>3856</v>
          </cell>
          <cell r="AM39">
            <v>3737</v>
          </cell>
          <cell r="AP39">
            <v>3491</v>
          </cell>
          <cell r="AS39">
            <v>3411</v>
          </cell>
          <cell r="AV39">
            <v>3378</v>
          </cell>
          <cell r="AY39">
            <v>3668</v>
          </cell>
          <cell r="BB39">
            <v>3707</v>
          </cell>
          <cell r="BE39">
            <v>3804</v>
          </cell>
          <cell r="BH39">
            <v>3841</v>
          </cell>
          <cell r="BK39">
            <v>3729</v>
          </cell>
          <cell r="BN39">
            <v>3646</v>
          </cell>
          <cell r="BQ39">
            <v>3215</v>
          </cell>
          <cell r="BT39">
            <v>2812</v>
          </cell>
        </row>
        <row r="40">
          <cell r="C40">
            <v>7499</v>
          </cell>
          <cell r="F40">
            <v>7222</v>
          </cell>
          <cell r="I40">
            <v>7110</v>
          </cell>
          <cell r="L40">
            <v>7235</v>
          </cell>
          <cell r="O40">
            <v>7491</v>
          </cell>
          <cell r="R40">
            <v>8267</v>
          </cell>
          <cell r="U40">
            <v>8529</v>
          </cell>
          <cell r="X40">
            <v>8591</v>
          </cell>
          <cell r="AA40">
            <v>8410</v>
          </cell>
          <cell r="AD40">
            <v>8394</v>
          </cell>
          <cell r="AG40">
            <v>8348</v>
          </cell>
          <cell r="AJ40">
            <v>8423</v>
          </cell>
          <cell r="AM40">
            <v>8368</v>
          </cell>
          <cell r="AP40">
            <v>8434</v>
          </cell>
          <cell r="AS40">
            <v>7950</v>
          </cell>
          <cell r="AV40">
            <v>7921</v>
          </cell>
          <cell r="AY40">
            <v>8323</v>
          </cell>
          <cell r="BB40">
            <v>8165</v>
          </cell>
          <cell r="BE40">
            <v>8211</v>
          </cell>
          <cell r="BH40">
            <v>8236</v>
          </cell>
          <cell r="BK40">
            <v>8168</v>
          </cell>
          <cell r="BN40">
            <v>8160</v>
          </cell>
          <cell r="BQ40">
            <v>7767</v>
          </cell>
          <cell r="BT40">
            <v>7239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C31">
            <v>2933</v>
          </cell>
          <cell r="F31">
            <v>2815</v>
          </cell>
          <cell r="I31">
            <v>2798</v>
          </cell>
          <cell r="L31">
            <v>2790</v>
          </cell>
          <cell r="O31">
            <v>2797</v>
          </cell>
          <cell r="R31">
            <v>2927</v>
          </cell>
          <cell r="U31">
            <v>3475</v>
          </cell>
          <cell r="X31">
            <v>4096</v>
          </cell>
          <cell r="AA31">
            <v>4015</v>
          </cell>
          <cell r="AD31">
            <v>3909</v>
          </cell>
          <cell r="AG31">
            <v>3810</v>
          </cell>
          <cell r="AJ31">
            <v>3686</v>
          </cell>
          <cell r="AM31">
            <v>3648</v>
          </cell>
          <cell r="AP31">
            <v>3604</v>
          </cell>
          <cell r="AV31">
            <v>3505</v>
          </cell>
          <cell r="AY31">
            <v>3500</v>
          </cell>
          <cell r="BB31">
            <v>3469</v>
          </cell>
          <cell r="BE31">
            <v>3395</v>
          </cell>
          <cell r="BH31">
            <v>3363</v>
          </cell>
          <cell r="BK31">
            <v>3424</v>
          </cell>
          <cell r="BN31">
            <v>3548</v>
          </cell>
          <cell r="BQ31">
            <v>3405</v>
          </cell>
          <cell r="BT31">
            <v>3089</v>
          </cell>
        </row>
        <row r="32">
          <cell r="C32">
            <v>3984</v>
          </cell>
          <cell r="F32">
            <v>4214</v>
          </cell>
          <cell r="I32">
            <v>4413</v>
          </cell>
          <cell r="L32">
            <v>4425</v>
          </cell>
          <cell r="O32">
            <v>4508</v>
          </cell>
          <cell r="R32">
            <v>5022</v>
          </cell>
          <cell r="U32">
            <v>4997</v>
          </cell>
          <cell r="X32">
            <v>5413</v>
          </cell>
          <cell r="AA32">
            <v>5413</v>
          </cell>
          <cell r="AD32">
            <v>5281</v>
          </cell>
          <cell r="AG32">
            <v>5202</v>
          </cell>
          <cell r="AJ32">
            <v>5072</v>
          </cell>
          <cell r="AM32">
            <v>5029</v>
          </cell>
          <cell r="AP32">
            <v>4904</v>
          </cell>
          <cell r="AV32">
            <v>5033</v>
          </cell>
          <cell r="AY32">
            <v>4954</v>
          </cell>
          <cell r="BB32">
            <v>4901</v>
          </cell>
          <cell r="BE32">
            <v>4840</v>
          </cell>
          <cell r="BH32">
            <v>4821</v>
          </cell>
          <cell r="BK32">
            <v>4819</v>
          </cell>
          <cell r="BN32">
            <v>4880</v>
          </cell>
          <cell r="BQ32">
            <v>4838</v>
          </cell>
          <cell r="BT32">
            <v>4605</v>
          </cell>
        </row>
        <row r="33">
          <cell r="C33">
            <v>2322</v>
          </cell>
          <cell r="F33">
            <v>2298</v>
          </cell>
          <cell r="I33">
            <v>2246</v>
          </cell>
          <cell r="L33">
            <v>2232</v>
          </cell>
          <cell r="O33">
            <v>2220</v>
          </cell>
          <cell r="R33">
            <v>2275</v>
          </cell>
          <cell r="U33">
            <v>2422</v>
          </cell>
          <cell r="X33">
            <v>2625</v>
          </cell>
          <cell r="AA33">
            <v>2666</v>
          </cell>
          <cell r="AD33">
            <v>2666</v>
          </cell>
          <cell r="AG33">
            <v>2697</v>
          </cell>
          <cell r="AJ33">
            <v>2692</v>
          </cell>
          <cell r="AM33">
            <v>2681</v>
          </cell>
          <cell r="AP33">
            <v>2779</v>
          </cell>
          <cell r="AV33">
            <v>2805</v>
          </cell>
          <cell r="AY33">
            <v>2873</v>
          </cell>
          <cell r="BB33">
            <v>2787</v>
          </cell>
          <cell r="BE33">
            <v>2767</v>
          </cell>
          <cell r="BH33">
            <v>2605</v>
          </cell>
          <cell r="BK33">
            <v>2660</v>
          </cell>
          <cell r="BN33">
            <v>2614</v>
          </cell>
          <cell r="BQ33">
            <v>2597</v>
          </cell>
          <cell r="BT33">
            <v>2521</v>
          </cell>
        </row>
        <row r="34">
          <cell r="C34">
            <v>2017</v>
          </cell>
          <cell r="F34">
            <v>1972</v>
          </cell>
          <cell r="I34">
            <v>1982</v>
          </cell>
          <cell r="L34">
            <v>1980</v>
          </cell>
          <cell r="O34">
            <v>1936</v>
          </cell>
          <cell r="R34">
            <v>1996</v>
          </cell>
          <cell r="U34">
            <v>2143</v>
          </cell>
          <cell r="X34">
            <v>2259</v>
          </cell>
          <cell r="AA34">
            <v>2302</v>
          </cell>
          <cell r="AD34">
            <v>2352</v>
          </cell>
          <cell r="AG34">
            <v>2365</v>
          </cell>
          <cell r="AJ34">
            <v>2311</v>
          </cell>
          <cell r="AM34">
            <v>2245</v>
          </cell>
          <cell r="AP34">
            <v>2303</v>
          </cell>
          <cell r="AV34">
            <v>2293</v>
          </cell>
          <cell r="AY34">
            <v>2285</v>
          </cell>
          <cell r="BB34">
            <v>2293</v>
          </cell>
          <cell r="BE34">
            <v>2271</v>
          </cell>
          <cell r="BH34">
            <v>2269</v>
          </cell>
          <cell r="BK34">
            <v>2287</v>
          </cell>
          <cell r="BN34">
            <v>2294</v>
          </cell>
          <cell r="BQ34">
            <v>2213</v>
          </cell>
          <cell r="BT34">
            <v>2087</v>
          </cell>
        </row>
        <row r="35">
          <cell r="C35">
            <v>1599</v>
          </cell>
          <cell r="F35">
            <v>1568</v>
          </cell>
          <cell r="I35">
            <v>1567</v>
          </cell>
          <cell r="L35">
            <v>1557</v>
          </cell>
          <cell r="O35">
            <v>1564</v>
          </cell>
          <cell r="R35">
            <v>1603</v>
          </cell>
          <cell r="U35">
            <v>1745</v>
          </cell>
          <cell r="X35">
            <v>1906</v>
          </cell>
          <cell r="AA35">
            <v>1927</v>
          </cell>
          <cell r="AD35">
            <v>1935</v>
          </cell>
          <cell r="AG35">
            <v>1902</v>
          </cell>
          <cell r="AJ35">
            <v>1871</v>
          </cell>
          <cell r="AM35">
            <v>1740</v>
          </cell>
          <cell r="AP35">
            <v>1806</v>
          </cell>
          <cell r="AV35">
            <v>1847</v>
          </cell>
          <cell r="AY35">
            <v>1863</v>
          </cell>
          <cell r="BB35">
            <v>1862</v>
          </cell>
          <cell r="BE35">
            <v>1854</v>
          </cell>
          <cell r="BH35">
            <v>1872</v>
          </cell>
          <cell r="BK35">
            <v>1901</v>
          </cell>
          <cell r="BN35">
            <v>1926</v>
          </cell>
          <cell r="BQ35">
            <v>1832</v>
          </cell>
          <cell r="BT35">
            <v>1741</v>
          </cell>
        </row>
        <row r="36">
          <cell r="C36">
            <v>891</v>
          </cell>
          <cell r="F36">
            <v>918</v>
          </cell>
          <cell r="I36">
            <v>909</v>
          </cell>
          <cell r="L36">
            <v>895</v>
          </cell>
          <cell r="O36">
            <v>836</v>
          </cell>
          <cell r="R36">
            <v>904</v>
          </cell>
          <cell r="U36">
            <v>896</v>
          </cell>
          <cell r="X36">
            <v>1073</v>
          </cell>
          <cell r="AA36">
            <v>1079</v>
          </cell>
          <cell r="AD36">
            <v>1094</v>
          </cell>
          <cell r="AG36">
            <v>934</v>
          </cell>
          <cell r="AJ36">
            <v>1149</v>
          </cell>
          <cell r="AM36">
            <v>1066</v>
          </cell>
          <cell r="AP36">
            <v>1041</v>
          </cell>
          <cell r="AV36">
            <v>1025</v>
          </cell>
          <cell r="AY36">
            <v>1077</v>
          </cell>
          <cell r="BB36">
            <v>1104</v>
          </cell>
          <cell r="BE36">
            <v>1135</v>
          </cell>
          <cell r="BH36">
            <v>1122</v>
          </cell>
          <cell r="BK36">
            <v>1008</v>
          </cell>
          <cell r="BN36">
            <v>994</v>
          </cell>
          <cell r="BQ36">
            <v>929</v>
          </cell>
          <cell r="BT36">
            <v>1106</v>
          </cell>
        </row>
        <row r="37">
          <cell r="C37">
            <v>1476</v>
          </cell>
          <cell r="F37">
            <v>1503</v>
          </cell>
          <cell r="I37">
            <v>1430</v>
          </cell>
          <cell r="L37">
            <v>1447</v>
          </cell>
          <cell r="O37">
            <v>1445</v>
          </cell>
          <cell r="R37">
            <v>1480</v>
          </cell>
          <cell r="U37">
            <v>1590</v>
          </cell>
          <cell r="X37">
            <v>1793</v>
          </cell>
          <cell r="AA37">
            <v>1868</v>
          </cell>
          <cell r="AD37">
            <v>1992</v>
          </cell>
          <cell r="AG37">
            <v>1948</v>
          </cell>
          <cell r="AJ37">
            <v>1771</v>
          </cell>
          <cell r="AM37">
            <v>1790</v>
          </cell>
          <cell r="AP37">
            <v>1838</v>
          </cell>
          <cell r="AV37">
            <v>1926</v>
          </cell>
          <cell r="AY37">
            <v>2045</v>
          </cell>
          <cell r="BB37">
            <v>1966</v>
          </cell>
          <cell r="BE37">
            <v>1808</v>
          </cell>
          <cell r="BH37">
            <v>1580</v>
          </cell>
          <cell r="BK37">
            <v>1575</v>
          </cell>
          <cell r="BN37">
            <v>1638</v>
          </cell>
          <cell r="BQ37">
            <v>1665</v>
          </cell>
          <cell r="BT37">
            <v>1571</v>
          </cell>
        </row>
        <row r="38">
          <cell r="C38">
            <v>8831</v>
          </cell>
          <cell r="F38">
            <v>8611</v>
          </cell>
          <cell r="I38">
            <v>8600</v>
          </cell>
          <cell r="L38">
            <v>8887</v>
          </cell>
          <cell r="O38">
            <v>9186</v>
          </cell>
          <cell r="R38">
            <v>9594</v>
          </cell>
          <cell r="U38">
            <v>10899</v>
          </cell>
          <cell r="X38">
            <v>11639</v>
          </cell>
          <cell r="AA38">
            <v>11720</v>
          </cell>
          <cell r="AD38">
            <v>11561</v>
          </cell>
          <cell r="AG38">
            <v>11536</v>
          </cell>
          <cell r="AJ38">
            <v>11602</v>
          </cell>
          <cell r="AM38">
            <v>11503</v>
          </cell>
          <cell r="AP38">
            <v>11363</v>
          </cell>
          <cell r="AV38">
            <v>11203</v>
          </cell>
          <cell r="AY38">
            <v>11040</v>
          </cell>
          <cell r="BB38">
            <v>10972</v>
          </cell>
          <cell r="BE38">
            <v>10877</v>
          </cell>
          <cell r="BH38">
            <v>10775</v>
          </cell>
          <cell r="BK38">
            <v>10963</v>
          </cell>
          <cell r="BN38">
            <v>10716</v>
          </cell>
          <cell r="BQ38">
            <v>10207</v>
          </cell>
          <cell r="BT38">
            <v>8817</v>
          </cell>
        </row>
        <row r="39">
          <cell r="C39">
            <v>2052</v>
          </cell>
          <cell r="F39">
            <v>2043</v>
          </cell>
          <cell r="I39">
            <v>2207</v>
          </cell>
          <cell r="L39">
            <v>2266</v>
          </cell>
          <cell r="O39">
            <v>2533</v>
          </cell>
          <cell r="R39">
            <v>2787</v>
          </cell>
          <cell r="U39">
            <v>4409</v>
          </cell>
          <cell r="X39">
            <v>5254</v>
          </cell>
          <cell r="AA39">
            <v>5132</v>
          </cell>
          <cell r="AD39">
            <v>5359</v>
          </cell>
          <cell r="AG39">
            <v>5475</v>
          </cell>
          <cell r="AJ39">
            <v>5216</v>
          </cell>
          <cell r="AM39">
            <v>5131</v>
          </cell>
          <cell r="AP39">
            <v>5322</v>
          </cell>
          <cell r="AV39">
            <v>5258</v>
          </cell>
          <cell r="AY39">
            <v>5101</v>
          </cell>
          <cell r="BB39">
            <v>5120</v>
          </cell>
          <cell r="BE39">
            <v>5096</v>
          </cell>
          <cell r="BH39">
            <v>4986</v>
          </cell>
          <cell r="BK39">
            <v>5127</v>
          </cell>
          <cell r="BN39">
            <v>4988</v>
          </cell>
          <cell r="BQ39">
            <v>4287</v>
          </cell>
          <cell r="BT39">
            <v>3802</v>
          </cell>
        </row>
        <row r="40">
          <cell r="C40">
            <v>6984</v>
          </cell>
          <cell r="F40">
            <v>6764</v>
          </cell>
          <cell r="I40">
            <v>6729</v>
          </cell>
          <cell r="L40">
            <v>6756</v>
          </cell>
          <cell r="O40">
            <v>6907</v>
          </cell>
          <cell r="R40">
            <v>7994</v>
          </cell>
          <cell r="U40">
            <v>8638</v>
          </cell>
          <cell r="X40">
            <v>8988</v>
          </cell>
          <cell r="AA40">
            <v>9146</v>
          </cell>
          <cell r="AD40">
            <v>9082</v>
          </cell>
          <cell r="AG40">
            <v>9068</v>
          </cell>
          <cell r="AJ40">
            <v>8973</v>
          </cell>
          <cell r="AM40">
            <v>8872</v>
          </cell>
          <cell r="AP40">
            <v>8835</v>
          </cell>
          <cell r="AV40">
            <v>8499</v>
          </cell>
          <cell r="AY40">
            <v>8566</v>
          </cell>
          <cell r="BB40">
            <v>8599</v>
          </cell>
          <cell r="BE40">
            <v>8765</v>
          </cell>
          <cell r="BH40">
            <v>8727</v>
          </cell>
          <cell r="BK40">
            <v>8353</v>
          </cell>
          <cell r="BN40">
            <v>8494</v>
          </cell>
          <cell r="BQ40">
            <v>8112</v>
          </cell>
          <cell r="BT40">
            <v>7984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C31">
            <v>2855</v>
          </cell>
          <cell r="F31">
            <v>2753</v>
          </cell>
          <cell r="I31">
            <v>2705</v>
          </cell>
          <cell r="L31">
            <v>2715</v>
          </cell>
          <cell r="O31">
            <v>2756</v>
          </cell>
          <cell r="R31">
            <v>2885</v>
          </cell>
          <cell r="U31">
            <v>3341</v>
          </cell>
          <cell r="X31">
            <v>3890</v>
          </cell>
          <cell r="AA31">
            <v>3956</v>
          </cell>
          <cell r="AD31">
            <v>3881</v>
          </cell>
          <cell r="AG31">
            <v>3802</v>
          </cell>
          <cell r="AJ31">
            <v>3773</v>
          </cell>
          <cell r="AM31">
            <v>3740</v>
          </cell>
          <cell r="AP31">
            <v>3668</v>
          </cell>
          <cell r="AS31">
            <v>3639</v>
          </cell>
          <cell r="AV31">
            <v>3637</v>
          </cell>
          <cell r="AY31">
            <v>3658</v>
          </cell>
          <cell r="BB31">
            <v>3636</v>
          </cell>
          <cell r="BE31">
            <v>3545</v>
          </cell>
          <cell r="BH31">
            <v>3529</v>
          </cell>
          <cell r="BK31">
            <v>3568</v>
          </cell>
          <cell r="BN31">
            <v>3692</v>
          </cell>
          <cell r="BQ31">
            <v>3531</v>
          </cell>
          <cell r="BT31">
            <v>3255</v>
          </cell>
        </row>
        <row r="32">
          <cell r="C32">
            <v>3885</v>
          </cell>
          <cell r="F32">
            <v>3465</v>
          </cell>
          <cell r="I32">
            <v>3407</v>
          </cell>
          <cell r="L32">
            <v>3364</v>
          </cell>
          <cell r="O32">
            <v>3441</v>
          </cell>
          <cell r="R32">
            <v>4019</v>
          </cell>
          <cell r="U32">
            <v>4596</v>
          </cell>
          <cell r="X32">
            <v>5111</v>
          </cell>
          <cell r="AA32">
            <v>5144</v>
          </cell>
          <cell r="AD32">
            <v>5142</v>
          </cell>
          <cell r="AG32">
            <v>5128</v>
          </cell>
          <cell r="AJ32">
            <v>5065</v>
          </cell>
          <cell r="AM32">
            <v>5010</v>
          </cell>
          <cell r="AP32">
            <v>4796</v>
          </cell>
          <cell r="AS32">
            <v>4786</v>
          </cell>
          <cell r="AV32">
            <v>4625</v>
          </cell>
          <cell r="AY32">
            <v>4619</v>
          </cell>
          <cell r="BB32">
            <v>4741</v>
          </cell>
          <cell r="BE32">
            <v>4782</v>
          </cell>
          <cell r="BH32">
            <v>4912</v>
          </cell>
          <cell r="BK32">
            <v>4953</v>
          </cell>
          <cell r="BN32">
            <v>5000</v>
          </cell>
          <cell r="BQ32">
            <v>4843</v>
          </cell>
          <cell r="BT32">
            <v>4690</v>
          </cell>
        </row>
        <row r="33">
          <cell r="C33">
            <v>2428</v>
          </cell>
          <cell r="F33">
            <v>2365</v>
          </cell>
          <cell r="I33">
            <v>2358</v>
          </cell>
          <cell r="L33">
            <v>2394</v>
          </cell>
          <cell r="O33">
            <v>2429</v>
          </cell>
          <cell r="R33">
            <v>2421</v>
          </cell>
          <cell r="U33">
            <v>2577</v>
          </cell>
          <cell r="X33">
            <v>2794</v>
          </cell>
          <cell r="AA33">
            <v>2833</v>
          </cell>
          <cell r="AD33">
            <v>2840</v>
          </cell>
          <cell r="AG33">
            <v>2845</v>
          </cell>
          <cell r="AJ33">
            <v>2821</v>
          </cell>
          <cell r="AM33">
            <v>2816</v>
          </cell>
          <cell r="AP33">
            <v>2805</v>
          </cell>
          <cell r="AS33">
            <v>2808</v>
          </cell>
          <cell r="AV33">
            <v>2785</v>
          </cell>
          <cell r="AY33">
            <v>2776</v>
          </cell>
          <cell r="BB33">
            <v>2760</v>
          </cell>
          <cell r="BE33">
            <v>2775</v>
          </cell>
          <cell r="BH33">
            <v>2774</v>
          </cell>
          <cell r="BK33">
            <v>2789</v>
          </cell>
          <cell r="BN33">
            <v>2785</v>
          </cell>
          <cell r="BQ33">
            <v>2729</v>
          </cell>
          <cell r="BT33">
            <v>2595</v>
          </cell>
        </row>
        <row r="34">
          <cell r="C34">
            <v>2049</v>
          </cell>
          <cell r="F34">
            <v>2025</v>
          </cell>
          <cell r="I34">
            <v>2009</v>
          </cell>
          <cell r="L34">
            <v>1990</v>
          </cell>
          <cell r="O34">
            <v>1936</v>
          </cell>
          <cell r="R34">
            <v>1962</v>
          </cell>
          <cell r="U34">
            <v>2129</v>
          </cell>
          <cell r="X34">
            <v>2318</v>
          </cell>
          <cell r="AA34">
            <v>2377</v>
          </cell>
          <cell r="AD34">
            <v>2362</v>
          </cell>
          <cell r="AG34">
            <v>2332</v>
          </cell>
          <cell r="AJ34">
            <v>2269</v>
          </cell>
          <cell r="AM34">
            <v>2304</v>
          </cell>
          <cell r="AP34">
            <v>2282</v>
          </cell>
          <cell r="AS34">
            <v>2257</v>
          </cell>
          <cell r="AV34">
            <v>2242</v>
          </cell>
          <cell r="AY34">
            <v>2205</v>
          </cell>
          <cell r="BB34">
            <v>2212</v>
          </cell>
          <cell r="BE34">
            <v>2179</v>
          </cell>
          <cell r="BH34">
            <v>2187</v>
          </cell>
          <cell r="BK34">
            <v>2233</v>
          </cell>
          <cell r="BN34">
            <v>2282</v>
          </cell>
          <cell r="BQ34">
            <v>2226</v>
          </cell>
          <cell r="BT34">
            <v>2151</v>
          </cell>
        </row>
        <row r="35">
          <cell r="C35">
            <v>1614</v>
          </cell>
          <cell r="F35">
            <v>1537</v>
          </cell>
          <cell r="I35">
            <v>1509</v>
          </cell>
          <cell r="L35">
            <v>1518</v>
          </cell>
          <cell r="O35">
            <v>1527</v>
          </cell>
          <cell r="R35">
            <v>1562</v>
          </cell>
          <cell r="U35">
            <v>1702</v>
          </cell>
          <cell r="X35">
            <v>1835</v>
          </cell>
          <cell r="AA35">
            <v>1880</v>
          </cell>
          <cell r="AD35">
            <v>1857</v>
          </cell>
          <cell r="AG35">
            <v>1900</v>
          </cell>
          <cell r="AJ35">
            <v>1882</v>
          </cell>
          <cell r="AM35">
            <v>1817</v>
          </cell>
          <cell r="AP35">
            <v>1799</v>
          </cell>
          <cell r="AS35">
            <v>1820</v>
          </cell>
          <cell r="AV35">
            <v>1829</v>
          </cell>
          <cell r="AY35">
            <v>1853</v>
          </cell>
          <cell r="BB35">
            <v>1812</v>
          </cell>
          <cell r="BE35">
            <v>1794</v>
          </cell>
          <cell r="BH35">
            <v>1792</v>
          </cell>
          <cell r="BK35">
            <v>1852</v>
          </cell>
          <cell r="BN35">
            <v>1876</v>
          </cell>
          <cell r="BQ35">
            <v>1824</v>
          </cell>
          <cell r="BT35">
            <v>1740</v>
          </cell>
        </row>
        <row r="36">
          <cell r="C36">
            <v>1002</v>
          </cell>
          <cell r="F36">
            <v>927</v>
          </cell>
          <cell r="I36">
            <v>943</v>
          </cell>
          <cell r="L36">
            <v>960</v>
          </cell>
          <cell r="O36">
            <v>961</v>
          </cell>
          <cell r="R36">
            <v>947</v>
          </cell>
          <cell r="U36">
            <v>1018</v>
          </cell>
          <cell r="X36">
            <v>1051</v>
          </cell>
          <cell r="AA36">
            <v>1159</v>
          </cell>
          <cell r="AD36">
            <v>1049</v>
          </cell>
          <cell r="AG36">
            <v>1001</v>
          </cell>
          <cell r="AJ36">
            <v>965</v>
          </cell>
          <cell r="AM36">
            <v>972</v>
          </cell>
          <cell r="AP36">
            <v>1046</v>
          </cell>
          <cell r="AS36">
            <v>1011</v>
          </cell>
          <cell r="AV36">
            <v>1049</v>
          </cell>
          <cell r="AY36">
            <v>965</v>
          </cell>
          <cell r="BB36">
            <v>1006</v>
          </cell>
          <cell r="BE36">
            <v>1039</v>
          </cell>
          <cell r="BH36">
            <v>1075</v>
          </cell>
          <cell r="BK36">
            <v>1005</v>
          </cell>
          <cell r="BN36">
            <v>1098</v>
          </cell>
          <cell r="BQ36">
            <v>1031</v>
          </cell>
          <cell r="BT36">
            <v>954</v>
          </cell>
        </row>
        <row r="37">
          <cell r="C37">
            <v>1611</v>
          </cell>
          <cell r="F37">
            <v>1611</v>
          </cell>
          <cell r="I37">
            <v>1583</v>
          </cell>
          <cell r="L37">
            <v>1610</v>
          </cell>
          <cell r="O37">
            <v>1600</v>
          </cell>
          <cell r="R37">
            <v>1706</v>
          </cell>
          <cell r="U37">
            <v>1907</v>
          </cell>
          <cell r="X37">
            <v>2174</v>
          </cell>
          <cell r="AA37">
            <v>2084</v>
          </cell>
          <cell r="AD37">
            <v>2055</v>
          </cell>
          <cell r="AG37">
            <v>2010</v>
          </cell>
          <cell r="AJ37">
            <v>1892</v>
          </cell>
          <cell r="AM37">
            <v>1851</v>
          </cell>
          <cell r="AP37">
            <v>1745</v>
          </cell>
          <cell r="AS37">
            <v>1816</v>
          </cell>
          <cell r="AV37">
            <v>1779</v>
          </cell>
          <cell r="AY37">
            <v>1784</v>
          </cell>
          <cell r="BB37">
            <v>1855</v>
          </cell>
          <cell r="BE37">
            <v>1776</v>
          </cell>
          <cell r="BH37">
            <v>1854</v>
          </cell>
          <cell r="BK37">
            <v>1882</v>
          </cell>
          <cell r="BN37">
            <v>1907</v>
          </cell>
          <cell r="BQ37">
            <v>1724</v>
          </cell>
          <cell r="BT37">
            <v>1680</v>
          </cell>
        </row>
        <row r="38">
          <cell r="C38">
            <v>8777</v>
          </cell>
          <cell r="F38">
            <v>8832</v>
          </cell>
          <cell r="I38">
            <v>8763</v>
          </cell>
          <cell r="L38">
            <v>8526</v>
          </cell>
          <cell r="O38">
            <v>8694</v>
          </cell>
          <cell r="R38">
            <v>9442</v>
          </cell>
          <cell r="U38">
            <v>10432</v>
          </cell>
          <cell r="X38">
            <v>11451</v>
          </cell>
          <cell r="AA38">
            <v>11632</v>
          </cell>
          <cell r="AD38">
            <v>11587</v>
          </cell>
          <cell r="AG38">
            <v>11642</v>
          </cell>
          <cell r="AJ38">
            <v>11526</v>
          </cell>
          <cell r="AM38">
            <v>11528</v>
          </cell>
          <cell r="AP38">
            <v>11470</v>
          </cell>
          <cell r="AS38">
            <v>11358</v>
          </cell>
          <cell r="AV38">
            <v>11157</v>
          </cell>
          <cell r="AY38">
            <v>11052</v>
          </cell>
          <cell r="BB38">
            <v>11027</v>
          </cell>
          <cell r="BE38">
            <v>10832</v>
          </cell>
          <cell r="BH38">
            <v>10894</v>
          </cell>
          <cell r="BK38">
            <v>10990</v>
          </cell>
          <cell r="BN38">
            <v>10998</v>
          </cell>
          <cell r="BQ38">
            <v>10222</v>
          </cell>
          <cell r="BT38">
            <v>9622</v>
          </cell>
        </row>
        <row r="39">
          <cell r="C39">
            <v>3226</v>
          </cell>
          <cell r="F39">
            <v>3170</v>
          </cell>
          <cell r="I39">
            <v>3018</v>
          </cell>
          <cell r="L39">
            <v>3104</v>
          </cell>
          <cell r="O39">
            <v>3054</v>
          </cell>
          <cell r="R39">
            <v>2955</v>
          </cell>
          <cell r="U39">
            <v>4150</v>
          </cell>
          <cell r="X39">
            <v>5171</v>
          </cell>
          <cell r="AA39">
            <v>5258</v>
          </cell>
          <cell r="AD39">
            <v>5023</v>
          </cell>
          <cell r="AG39">
            <v>4897</v>
          </cell>
          <cell r="AJ39">
            <v>4873</v>
          </cell>
          <cell r="AM39">
            <v>4448</v>
          </cell>
          <cell r="AP39">
            <v>4385</v>
          </cell>
          <cell r="AS39">
            <v>4289</v>
          </cell>
          <cell r="AV39">
            <v>4131</v>
          </cell>
          <cell r="AY39">
            <v>4191</v>
          </cell>
          <cell r="BB39">
            <v>4527</v>
          </cell>
          <cell r="BE39">
            <v>4347</v>
          </cell>
          <cell r="BH39">
            <v>4471</v>
          </cell>
          <cell r="BK39">
            <v>4560</v>
          </cell>
          <cell r="BN39">
            <v>4869</v>
          </cell>
          <cell r="BQ39">
            <v>4472</v>
          </cell>
          <cell r="BT39">
            <v>3979</v>
          </cell>
        </row>
        <row r="40">
          <cell r="C40">
            <v>7593</v>
          </cell>
          <cell r="F40">
            <v>7360</v>
          </cell>
          <cell r="I40">
            <v>7286</v>
          </cell>
          <cell r="L40">
            <v>7304</v>
          </cell>
          <cell r="O40">
            <v>7433</v>
          </cell>
          <cell r="R40">
            <v>8175</v>
          </cell>
          <cell r="U40">
            <v>8721</v>
          </cell>
          <cell r="X40">
            <v>8834</v>
          </cell>
          <cell r="AA40">
            <v>8923</v>
          </cell>
          <cell r="AD40">
            <v>8834</v>
          </cell>
          <cell r="AG40">
            <v>8816</v>
          </cell>
          <cell r="AJ40">
            <v>8850</v>
          </cell>
          <cell r="AM40">
            <v>8814</v>
          </cell>
          <cell r="AP40">
            <v>8716</v>
          </cell>
          <cell r="AS40">
            <v>8285</v>
          </cell>
          <cell r="AV40">
            <v>8350</v>
          </cell>
          <cell r="AY40">
            <v>8373</v>
          </cell>
          <cell r="BB40">
            <v>8400</v>
          </cell>
          <cell r="BE40">
            <v>8456</v>
          </cell>
          <cell r="BH40">
            <v>8354</v>
          </cell>
          <cell r="BK40">
            <v>8266</v>
          </cell>
          <cell r="BN40">
            <v>8312</v>
          </cell>
          <cell r="BQ40">
            <v>8015</v>
          </cell>
          <cell r="BT40">
            <v>7447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C31">
            <v>3042</v>
          </cell>
          <cell r="F31">
            <v>2932</v>
          </cell>
          <cell r="I31">
            <v>2924</v>
          </cell>
          <cell r="L31">
            <v>2932</v>
          </cell>
          <cell r="O31">
            <v>2957</v>
          </cell>
          <cell r="R31">
            <v>3112</v>
          </cell>
          <cell r="U31">
            <v>3636</v>
          </cell>
          <cell r="X31">
            <v>4211</v>
          </cell>
          <cell r="AA31">
            <v>4277</v>
          </cell>
          <cell r="AD31">
            <v>4182</v>
          </cell>
          <cell r="AG31">
            <v>4115</v>
          </cell>
          <cell r="AJ31">
            <v>4014</v>
          </cell>
          <cell r="AM31">
            <v>3952</v>
          </cell>
          <cell r="AP31">
            <v>3881</v>
          </cell>
          <cell r="AS31">
            <v>3841</v>
          </cell>
          <cell r="AV31">
            <v>3807</v>
          </cell>
          <cell r="AY31">
            <v>3859</v>
          </cell>
          <cell r="BB31">
            <v>3832</v>
          </cell>
          <cell r="BE31">
            <v>3816</v>
          </cell>
          <cell r="BH31">
            <v>3811</v>
          </cell>
          <cell r="BK31">
            <v>3750</v>
          </cell>
          <cell r="BN31">
            <v>3738</v>
          </cell>
          <cell r="BQ31">
            <v>3569</v>
          </cell>
          <cell r="BT31">
            <v>3376</v>
          </cell>
        </row>
        <row r="32">
          <cell r="C32">
            <v>4597</v>
          </cell>
          <cell r="F32">
            <v>4535</v>
          </cell>
          <cell r="I32">
            <v>4538</v>
          </cell>
          <cell r="L32">
            <v>4561</v>
          </cell>
          <cell r="O32">
            <v>4639</v>
          </cell>
          <cell r="R32">
            <v>4679</v>
          </cell>
          <cell r="U32">
            <v>4513</v>
          </cell>
          <cell r="X32">
            <v>4862</v>
          </cell>
          <cell r="AA32">
            <v>5017</v>
          </cell>
          <cell r="AD32">
            <v>5005</v>
          </cell>
          <cell r="AG32">
            <v>4945</v>
          </cell>
          <cell r="AJ32">
            <v>4902</v>
          </cell>
          <cell r="AM32">
            <v>4832</v>
          </cell>
          <cell r="AP32">
            <v>4772</v>
          </cell>
          <cell r="AS32">
            <v>4681</v>
          </cell>
          <cell r="AV32">
            <v>4706</v>
          </cell>
          <cell r="AY32">
            <v>4673</v>
          </cell>
          <cell r="BB32">
            <v>5121</v>
          </cell>
          <cell r="BE32">
            <v>5168</v>
          </cell>
          <cell r="BH32">
            <v>5143</v>
          </cell>
          <cell r="BK32">
            <v>5078</v>
          </cell>
          <cell r="BN32">
            <v>5024</v>
          </cell>
          <cell r="BQ32">
            <v>4925</v>
          </cell>
          <cell r="BT32">
            <v>4816</v>
          </cell>
        </row>
        <row r="33">
          <cell r="C33">
            <v>2482</v>
          </cell>
          <cell r="F33">
            <v>2464</v>
          </cell>
          <cell r="I33">
            <v>2446</v>
          </cell>
          <cell r="L33">
            <v>2491</v>
          </cell>
          <cell r="O33">
            <v>2554</v>
          </cell>
          <cell r="R33">
            <v>2536</v>
          </cell>
          <cell r="U33">
            <v>2710</v>
          </cell>
          <cell r="X33">
            <v>2945</v>
          </cell>
          <cell r="AA33">
            <v>3022</v>
          </cell>
          <cell r="AD33">
            <v>3023</v>
          </cell>
          <cell r="AG33">
            <v>3044</v>
          </cell>
          <cell r="AJ33">
            <v>2933</v>
          </cell>
          <cell r="AM33">
            <v>2786</v>
          </cell>
          <cell r="AP33">
            <v>2737</v>
          </cell>
          <cell r="AS33">
            <v>2764</v>
          </cell>
          <cell r="AV33">
            <v>2682</v>
          </cell>
          <cell r="AY33">
            <v>2696</v>
          </cell>
          <cell r="BB33">
            <v>2734</v>
          </cell>
          <cell r="BE33">
            <v>2780</v>
          </cell>
          <cell r="BH33">
            <v>2764</v>
          </cell>
          <cell r="BK33">
            <v>2712</v>
          </cell>
          <cell r="BN33">
            <v>2705</v>
          </cell>
          <cell r="BQ33">
            <v>2636</v>
          </cell>
          <cell r="BT33">
            <v>2549</v>
          </cell>
        </row>
        <row r="34">
          <cell r="C34">
            <v>2089</v>
          </cell>
          <cell r="F34">
            <v>2094</v>
          </cell>
          <cell r="I34">
            <v>2038</v>
          </cell>
          <cell r="L34">
            <v>2067</v>
          </cell>
          <cell r="O34">
            <v>2075</v>
          </cell>
          <cell r="R34">
            <v>2127</v>
          </cell>
          <cell r="U34">
            <v>2163</v>
          </cell>
          <cell r="X34">
            <v>2269</v>
          </cell>
          <cell r="AA34">
            <v>2324</v>
          </cell>
          <cell r="AD34">
            <v>2365</v>
          </cell>
          <cell r="AG34">
            <v>2365</v>
          </cell>
          <cell r="AJ34">
            <v>2300</v>
          </cell>
          <cell r="AM34">
            <v>2261</v>
          </cell>
          <cell r="AP34">
            <v>2255</v>
          </cell>
          <cell r="AS34">
            <v>2181</v>
          </cell>
          <cell r="AV34">
            <v>2163</v>
          </cell>
          <cell r="AY34">
            <v>2134</v>
          </cell>
          <cell r="BB34">
            <v>2104</v>
          </cell>
          <cell r="BE34">
            <v>2104</v>
          </cell>
          <cell r="BH34">
            <v>2108</v>
          </cell>
          <cell r="BK34">
            <v>2110</v>
          </cell>
          <cell r="BN34">
            <v>2151</v>
          </cell>
          <cell r="BQ34">
            <v>2126</v>
          </cell>
          <cell r="BT34">
            <v>2071</v>
          </cell>
        </row>
        <row r="35">
          <cell r="C35">
            <v>1654</v>
          </cell>
          <cell r="F35">
            <v>1649</v>
          </cell>
          <cell r="I35">
            <v>1637</v>
          </cell>
          <cell r="L35">
            <v>1641</v>
          </cell>
          <cell r="O35">
            <v>1651</v>
          </cell>
          <cell r="R35">
            <v>1672</v>
          </cell>
          <cell r="U35">
            <v>1800</v>
          </cell>
          <cell r="X35">
            <v>1974</v>
          </cell>
          <cell r="AA35">
            <v>1949</v>
          </cell>
          <cell r="AD35">
            <v>2017</v>
          </cell>
          <cell r="AG35">
            <v>2023</v>
          </cell>
          <cell r="AJ35">
            <v>2063</v>
          </cell>
          <cell r="AM35">
            <v>1990</v>
          </cell>
          <cell r="AP35">
            <v>1993</v>
          </cell>
          <cell r="AS35">
            <v>2037</v>
          </cell>
          <cell r="AV35">
            <v>1959</v>
          </cell>
          <cell r="AY35">
            <v>1973</v>
          </cell>
          <cell r="BB35">
            <v>1927</v>
          </cell>
          <cell r="BE35">
            <v>1934</v>
          </cell>
          <cell r="BH35">
            <v>1957</v>
          </cell>
          <cell r="BK35">
            <v>1948</v>
          </cell>
          <cell r="BN35">
            <v>1933</v>
          </cell>
          <cell r="BQ35">
            <v>1906</v>
          </cell>
          <cell r="BT35">
            <v>1834</v>
          </cell>
        </row>
        <row r="36">
          <cell r="C36">
            <v>898</v>
          </cell>
          <cell r="F36">
            <v>925</v>
          </cell>
          <cell r="I36">
            <v>901</v>
          </cell>
          <cell r="L36">
            <v>900</v>
          </cell>
          <cell r="O36">
            <v>898</v>
          </cell>
          <cell r="R36">
            <v>1021</v>
          </cell>
          <cell r="U36">
            <v>1006</v>
          </cell>
          <cell r="X36">
            <v>1050</v>
          </cell>
          <cell r="AA36">
            <v>1196</v>
          </cell>
          <cell r="AD36">
            <v>1088</v>
          </cell>
          <cell r="AG36">
            <v>1129</v>
          </cell>
          <cell r="AJ36">
            <v>1093</v>
          </cell>
          <cell r="AM36">
            <v>1045</v>
          </cell>
          <cell r="AP36">
            <v>889</v>
          </cell>
          <cell r="AS36">
            <v>815</v>
          </cell>
          <cell r="AV36">
            <v>1077</v>
          </cell>
          <cell r="AY36">
            <v>1045</v>
          </cell>
          <cell r="BB36">
            <v>982</v>
          </cell>
          <cell r="BE36">
            <v>1057</v>
          </cell>
          <cell r="BH36">
            <v>918</v>
          </cell>
          <cell r="BK36">
            <v>957</v>
          </cell>
          <cell r="BN36">
            <v>1076</v>
          </cell>
          <cell r="BQ36">
            <v>1090</v>
          </cell>
          <cell r="BT36">
            <v>905</v>
          </cell>
        </row>
        <row r="37">
          <cell r="C37">
            <v>1712</v>
          </cell>
          <cell r="F37">
            <v>1623</v>
          </cell>
          <cell r="I37">
            <v>1686</v>
          </cell>
          <cell r="L37">
            <v>1793</v>
          </cell>
          <cell r="O37">
            <v>1723</v>
          </cell>
          <cell r="R37">
            <v>1756</v>
          </cell>
          <cell r="U37">
            <v>1960</v>
          </cell>
          <cell r="X37">
            <v>2057</v>
          </cell>
          <cell r="AA37">
            <v>1993</v>
          </cell>
          <cell r="AD37">
            <v>2001</v>
          </cell>
          <cell r="AG37">
            <v>1997</v>
          </cell>
          <cell r="AJ37">
            <v>1871</v>
          </cell>
          <cell r="AM37">
            <v>1882</v>
          </cell>
          <cell r="AP37">
            <v>1870</v>
          </cell>
          <cell r="AS37">
            <v>1713</v>
          </cell>
          <cell r="AV37">
            <v>1767</v>
          </cell>
          <cell r="AY37">
            <v>1794</v>
          </cell>
          <cell r="BB37">
            <v>1807</v>
          </cell>
          <cell r="BE37">
            <v>1768</v>
          </cell>
          <cell r="BH37">
            <v>1753</v>
          </cell>
          <cell r="BK37">
            <v>1828</v>
          </cell>
          <cell r="BN37">
            <v>1920</v>
          </cell>
          <cell r="BQ37">
            <v>1846</v>
          </cell>
          <cell r="BT37">
            <v>1781</v>
          </cell>
        </row>
        <row r="38">
          <cell r="C38">
            <v>9297</v>
          </cell>
          <cell r="F38">
            <v>9111</v>
          </cell>
          <cell r="I38">
            <v>9193</v>
          </cell>
          <cell r="L38">
            <v>9230</v>
          </cell>
          <cell r="O38">
            <v>9397</v>
          </cell>
          <cell r="R38">
            <v>9807</v>
          </cell>
          <cell r="U38">
            <v>10844</v>
          </cell>
          <cell r="X38">
            <v>11813</v>
          </cell>
          <cell r="AA38">
            <v>11965</v>
          </cell>
          <cell r="AD38">
            <v>11658</v>
          </cell>
          <cell r="AG38">
            <v>11476</v>
          </cell>
          <cell r="AJ38">
            <v>11482</v>
          </cell>
          <cell r="AM38">
            <v>11510</v>
          </cell>
          <cell r="AP38">
            <v>11258</v>
          </cell>
          <cell r="AS38">
            <v>11091</v>
          </cell>
          <cell r="AV38">
            <v>10931</v>
          </cell>
          <cell r="AY38">
            <v>10866</v>
          </cell>
          <cell r="BB38">
            <v>11309</v>
          </cell>
          <cell r="BE38">
            <v>11106</v>
          </cell>
          <cell r="BH38">
            <v>11062</v>
          </cell>
          <cell r="BK38">
            <v>11506</v>
          </cell>
          <cell r="BN38">
            <v>11421</v>
          </cell>
          <cell r="BQ38">
            <v>10708</v>
          </cell>
          <cell r="BT38">
            <v>9987</v>
          </cell>
        </row>
        <row r="39">
          <cell r="C39">
            <v>3337</v>
          </cell>
          <cell r="F39">
            <v>3206</v>
          </cell>
          <cell r="I39">
            <v>3314</v>
          </cell>
          <cell r="L39">
            <v>3233</v>
          </cell>
          <cell r="O39">
            <v>3507</v>
          </cell>
          <cell r="R39">
            <v>3834</v>
          </cell>
          <cell r="U39">
            <v>4965</v>
          </cell>
          <cell r="X39">
            <v>5442</v>
          </cell>
          <cell r="AA39">
            <v>5106</v>
          </cell>
          <cell r="AD39">
            <v>5193</v>
          </cell>
          <cell r="AG39">
            <v>5290</v>
          </cell>
          <cell r="AJ39">
            <v>5095</v>
          </cell>
          <cell r="AM39">
            <v>5060</v>
          </cell>
          <cell r="AP39">
            <v>4927</v>
          </cell>
          <cell r="AS39">
            <v>4719</v>
          </cell>
          <cell r="AV39">
            <v>4832</v>
          </cell>
          <cell r="AY39">
            <v>4865</v>
          </cell>
          <cell r="BB39">
            <v>4891</v>
          </cell>
          <cell r="BE39">
            <v>5179</v>
          </cell>
          <cell r="BH39">
            <v>5148</v>
          </cell>
          <cell r="BK39">
            <v>5196</v>
          </cell>
          <cell r="BN39">
            <v>5093</v>
          </cell>
          <cell r="BQ39">
            <v>4933</v>
          </cell>
          <cell r="BT39">
            <v>4663</v>
          </cell>
        </row>
        <row r="40">
          <cell r="C40">
            <v>7646</v>
          </cell>
          <cell r="F40">
            <v>7430</v>
          </cell>
          <cell r="I40">
            <v>7419</v>
          </cell>
          <cell r="L40">
            <v>7495</v>
          </cell>
          <cell r="O40">
            <v>7674</v>
          </cell>
          <cell r="R40">
            <v>8354</v>
          </cell>
          <cell r="U40">
            <v>8883</v>
          </cell>
          <cell r="X40">
            <v>9106</v>
          </cell>
          <cell r="AA40">
            <v>9177</v>
          </cell>
          <cell r="AD40">
            <v>9280</v>
          </cell>
          <cell r="AG40">
            <v>9401</v>
          </cell>
          <cell r="AJ40">
            <v>9297</v>
          </cell>
          <cell r="AM40">
            <v>9000</v>
          </cell>
          <cell r="AP40">
            <v>8956</v>
          </cell>
          <cell r="AS40">
            <v>8575</v>
          </cell>
          <cell r="AV40">
            <v>8674</v>
          </cell>
          <cell r="AY40">
            <v>8697</v>
          </cell>
          <cell r="BB40">
            <v>8615</v>
          </cell>
          <cell r="BE40">
            <v>8752</v>
          </cell>
          <cell r="BH40">
            <v>8565</v>
          </cell>
          <cell r="BK40">
            <v>8364</v>
          </cell>
          <cell r="BN40">
            <v>8589</v>
          </cell>
          <cell r="BQ40">
            <v>8496</v>
          </cell>
          <cell r="BT40">
            <v>7900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C31">
            <v>3182</v>
          </cell>
          <cell r="F31">
            <v>3046</v>
          </cell>
          <cell r="I31">
            <v>2967</v>
          </cell>
          <cell r="L31">
            <v>2950</v>
          </cell>
          <cell r="O31">
            <v>2961</v>
          </cell>
          <cell r="R31">
            <v>2947</v>
          </cell>
          <cell r="U31">
            <v>2994</v>
          </cell>
          <cell r="X31">
            <v>3179</v>
          </cell>
          <cell r="AA31">
            <v>3482</v>
          </cell>
          <cell r="AD31">
            <v>3803</v>
          </cell>
          <cell r="AG31">
            <v>3962</v>
          </cell>
          <cell r="AJ31">
            <v>3983</v>
          </cell>
          <cell r="AM31">
            <v>3971</v>
          </cell>
          <cell r="AP31">
            <v>3959</v>
          </cell>
          <cell r="AS31">
            <v>3889</v>
          </cell>
          <cell r="AV31">
            <v>3878</v>
          </cell>
          <cell r="AY31">
            <v>3855</v>
          </cell>
          <cell r="BB31">
            <v>3889</v>
          </cell>
          <cell r="BE31">
            <v>3860</v>
          </cell>
          <cell r="BH31">
            <v>3786</v>
          </cell>
          <cell r="BK31">
            <v>3701</v>
          </cell>
          <cell r="BN31">
            <v>3663</v>
          </cell>
          <cell r="BQ31">
            <v>3481</v>
          </cell>
          <cell r="BT31">
            <v>3294</v>
          </cell>
        </row>
        <row r="32">
          <cell r="C32">
            <v>4718</v>
          </cell>
          <cell r="F32">
            <v>4614</v>
          </cell>
          <cell r="I32">
            <v>4538</v>
          </cell>
          <cell r="L32">
            <v>4179</v>
          </cell>
          <cell r="O32">
            <v>3853</v>
          </cell>
          <cell r="R32">
            <v>3751</v>
          </cell>
          <cell r="U32">
            <v>3865</v>
          </cell>
          <cell r="X32">
            <v>4281</v>
          </cell>
          <cell r="AA32">
            <v>5025</v>
          </cell>
          <cell r="AD32">
            <v>5175</v>
          </cell>
          <cell r="AG32">
            <v>5237</v>
          </cell>
          <cell r="AJ32">
            <v>5043</v>
          </cell>
          <cell r="AM32">
            <v>4870</v>
          </cell>
          <cell r="AP32">
            <v>4623</v>
          </cell>
          <cell r="AS32">
            <v>4555</v>
          </cell>
          <cell r="AV32">
            <v>4562</v>
          </cell>
          <cell r="AY32">
            <v>4604</v>
          </cell>
          <cell r="BB32">
            <v>4968</v>
          </cell>
          <cell r="BE32">
            <v>5077</v>
          </cell>
          <cell r="BH32">
            <v>4970</v>
          </cell>
          <cell r="BK32">
            <v>5051</v>
          </cell>
          <cell r="BN32">
            <v>5026</v>
          </cell>
          <cell r="BQ32">
            <v>4810</v>
          </cell>
          <cell r="BT32">
            <v>4489</v>
          </cell>
        </row>
        <row r="33">
          <cell r="C33">
            <v>2469</v>
          </cell>
          <cell r="F33">
            <v>2434</v>
          </cell>
          <cell r="I33">
            <v>2415</v>
          </cell>
          <cell r="L33">
            <v>2413</v>
          </cell>
          <cell r="O33">
            <v>2442</v>
          </cell>
          <cell r="R33">
            <v>2439</v>
          </cell>
          <cell r="U33">
            <v>2460</v>
          </cell>
          <cell r="X33">
            <v>2520</v>
          </cell>
          <cell r="AA33">
            <v>2615</v>
          </cell>
          <cell r="AD33">
            <v>2701</v>
          </cell>
          <cell r="AG33">
            <v>2736</v>
          </cell>
          <cell r="AJ33">
            <v>2723</v>
          </cell>
          <cell r="AM33">
            <v>2650</v>
          </cell>
          <cell r="AP33">
            <v>2622</v>
          </cell>
          <cell r="AS33">
            <v>2596</v>
          </cell>
          <cell r="AV33">
            <v>2590</v>
          </cell>
          <cell r="AY33">
            <v>2579</v>
          </cell>
          <cell r="BB33">
            <v>2597</v>
          </cell>
          <cell r="BE33">
            <v>2620</v>
          </cell>
          <cell r="BH33">
            <v>2620</v>
          </cell>
          <cell r="BK33">
            <v>2600</v>
          </cell>
          <cell r="BN33">
            <v>2557</v>
          </cell>
          <cell r="BQ33">
            <v>2419</v>
          </cell>
          <cell r="BT33">
            <v>2297</v>
          </cell>
        </row>
        <row r="34">
          <cell r="C34">
            <v>2053</v>
          </cell>
          <cell r="F34">
            <v>2042</v>
          </cell>
          <cell r="I34">
            <v>2022</v>
          </cell>
          <cell r="L34">
            <v>2008</v>
          </cell>
          <cell r="O34">
            <v>2000</v>
          </cell>
          <cell r="R34">
            <v>1999</v>
          </cell>
          <cell r="U34">
            <v>2017</v>
          </cell>
          <cell r="X34">
            <v>2023</v>
          </cell>
          <cell r="AA34">
            <v>2060</v>
          </cell>
          <cell r="AD34">
            <v>2142</v>
          </cell>
          <cell r="AG34">
            <v>2142</v>
          </cell>
          <cell r="AJ34">
            <v>2092</v>
          </cell>
          <cell r="AM34">
            <v>2067</v>
          </cell>
          <cell r="AP34">
            <v>2064</v>
          </cell>
          <cell r="AS34">
            <v>2037</v>
          </cell>
          <cell r="AV34">
            <v>2063</v>
          </cell>
          <cell r="AY34">
            <v>2056</v>
          </cell>
          <cell r="BB34">
            <v>2069</v>
          </cell>
          <cell r="BE34">
            <v>2122</v>
          </cell>
          <cell r="BH34">
            <v>2109</v>
          </cell>
          <cell r="BK34">
            <v>2133</v>
          </cell>
          <cell r="BN34">
            <v>2158</v>
          </cell>
          <cell r="BQ34">
            <v>2144</v>
          </cell>
          <cell r="BT34">
            <v>2110</v>
          </cell>
        </row>
        <row r="35">
          <cell r="C35">
            <v>1802</v>
          </cell>
          <cell r="F35">
            <v>1765</v>
          </cell>
          <cell r="I35">
            <v>1678</v>
          </cell>
          <cell r="L35">
            <v>1673</v>
          </cell>
          <cell r="O35">
            <v>1672</v>
          </cell>
          <cell r="R35">
            <v>1677</v>
          </cell>
          <cell r="U35">
            <v>1694</v>
          </cell>
          <cell r="X35">
            <v>1755</v>
          </cell>
          <cell r="AA35">
            <v>1845</v>
          </cell>
          <cell r="AD35">
            <v>1915</v>
          </cell>
          <cell r="AG35">
            <v>1951</v>
          </cell>
          <cell r="AJ35">
            <v>1939</v>
          </cell>
          <cell r="AM35">
            <v>1928</v>
          </cell>
          <cell r="AP35">
            <v>1908</v>
          </cell>
          <cell r="AS35">
            <v>1889</v>
          </cell>
          <cell r="AV35">
            <v>1898</v>
          </cell>
          <cell r="AY35">
            <v>1891</v>
          </cell>
          <cell r="BB35">
            <v>1909</v>
          </cell>
          <cell r="BE35">
            <v>1923</v>
          </cell>
          <cell r="BH35">
            <v>1909</v>
          </cell>
          <cell r="BK35">
            <v>1889</v>
          </cell>
          <cell r="BN35">
            <v>1870</v>
          </cell>
          <cell r="BQ35">
            <v>1856</v>
          </cell>
          <cell r="BT35">
            <v>1804</v>
          </cell>
        </row>
        <row r="36">
          <cell r="C36">
            <v>970</v>
          </cell>
          <cell r="F36">
            <v>966</v>
          </cell>
          <cell r="I36">
            <v>945</v>
          </cell>
          <cell r="L36">
            <v>937</v>
          </cell>
          <cell r="O36">
            <v>849</v>
          </cell>
          <cell r="R36">
            <v>872</v>
          </cell>
          <cell r="U36">
            <v>907</v>
          </cell>
          <cell r="X36">
            <v>978</v>
          </cell>
          <cell r="AA36">
            <v>898</v>
          </cell>
          <cell r="AD36">
            <v>1000</v>
          </cell>
          <cell r="AG36">
            <v>1014</v>
          </cell>
          <cell r="AJ36">
            <v>1060</v>
          </cell>
          <cell r="AM36">
            <v>988</v>
          </cell>
          <cell r="AP36">
            <v>968</v>
          </cell>
          <cell r="AS36">
            <v>903</v>
          </cell>
          <cell r="AV36">
            <v>908</v>
          </cell>
          <cell r="AY36">
            <v>915</v>
          </cell>
          <cell r="BB36">
            <v>964</v>
          </cell>
          <cell r="BE36">
            <v>955</v>
          </cell>
          <cell r="BH36">
            <v>1006</v>
          </cell>
          <cell r="BK36">
            <v>997</v>
          </cell>
          <cell r="BN36">
            <v>960</v>
          </cell>
          <cell r="BQ36">
            <v>1068</v>
          </cell>
          <cell r="BT36">
            <v>937</v>
          </cell>
        </row>
        <row r="37">
          <cell r="C37">
            <v>1784</v>
          </cell>
          <cell r="F37">
            <v>1691</v>
          </cell>
          <cell r="I37">
            <v>1643</v>
          </cell>
          <cell r="L37">
            <v>1699</v>
          </cell>
          <cell r="O37">
            <v>1649</v>
          </cell>
          <cell r="R37">
            <v>1537</v>
          </cell>
          <cell r="U37">
            <v>1518</v>
          </cell>
          <cell r="X37">
            <v>1598</v>
          </cell>
          <cell r="AA37">
            <v>1781</v>
          </cell>
          <cell r="AD37">
            <v>1929</v>
          </cell>
          <cell r="AG37">
            <v>1819</v>
          </cell>
          <cell r="AJ37">
            <v>1689</v>
          </cell>
          <cell r="AM37">
            <v>1545</v>
          </cell>
          <cell r="AP37">
            <v>1484</v>
          </cell>
          <cell r="AS37">
            <v>1636</v>
          </cell>
          <cell r="AV37">
            <v>1721</v>
          </cell>
          <cell r="AY37">
            <v>1678</v>
          </cell>
          <cell r="BB37">
            <v>1849</v>
          </cell>
          <cell r="BE37">
            <v>1870</v>
          </cell>
          <cell r="BH37">
            <v>1905</v>
          </cell>
          <cell r="BK37">
            <v>1925</v>
          </cell>
          <cell r="BN37">
            <v>1982</v>
          </cell>
          <cell r="BQ37">
            <v>1884</v>
          </cell>
          <cell r="BT37">
            <v>1824</v>
          </cell>
        </row>
        <row r="38">
          <cell r="C38">
            <v>8981</v>
          </cell>
          <cell r="F38">
            <v>8758</v>
          </cell>
          <cell r="I38">
            <v>8644</v>
          </cell>
          <cell r="L38">
            <v>8570</v>
          </cell>
          <cell r="O38">
            <v>8307</v>
          </cell>
          <cell r="R38">
            <v>8360</v>
          </cell>
          <cell r="U38">
            <v>8768</v>
          </cell>
          <cell r="X38">
            <v>9314</v>
          </cell>
          <cell r="AA38">
            <v>9623</v>
          </cell>
          <cell r="AD38">
            <v>9977</v>
          </cell>
          <cell r="AG38">
            <v>9977</v>
          </cell>
          <cell r="AJ38">
            <v>9811</v>
          </cell>
          <cell r="AM38">
            <v>9562</v>
          </cell>
          <cell r="AP38">
            <v>9552</v>
          </cell>
          <cell r="AS38">
            <v>9451</v>
          </cell>
          <cell r="AV38">
            <v>9402</v>
          </cell>
          <cell r="AY38">
            <v>9473</v>
          </cell>
          <cell r="BB38">
            <v>9715</v>
          </cell>
          <cell r="BE38">
            <v>9687</v>
          </cell>
          <cell r="BH38">
            <v>9655</v>
          </cell>
          <cell r="BK38">
            <v>9890</v>
          </cell>
          <cell r="BN38">
            <v>9742</v>
          </cell>
          <cell r="BQ38">
            <v>9231</v>
          </cell>
          <cell r="BT38">
            <v>8822</v>
          </cell>
        </row>
        <row r="39">
          <cell r="C39">
            <v>3775</v>
          </cell>
          <cell r="F39">
            <v>3128</v>
          </cell>
          <cell r="I39">
            <v>2662</v>
          </cell>
          <cell r="L39">
            <v>2260</v>
          </cell>
          <cell r="O39">
            <v>2099</v>
          </cell>
          <cell r="R39">
            <v>2005</v>
          </cell>
          <cell r="U39">
            <v>2173</v>
          </cell>
          <cell r="X39">
            <v>2639</v>
          </cell>
          <cell r="AA39">
            <v>3404</v>
          </cell>
          <cell r="AD39">
            <v>3916</v>
          </cell>
          <cell r="AG39">
            <v>4124</v>
          </cell>
          <cell r="AJ39">
            <v>3901</v>
          </cell>
          <cell r="AM39">
            <v>3892</v>
          </cell>
          <cell r="AP39">
            <v>3197</v>
          </cell>
          <cell r="AS39">
            <v>2895</v>
          </cell>
          <cell r="AV39">
            <v>3200</v>
          </cell>
          <cell r="AY39">
            <v>3194</v>
          </cell>
          <cell r="BB39">
            <v>4081</v>
          </cell>
          <cell r="BE39">
            <v>4688</v>
          </cell>
          <cell r="BH39">
            <v>4697</v>
          </cell>
          <cell r="BK39">
            <v>4766</v>
          </cell>
          <cell r="BN39">
            <v>4458</v>
          </cell>
          <cell r="BQ39">
            <v>4184</v>
          </cell>
          <cell r="BT39">
            <v>4173</v>
          </cell>
        </row>
        <row r="40">
          <cell r="C40">
            <v>7752</v>
          </cell>
          <cell r="F40">
            <v>7612</v>
          </cell>
          <cell r="I40">
            <v>7543</v>
          </cell>
          <cell r="L40">
            <v>7541</v>
          </cell>
          <cell r="O40">
            <v>7469</v>
          </cell>
          <cell r="R40">
            <v>7561</v>
          </cell>
          <cell r="U40">
            <v>7395</v>
          </cell>
          <cell r="X40">
            <v>7735</v>
          </cell>
          <cell r="AA40">
            <v>7791</v>
          </cell>
          <cell r="AD40">
            <v>7743</v>
          </cell>
          <cell r="AG40">
            <v>7841</v>
          </cell>
          <cell r="AJ40">
            <v>7822</v>
          </cell>
          <cell r="AM40">
            <v>7706</v>
          </cell>
          <cell r="AP40">
            <v>7513</v>
          </cell>
          <cell r="AS40">
            <v>7459</v>
          </cell>
          <cell r="AV40">
            <v>7677</v>
          </cell>
          <cell r="AY40">
            <v>8010</v>
          </cell>
          <cell r="BB40">
            <v>8273</v>
          </cell>
          <cell r="BE40">
            <v>8346</v>
          </cell>
          <cell r="BH40">
            <v>8167</v>
          </cell>
          <cell r="BK40">
            <v>8255</v>
          </cell>
          <cell r="BN40">
            <v>8507</v>
          </cell>
          <cell r="BQ40">
            <v>8363</v>
          </cell>
          <cell r="BT40">
            <v>7835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C31">
            <v>3126</v>
          </cell>
          <cell r="F31">
            <v>3055</v>
          </cell>
          <cell r="I31">
            <v>3043</v>
          </cell>
          <cell r="L31">
            <v>3073</v>
          </cell>
          <cell r="O31">
            <v>3093</v>
          </cell>
          <cell r="R31">
            <v>3107</v>
          </cell>
          <cell r="U31">
            <v>3154</v>
          </cell>
          <cell r="X31">
            <v>3183</v>
          </cell>
          <cell r="AA31">
            <v>3298</v>
          </cell>
          <cell r="AD31">
            <v>3437</v>
          </cell>
          <cell r="AG31">
            <v>3550</v>
          </cell>
          <cell r="AJ31">
            <v>3519</v>
          </cell>
          <cell r="AM31">
            <v>3456</v>
          </cell>
          <cell r="AP31">
            <v>3394</v>
          </cell>
          <cell r="AS31">
            <v>3349</v>
          </cell>
          <cell r="AV31">
            <v>3318</v>
          </cell>
          <cell r="AY31">
            <v>3322</v>
          </cell>
          <cell r="BB31">
            <v>3360</v>
          </cell>
          <cell r="BE31">
            <v>3373</v>
          </cell>
          <cell r="BH31">
            <v>3402</v>
          </cell>
          <cell r="BK31">
            <v>3485</v>
          </cell>
          <cell r="BN31">
            <v>3659</v>
          </cell>
          <cell r="BQ31">
            <v>3535</v>
          </cell>
          <cell r="BT31">
            <v>3346</v>
          </cell>
        </row>
        <row r="32">
          <cell r="C32">
            <v>4434</v>
          </cell>
          <cell r="F32">
            <v>3997</v>
          </cell>
          <cell r="I32">
            <v>3853</v>
          </cell>
          <cell r="L32">
            <v>3710</v>
          </cell>
          <cell r="O32">
            <v>3725</v>
          </cell>
          <cell r="R32">
            <v>3784</v>
          </cell>
          <cell r="U32">
            <v>4013</v>
          </cell>
          <cell r="X32">
            <v>4260</v>
          </cell>
          <cell r="AA32">
            <v>4896</v>
          </cell>
          <cell r="AD32">
            <v>5016</v>
          </cell>
          <cell r="AG32">
            <v>5018</v>
          </cell>
          <cell r="AJ32">
            <v>4943</v>
          </cell>
          <cell r="AM32">
            <v>4890</v>
          </cell>
          <cell r="AP32">
            <v>4736</v>
          </cell>
          <cell r="AS32">
            <v>4731</v>
          </cell>
          <cell r="AV32">
            <v>4678</v>
          </cell>
          <cell r="AY32">
            <v>4738</v>
          </cell>
          <cell r="BB32">
            <v>4878</v>
          </cell>
          <cell r="BE32">
            <v>4896</v>
          </cell>
          <cell r="BH32">
            <v>4937</v>
          </cell>
          <cell r="BK32">
            <v>5056</v>
          </cell>
          <cell r="BN32">
            <v>5115</v>
          </cell>
          <cell r="BQ32">
            <v>5166</v>
          </cell>
          <cell r="BT32">
            <v>4974</v>
          </cell>
        </row>
        <row r="33">
          <cell r="C33">
            <v>2306</v>
          </cell>
          <cell r="F33">
            <v>2335</v>
          </cell>
          <cell r="I33">
            <v>2367</v>
          </cell>
          <cell r="L33">
            <v>2377</v>
          </cell>
          <cell r="O33">
            <v>2371</v>
          </cell>
          <cell r="R33">
            <v>2338</v>
          </cell>
          <cell r="U33">
            <v>2335</v>
          </cell>
          <cell r="X33">
            <v>2343</v>
          </cell>
          <cell r="AA33">
            <v>2475</v>
          </cell>
          <cell r="AD33">
            <v>2491</v>
          </cell>
          <cell r="AG33">
            <v>2470</v>
          </cell>
          <cell r="AJ33">
            <v>2538</v>
          </cell>
          <cell r="AM33">
            <v>2498</v>
          </cell>
          <cell r="AP33">
            <v>2500</v>
          </cell>
          <cell r="AS33">
            <v>2485</v>
          </cell>
          <cell r="AV33">
            <v>2430</v>
          </cell>
          <cell r="AY33">
            <v>2429</v>
          </cell>
          <cell r="BB33">
            <v>2428</v>
          </cell>
          <cell r="BE33">
            <v>2392</v>
          </cell>
          <cell r="BH33">
            <v>2453</v>
          </cell>
          <cell r="BK33">
            <v>2468</v>
          </cell>
          <cell r="BN33">
            <v>2515</v>
          </cell>
          <cell r="BQ33">
            <v>2584</v>
          </cell>
          <cell r="BT33">
            <v>2511</v>
          </cell>
        </row>
        <row r="34">
          <cell r="C34">
            <v>2026</v>
          </cell>
          <cell r="F34">
            <v>2003</v>
          </cell>
          <cell r="I34">
            <v>1998</v>
          </cell>
          <cell r="L34">
            <v>1993</v>
          </cell>
          <cell r="O34">
            <v>1971</v>
          </cell>
          <cell r="R34">
            <v>1979</v>
          </cell>
          <cell r="U34">
            <v>1958</v>
          </cell>
          <cell r="X34">
            <v>1984</v>
          </cell>
          <cell r="AA34">
            <v>2037</v>
          </cell>
          <cell r="AD34">
            <v>2067</v>
          </cell>
          <cell r="AG34">
            <v>2082</v>
          </cell>
          <cell r="AJ34">
            <v>2095</v>
          </cell>
          <cell r="AM34">
            <v>2065</v>
          </cell>
          <cell r="AP34">
            <v>2098</v>
          </cell>
          <cell r="AS34">
            <v>2096</v>
          </cell>
          <cell r="AV34">
            <v>2095</v>
          </cell>
          <cell r="AY34">
            <v>2093</v>
          </cell>
          <cell r="BB34">
            <v>2095</v>
          </cell>
          <cell r="BE34">
            <v>2114</v>
          </cell>
          <cell r="BH34">
            <v>2144</v>
          </cell>
          <cell r="BK34">
            <v>2142</v>
          </cell>
          <cell r="BN34">
            <v>2175</v>
          </cell>
          <cell r="BQ34">
            <v>2175</v>
          </cell>
          <cell r="BT34">
            <v>2154</v>
          </cell>
        </row>
        <row r="35">
          <cell r="C35">
            <v>1747</v>
          </cell>
          <cell r="F35">
            <v>1695</v>
          </cell>
          <cell r="I35">
            <v>1695</v>
          </cell>
          <cell r="L35">
            <v>1700</v>
          </cell>
          <cell r="O35">
            <v>1695</v>
          </cell>
          <cell r="R35">
            <v>1699</v>
          </cell>
          <cell r="U35">
            <v>1693</v>
          </cell>
          <cell r="X35">
            <v>1712</v>
          </cell>
          <cell r="AA35">
            <v>1772</v>
          </cell>
          <cell r="AD35">
            <v>1839</v>
          </cell>
          <cell r="AG35">
            <v>1862</v>
          </cell>
          <cell r="AJ35">
            <v>1879</v>
          </cell>
          <cell r="AM35">
            <v>1836</v>
          </cell>
          <cell r="AP35">
            <v>1870</v>
          </cell>
          <cell r="AS35">
            <v>1856</v>
          </cell>
          <cell r="AV35">
            <v>1832</v>
          </cell>
          <cell r="AY35">
            <v>1829</v>
          </cell>
          <cell r="BB35">
            <v>1829</v>
          </cell>
          <cell r="BE35">
            <v>1848</v>
          </cell>
          <cell r="BH35">
            <v>1841</v>
          </cell>
          <cell r="BK35">
            <v>1863</v>
          </cell>
          <cell r="BN35">
            <v>1891</v>
          </cell>
          <cell r="BQ35">
            <v>1871</v>
          </cell>
          <cell r="BT35">
            <v>1822</v>
          </cell>
        </row>
        <row r="36">
          <cell r="C36">
            <v>992</v>
          </cell>
          <cell r="F36">
            <v>970</v>
          </cell>
          <cell r="I36">
            <v>941</v>
          </cell>
          <cell r="L36">
            <v>915</v>
          </cell>
          <cell r="O36">
            <v>914</v>
          </cell>
          <cell r="R36">
            <v>910</v>
          </cell>
          <cell r="U36">
            <v>918</v>
          </cell>
          <cell r="X36">
            <v>952</v>
          </cell>
          <cell r="AA36">
            <v>964</v>
          </cell>
          <cell r="AD36">
            <v>975</v>
          </cell>
          <cell r="AG36">
            <v>990</v>
          </cell>
          <cell r="AJ36">
            <v>1025</v>
          </cell>
          <cell r="AM36">
            <v>964</v>
          </cell>
          <cell r="AP36">
            <v>1027</v>
          </cell>
          <cell r="AS36">
            <v>1056</v>
          </cell>
          <cell r="AV36">
            <v>1065</v>
          </cell>
          <cell r="AY36">
            <v>1040</v>
          </cell>
          <cell r="BB36">
            <v>1055</v>
          </cell>
          <cell r="BE36">
            <v>1119</v>
          </cell>
          <cell r="BH36">
            <v>1064</v>
          </cell>
          <cell r="BK36">
            <v>1057</v>
          </cell>
          <cell r="BN36">
            <v>1030</v>
          </cell>
          <cell r="BQ36">
            <v>1109</v>
          </cell>
          <cell r="BT36">
            <v>946</v>
          </cell>
        </row>
        <row r="37">
          <cell r="C37">
            <v>1536</v>
          </cell>
          <cell r="F37">
            <v>1490</v>
          </cell>
          <cell r="I37">
            <v>1644</v>
          </cell>
          <cell r="L37">
            <v>1850</v>
          </cell>
          <cell r="O37">
            <v>1756</v>
          </cell>
          <cell r="R37">
            <v>1593</v>
          </cell>
          <cell r="U37">
            <v>1700</v>
          </cell>
          <cell r="X37">
            <v>1660</v>
          </cell>
          <cell r="AA37">
            <v>1794</v>
          </cell>
          <cell r="AD37">
            <v>1906</v>
          </cell>
          <cell r="AG37">
            <v>2004</v>
          </cell>
          <cell r="AJ37">
            <v>2050</v>
          </cell>
          <cell r="AM37">
            <v>2002</v>
          </cell>
          <cell r="AP37">
            <v>1963</v>
          </cell>
          <cell r="AS37">
            <v>1891</v>
          </cell>
          <cell r="AV37">
            <v>1869</v>
          </cell>
          <cell r="AY37">
            <v>1920</v>
          </cell>
          <cell r="BB37">
            <v>1910</v>
          </cell>
          <cell r="BE37">
            <v>1803</v>
          </cell>
          <cell r="BH37">
            <v>1876</v>
          </cell>
          <cell r="BK37">
            <v>1923</v>
          </cell>
          <cell r="BN37">
            <v>1976</v>
          </cell>
          <cell r="BQ37">
            <v>1877</v>
          </cell>
          <cell r="BT37">
            <v>1844</v>
          </cell>
        </row>
        <row r="38">
          <cell r="C38">
            <v>8456</v>
          </cell>
          <cell r="F38">
            <v>8485</v>
          </cell>
          <cell r="I38">
            <v>8774</v>
          </cell>
          <cell r="L38">
            <v>8974</v>
          </cell>
          <cell r="O38">
            <v>9005</v>
          </cell>
          <cell r="R38">
            <v>8931</v>
          </cell>
          <cell r="U38">
            <v>9142</v>
          </cell>
          <cell r="X38">
            <v>8838</v>
          </cell>
          <cell r="AA38">
            <v>9088</v>
          </cell>
          <cell r="AD38">
            <v>9800</v>
          </cell>
          <cell r="AG38">
            <v>9966</v>
          </cell>
          <cell r="AJ38">
            <v>9915</v>
          </cell>
          <cell r="AM38">
            <v>9497</v>
          </cell>
          <cell r="AP38">
            <v>9416</v>
          </cell>
          <cell r="AS38">
            <v>9474</v>
          </cell>
          <cell r="AV38">
            <v>9516</v>
          </cell>
          <cell r="AY38">
            <v>9498</v>
          </cell>
          <cell r="BB38">
            <v>9908</v>
          </cell>
          <cell r="BE38">
            <v>10411</v>
          </cell>
          <cell r="BH38">
            <v>10817</v>
          </cell>
          <cell r="BK38">
            <v>10981</v>
          </cell>
          <cell r="BN38">
            <v>11067</v>
          </cell>
          <cell r="BQ38">
            <v>10627</v>
          </cell>
          <cell r="BT38">
            <v>9855</v>
          </cell>
        </row>
        <row r="39">
          <cell r="C39">
            <v>3345</v>
          </cell>
          <cell r="F39">
            <v>3017</v>
          </cell>
          <cell r="I39">
            <v>2508</v>
          </cell>
          <cell r="L39">
            <v>2373</v>
          </cell>
          <cell r="O39">
            <v>1975</v>
          </cell>
          <cell r="R39">
            <v>2203</v>
          </cell>
          <cell r="U39">
            <v>2255</v>
          </cell>
          <cell r="X39">
            <v>1949</v>
          </cell>
          <cell r="AA39">
            <v>2693</v>
          </cell>
          <cell r="AD39">
            <v>3046</v>
          </cell>
          <cell r="AG39">
            <v>2999</v>
          </cell>
          <cell r="AJ39">
            <v>3248</v>
          </cell>
          <cell r="AM39">
            <v>3351</v>
          </cell>
          <cell r="AP39">
            <v>2972</v>
          </cell>
          <cell r="AS39">
            <v>2850</v>
          </cell>
          <cell r="AV39">
            <v>2704</v>
          </cell>
          <cell r="AY39">
            <v>2769</v>
          </cell>
          <cell r="BB39">
            <v>3025</v>
          </cell>
          <cell r="BE39">
            <v>4227</v>
          </cell>
          <cell r="BH39">
            <v>4939</v>
          </cell>
          <cell r="BK39">
            <v>5036</v>
          </cell>
          <cell r="BN39">
            <v>5035</v>
          </cell>
          <cell r="BQ39">
            <v>4829</v>
          </cell>
          <cell r="BT39">
            <v>4480</v>
          </cell>
        </row>
        <row r="40">
          <cell r="C40">
            <v>7441</v>
          </cell>
          <cell r="F40">
            <v>7181</v>
          </cell>
          <cell r="I40">
            <v>7054</v>
          </cell>
          <cell r="L40">
            <v>6994</v>
          </cell>
          <cell r="O40">
            <v>6982</v>
          </cell>
          <cell r="R40">
            <v>6979</v>
          </cell>
          <cell r="U40">
            <v>6742</v>
          </cell>
          <cell r="X40">
            <v>7219</v>
          </cell>
          <cell r="AA40">
            <v>7558</v>
          </cell>
          <cell r="AD40">
            <v>7805</v>
          </cell>
          <cell r="AG40">
            <v>7873</v>
          </cell>
          <cell r="AJ40">
            <v>7983</v>
          </cell>
          <cell r="AM40">
            <v>7975</v>
          </cell>
          <cell r="AP40">
            <v>8260</v>
          </cell>
          <cell r="AS40">
            <v>8083</v>
          </cell>
          <cell r="AV40">
            <v>7964</v>
          </cell>
          <cell r="AY40">
            <v>8023</v>
          </cell>
          <cell r="BB40">
            <v>8181</v>
          </cell>
          <cell r="BE40">
            <v>8230</v>
          </cell>
          <cell r="BH40">
            <v>8184</v>
          </cell>
          <cell r="BK40">
            <v>8234</v>
          </cell>
          <cell r="BN40">
            <v>8405</v>
          </cell>
          <cell r="BQ40">
            <v>7952</v>
          </cell>
          <cell r="BT40">
            <v>7743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C31">
            <v>3221</v>
          </cell>
          <cell r="F31">
            <v>3162</v>
          </cell>
          <cell r="I31">
            <v>3197</v>
          </cell>
          <cell r="L31">
            <v>3217</v>
          </cell>
          <cell r="O31">
            <v>3332</v>
          </cell>
          <cell r="R31">
            <v>3525</v>
          </cell>
          <cell r="U31">
            <v>4101</v>
          </cell>
          <cell r="X31">
            <v>4654</v>
          </cell>
          <cell r="AA31">
            <v>4651</v>
          </cell>
          <cell r="AD31">
            <v>4467</v>
          </cell>
          <cell r="AG31">
            <v>4380</v>
          </cell>
          <cell r="AJ31">
            <v>4229</v>
          </cell>
          <cell r="AM31">
            <v>4149</v>
          </cell>
          <cell r="AP31">
            <v>4046</v>
          </cell>
          <cell r="AS31">
            <v>3962</v>
          </cell>
          <cell r="AV31">
            <v>3911</v>
          </cell>
          <cell r="AY31">
            <v>3926</v>
          </cell>
          <cell r="BB31">
            <v>3952</v>
          </cell>
          <cell r="BE31">
            <v>3906</v>
          </cell>
          <cell r="BH31">
            <v>3926</v>
          </cell>
          <cell r="BK31">
            <v>3985</v>
          </cell>
          <cell r="BN31">
            <v>4043</v>
          </cell>
          <cell r="BQ31">
            <v>3883</v>
          </cell>
          <cell r="BT31">
            <v>3607</v>
          </cell>
        </row>
        <row r="32">
          <cell r="C32">
            <v>4867</v>
          </cell>
          <cell r="F32">
            <v>4725</v>
          </cell>
          <cell r="I32">
            <v>4701</v>
          </cell>
          <cell r="L32">
            <v>4636</v>
          </cell>
          <cell r="O32">
            <v>4920</v>
          </cell>
          <cell r="R32">
            <v>5005</v>
          </cell>
          <cell r="U32">
            <v>5385</v>
          </cell>
          <cell r="X32">
            <v>5742</v>
          </cell>
          <cell r="AA32">
            <v>5757</v>
          </cell>
          <cell r="AD32">
            <v>5640</v>
          </cell>
          <cell r="AG32">
            <v>5535</v>
          </cell>
          <cell r="AJ32">
            <v>5473</v>
          </cell>
          <cell r="AM32">
            <v>5473</v>
          </cell>
          <cell r="AP32">
            <v>5444</v>
          </cell>
          <cell r="AS32">
            <v>5380</v>
          </cell>
          <cell r="AV32">
            <v>5418</v>
          </cell>
          <cell r="AY32">
            <v>5354</v>
          </cell>
          <cell r="BB32">
            <v>5290</v>
          </cell>
          <cell r="BE32">
            <v>5277</v>
          </cell>
          <cell r="BH32">
            <v>5258</v>
          </cell>
          <cell r="BK32">
            <v>5286</v>
          </cell>
          <cell r="BN32">
            <v>5371</v>
          </cell>
          <cell r="BQ32">
            <v>5306</v>
          </cell>
          <cell r="BT32">
            <v>5118</v>
          </cell>
        </row>
        <row r="33">
          <cell r="C33">
            <v>2463</v>
          </cell>
          <cell r="F33">
            <v>2385</v>
          </cell>
          <cell r="I33">
            <v>2349</v>
          </cell>
          <cell r="L33">
            <v>2359</v>
          </cell>
          <cell r="O33">
            <v>2391</v>
          </cell>
          <cell r="R33">
            <v>2419</v>
          </cell>
          <cell r="U33">
            <v>2547</v>
          </cell>
          <cell r="X33">
            <v>2779</v>
          </cell>
          <cell r="AA33">
            <v>2791</v>
          </cell>
          <cell r="AD33">
            <v>2730</v>
          </cell>
          <cell r="AG33">
            <v>2759</v>
          </cell>
          <cell r="AJ33">
            <v>2733</v>
          </cell>
          <cell r="AM33">
            <v>2715</v>
          </cell>
          <cell r="AP33">
            <v>2675</v>
          </cell>
          <cell r="AS33">
            <v>2636</v>
          </cell>
          <cell r="AV33">
            <v>2571</v>
          </cell>
          <cell r="AY33">
            <v>2542</v>
          </cell>
          <cell r="BB33">
            <v>2563</v>
          </cell>
          <cell r="BE33">
            <v>2548</v>
          </cell>
          <cell r="BH33">
            <v>2566</v>
          </cell>
          <cell r="BK33">
            <v>2585</v>
          </cell>
          <cell r="BN33">
            <v>2590</v>
          </cell>
          <cell r="BQ33">
            <v>2530</v>
          </cell>
          <cell r="BT33">
            <v>2419</v>
          </cell>
        </row>
        <row r="34">
          <cell r="C34">
            <v>2135</v>
          </cell>
          <cell r="F34">
            <v>2079</v>
          </cell>
          <cell r="I34">
            <v>2019</v>
          </cell>
          <cell r="L34">
            <v>2052</v>
          </cell>
          <cell r="O34">
            <v>2048</v>
          </cell>
          <cell r="R34">
            <v>2083</v>
          </cell>
          <cell r="U34">
            <v>2216</v>
          </cell>
          <cell r="X34">
            <v>2386</v>
          </cell>
          <cell r="AA34">
            <v>2445</v>
          </cell>
          <cell r="AD34">
            <v>2409</v>
          </cell>
          <cell r="AG34">
            <v>2358</v>
          </cell>
          <cell r="AJ34">
            <v>2313</v>
          </cell>
          <cell r="AM34">
            <v>2324</v>
          </cell>
          <cell r="AP34">
            <v>2359</v>
          </cell>
          <cell r="AS34">
            <v>2342</v>
          </cell>
          <cell r="AV34">
            <v>2283</v>
          </cell>
          <cell r="AY34">
            <v>2251</v>
          </cell>
          <cell r="BB34">
            <v>2224</v>
          </cell>
          <cell r="BE34">
            <v>2198</v>
          </cell>
          <cell r="BH34">
            <v>2210</v>
          </cell>
          <cell r="BK34">
            <v>2293</v>
          </cell>
          <cell r="BN34">
            <v>2304</v>
          </cell>
          <cell r="BQ34">
            <v>2250</v>
          </cell>
          <cell r="BT34">
            <v>2160</v>
          </cell>
        </row>
        <row r="35">
          <cell r="C35">
            <v>1786</v>
          </cell>
          <cell r="F35">
            <v>1697</v>
          </cell>
          <cell r="I35">
            <v>1695</v>
          </cell>
          <cell r="L35">
            <v>1725</v>
          </cell>
          <cell r="O35">
            <v>1755</v>
          </cell>
          <cell r="R35">
            <v>1808</v>
          </cell>
          <cell r="U35">
            <v>1942</v>
          </cell>
          <cell r="X35">
            <v>2043</v>
          </cell>
          <cell r="AA35">
            <v>2051</v>
          </cell>
          <cell r="AD35">
            <v>2023</v>
          </cell>
          <cell r="AG35">
            <v>2011</v>
          </cell>
          <cell r="AJ35">
            <v>1980</v>
          </cell>
          <cell r="AM35">
            <v>1939</v>
          </cell>
          <cell r="AP35">
            <v>1942</v>
          </cell>
          <cell r="AS35">
            <v>1956</v>
          </cell>
          <cell r="AV35">
            <v>1928</v>
          </cell>
          <cell r="AY35">
            <v>1945</v>
          </cell>
          <cell r="BB35">
            <v>1927</v>
          </cell>
          <cell r="BE35">
            <v>1924</v>
          </cell>
          <cell r="BH35">
            <v>1893</v>
          </cell>
          <cell r="BK35">
            <v>1923</v>
          </cell>
          <cell r="BN35">
            <v>1960</v>
          </cell>
          <cell r="BQ35">
            <v>1924</v>
          </cell>
          <cell r="BT35">
            <v>1838</v>
          </cell>
        </row>
        <row r="36">
          <cell r="C36">
            <v>905</v>
          </cell>
          <cell r="F36">
            <v>899</v>
          </cell>
          <cell r="I36">
            <v>925</v>
          </cell>
          <cell r="L36">
            <v>927</v>
          </cell>
          <cell r="O36">
            <v>881</v>
          </cell>
          <cell r="R36">
            <v>894</v>
          </cell>
          <cell r="U36">
            <v>1015</v>
          </cell>
          <cell r="X36">
            <v>1078</v>
          </cell>
          <cell r="AA36">
            <v>1232</v>
          </cell>
          <cell r="AD36">
            <v>1157</v>
          </cell>
          <cell r="AG36">
            <v>1034</v>
          </cell>
          <cell r="AJ36">
            <v>1127</v>
          </cell>
          <cell r="AM36">
            <v>1054</v>
          </cell>
          <cell r="AP36">
            <v>1198</v>
          </cell>
          <cell r="AS36">
            <v>1179</v>
          </cell>
          <cell r="AV36">
            <v>1221</v>
          </cell>
          <cell r="AY36">
            <v>1125</v>
          </cell>
          <cell r="BB36">
            <v>1223</v>
          </cell>
          <cell r="BE36">
            <v>1186</v>
          </cell>
          <cell r="BH36">
            <v>1051</v>
          </cell>
          <cell r="BK36">
            <v>1145</v>
          </cell>
          <cell r="BN36">
            <v>1167</v>
          </cell>
          <cell r="BQ36">
            <v>1129</v>
          </cell>
          <cell r="BT36">
            <v>1062</v>
          </cell>
        </row>
        <row r="37">
          <cell r="C37">
            <v>1736</v>
          </cell>
          <cell r="F37">
            <v>1693</v>
          </cell>
          <cell r="I37">
            <v>1824</v>
          </cell>
          <cell r="L37">
            <v>1834</v>
          </cell>
          <cell r="O37">
            <v>1846</v>
          </cell>
          <cell r="R37">
            <v>1903</v>
          </cell>
          <cell r="U37">
            <v>1951</v>
          </cell>
          <cell r="X37">
            <v>2058</v>
          </cell>
          <cell r="AA37">
            <v>2053</v>
          </cell>
          <cell r="AD37">
            <v>2037</v>
          </cell>
          <cell r="AG37">
            <v>1990</v>
          </cell>
          <cell r="AJ37">
            <v>1936</v>
          </cell>
          <cell r="AM37">
            <v>1923</v>
          </cell>
          <cell r="AP37">
            <v>1913</v>
          </cell>
          <cell r="AS37">
            <v>1896</v>
          </cell>
          <cell r="AV37">
            <v>1937</v>
          </cell>
          <cell r="AY37">
            <v>1874</v>
          </cell>
          <cell r="BB37">
            <v>1980</v>
          </cell>
          <cell r="BE37">
            <v>1908</v>
          </cell>
          <cell r="BH37">
            <v>1956</v>
          </cell>
          <cell r="BK37">
            <v>1935</v>
          </cell>
          <cell r="BN37">
            <v>1870</v>
          </cell>
          <cell r="BQ37">
            <v>1827</v>
          </cell>
          <cell r="BT37">
            <v>1761</v>
          </cell>
        </row>
        <row r="38">
          <cell r="C38">
            <v>9214</v>
          </cell>
          <cell r="F38">
            <v>9052</v>
          </cell>
          <cell r="I38">
            <v>8548</v>
          </cell>
          <cell r="L38">
            <v>8561</v>
          </cell>
          <cell r="O38">
            <v>9093</v>
          </cell>
          <cell r="R38">
            <v>10381</v>
          </cell>
          <cell r="U38">
            <v>11565</v>
          </cell>
          <cell r="X38">
            <v>12482</v>
          </cell>
          <cell r="AA38">
            <v>12139</v>
          </cell>
          <cell r="AD38">
            <v>12145</v>
          </cell>
          <cell r="AG38">
            <v>11964</v>
          </cell>
          <cell r="AJ38">
            <v>11974</v>
          </cell>
          <cell r="AM38">
            <v>11802</v>
          </cell>
          <cell r="AP38">
            <v>11859</v>
          </cell>
          <cell r="AS38">
            <v>11636</v>
          </cell>
          <cell r="AV38">
            <v>11662</v>
          </cell>
          <cell r="AY38">
            <v>10975</v>
          </cell>
          <cell r="BB38">
            <v>11068</v>
          </cell>
          <cell r="BE38">
            <v>11071</v>
          </cell>
          <cell r="BH38">
            <v>11507</v>
          </cell>
          <cell r="BK38">
            <v>11644</v>
          </cell>
          <cell r="BN38">
            <v>11643</v>
          </cell>
          <cell r="BQ38">
            <v>10633</v>
          </cell>
          <cell r="BT38">
            <v>9305</v>
          </cell>
        </row>
        <row r="39">
          <cell r="C39">
            <v>3871</v>
          </cell>
          <cell r="F39">
            <v>3607</v>
          </cell>
          <cell r="I39">
            <v>2609</v>
          </cell>
          <cell r="L39">
            <v>2399</v>
          </cell>
          <cell r="O39">
            <v>2118</v>
          </cell>
          <cell r="R39">
            <v>3279</v>
          </cell>
          <cell r="U39">
            <v>4789</v>
          </cell>
          <cell r="X39">
            <v>5410</v>
          </cell>
          <cell r="AA39">
            <v>5524</v>
          </cell>
          <cell r="AD39">
            <v>5417</v>
          </cell>
          <cell r="AG39">
            <v>5225</v>
          </cell>
          <cell r="AJ39">
            <v>5249</v>
          </cell>
          <cell r="AM39">
            <v>5515</v>
          </cell>
          <cell r="AP39">
            <v>5060</v>
          </cell>
          <cell r="AS39">
            <v>5129</v>
          </cell>
          <cell r="AV39">
            <v>4957</v>
          </cell>
          <cell r="AY39">
            <v>5282</v>
          </cell>
          <cell r="BB39">
            <v>5215</v>
          </cell>
          <cell r="BE39">
            <v>4723</v>
          </cell>
          <cell r="BH39">
            <v>5032</v>
          </cell>
          <cell r="BK39">
            <v>4937</v>
          </cell>
          <cell r="BN39">
            <v>4971</v>
          </cell>
          <cell r="BQ39">
            <v>4777</v>
          </cell>
          <cell r="BT39">
            <v>4445</v>
          </cell>
        </row>
        <row r="40">
          <cell r="C40">
            <v>7530</v>
          </cell>
          <cell r="F40">
            <v>7213</v>
          </cell>
          <cell r="I40">
            <v>7276</v>
          </cell>
          <cell r="L40">
            <v>7289</v>
          </cell>
          <cell r="O40">
            <v>7210</v>
          </cell>
          <cell r="R40">
            <v>8031</v>
          </cell>
          <cell r="U40">
            <v>8655</v>
          </cell>
          <cell r="X40">
            <v>8833</v>
          </cell>
          <cell r="AA40">
            <v>8951</v>
          </cell>
          <cell r="AD40">
            <v>8715</v>
          </cell>
          <cell r="AG40">
            <v>8811</v>
          </cell>
          <cell r="AJ40">
            <v>8864</v>
          </cell>
          <cell r="AM40">
            <v>8767</v>
          </cell>
          <cell r="AP40">
            <v>8778</v>
          </cell>
          <cell r="AS40">
            <v>8618</v>
          </cell>
          <cell r="AV40">
            <v>8649</v>
          </cell>
          <cell r="AY40">
            <v>8644</v>
          </cell>
          <cell r="BB40">
            <v>8584</v>
          </cell>
          <cell r="BE40">
            <v>8581</v>
          </cell>
          <cell r="BH40">
            <v>8532</v>
          </cell>
          <cell r="BK40">
            <v>8394</v>
          </cell>
          <cell r="BN40">
            <v>8191</v>
          </cell>
          <cell r="BQ40">
            <v>8234</v>
          </cell>
          <cell r="BT40">
            <v>7999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C31">
            <v>3398</v>
          </cell>
          <cell r="F31">
            <v>3332</v>
          </cell>
          <cell r="I31">
            <v>3330</v>
          </cell>
          <cell r="L31">
            <v>3379</v>
          </cell>
          <cell r="O31">
            <v>3441</v>
          </cell>
          <cell r="R31">
            <v>3605</v>
          </cell>
          <cell r="U31">
            <v>4146</v>
          </cell>
          <cell r="X31">
            <v>4618</v>
          </cell>
          <cell r="AA31">
            <v>4593</v>
          </cell>
          <cell r="AD31">
            <v>4435</v>
          </cell>
          <cell r="AG31">
            <v>4273</v>
          </cell>
          <cell r="AJ31">
            <v>4089</v>
          </cell>
          <cell r="AM31">
            <v>4022</v>
          </cell>
          <cell r="AP31">
            <v>3964</v>
          </cell>
          <cell r="AS31">
            <v>3889</v>
          </cell>
          <cell r="AV31">
            <v>3846</v>
          </cell>
          <cell r="AY31">
            <v>3885</v>
          </cell>
          <cell r="BB31">
            <v>3881</v>
          </cell>
          <cell r="BE31">
            <v>3797</v>
          </cell>
          <cell r="BH31">
            <v>3800</v>
          </cell>
          <cell r="BK31">
            <v>3878</v>
          </cell>
          <cell r="BN31">
            <v>3959</v>
          </cell>
          <cell r="BQ31">
            <v>3841</v>
          </cell>
          <cell r="BT31">
            <v>3522</v>
          </cell>
        </row>
        <row r="32">
          <cell r="C32">
            <v>4708</v>
          </cell>
          <cell r="F32">
            <v>4744</v>
          </cell>
          <cell r="I32">
            <v>4731</v>
          </cell>
          <cell r="L32">
            <v>4769</v>
          </cell>
          <cell r="O32">
            <v>4813</v>
          </cell>
          <cell r="R32">
            <v>4930</v>
          </cell>
          <cell r="U32">
            <v>5460</v>
          </cell>
          <cell r="X32">
            <v>5832</v>
          </cell>
          <cell r="AA32">
            <v>5856</v>
          </cell>
          <cell r="AD32">
            <v>5705</v>
          </cell>
          <cell r="AG32">
            <v>5591</v>
          </cell>
          <cell r="AJ32">
            <v>5456</v>
          </cell>
          <cell r="AM32">
            <v>5404</v>
          </cell>
          <cell r="AP32">
            <v>4969</v>
          </cell>
          <cell r="AS32">
            <v>5367</v>
          </cell>
          <cell r="AV32">
            <v>5302</v>
          </cell>
          <cell r="AY32">
            <v>5350</v>
          </cell>
          <cell r="BB32">
            <v>5294</v>
          </cell>
          <cell r="BE32">
            <v>5264</v>
          </cell>
          <cell r="BH32">
            <v>5311</v>
          </cell>
          <cell r="BK32">
            <v>5345</v>
          </cell>
          <cell r="BN32">
            <v>5790</v>
          </cell>
          <cell r="BQ32">
            <v>5789</v>
          </cell>
          <cell r="BT32">
            <v>5546</v>
          </cell>
        </row>
        <row r="33">
          <cell r="C33">
            <v>2396</v>
          </cell>
          <cell r="F33">
            <v>2374</v>
          </cell>
          <cell r="I33">
            <v>2351</v>
          </cell>
          <cell r="L33">
            <v>2364</v>
          </cell>
          <cell r="O33">
            <v>2383</v>
          </cell>
          <cell r="R33">
            <v>2384</v>
          </cell>
          <cell r="U33">
            <v>2534</v>
          </cell>
          <cell r="X33">
            <v>2780</v>
          </cell>
          <cell r="AA33">
            <v>2808</v>
          </cell>
          <cell r="AD33">
            <v>2712</v>
          </cell>
          <cell r="AG33">
            <v>2672</v>
          </cell>
          <cell r="AJ33">
            <v>2606</v>
          </cell>
          <cell r="AM33">
            <v>2598</v>
          </cell>
          <cell r="AP33">
            <v>2580</v>
          </cell>
          <cell r="AS33">
            <v>2500</v>
          </cell>
          <cell r="AV33">
            <v>2533</v>
          </cell>
          <cell r="AY33">
            <v>2492</v>
          </cell>
          <cell r="BB33">
            <v>2468</v>
          </cell>
          <cell r="BE33">
            <v>2477</v>
          </cell>
          <cell r="BH33">
            <v>2469</v>
          </cell>
          <cell r="BK33">
            <v>2461</v>
          </cell>
          <cell r="BN33">
            <v>2494</v>
          </cell>
          <cell r="BQ33">
            <v>2538</v>
          </cell>
          <cell r="BT33">
            <v>2407</v>
          </cell>
        </row>
        <row r="34">
          <cell r="C34">
            <v>2064</v>
          </cell>
          <cell r="F34">
            <v>2081</v>
          </cell>
          <cell r="I34">
            <v>2041</v>
          </cell>
          <cell r="L34">
            <v>2050</v>
          </cell>
          <cell r="O34">
            <v>2086</v>
          </cell>
          <cell r="R34">
            <v>2107</v>
          </cell>
          <cell r="U34">
            <v>2231</v>
          </cell>
          <cell r="X34">
            <v>2407</v>
          </cell>
          <cell r="AA34">
            <v>2426</v>
          </cell>
          <cell r="AD34">
            <v>2405</v>
          </cell>
          <cell r="AG34">
            <v>2455</v>
          </cell>
          <cell r="AJ34">
            <v>2403</v>
          </cell>
          <cell r="AM34">
            <v>2385</v>
          </cell>
          <cell r="AP34">
            <v>2342</v>
          </cell>
          <cell r="AS34">
            <v>2385</v>
          </cell>
          <cell r="AV34">
            <v>2380</v>
          </cell>
          <cell r="AY34">
            <v>2311</v>
          </cell>
          <cell r="BB34">
            <v>2293</v>
          </cell>
          <cell r="BE34">
            <v>2251</v>
          </cell>
          <cell r="BH34">
            <v>2279</v>
          </cell>
          <cell r="BK34">
            <v>2291</v>
          </cell>
          <cell r="BN34">
            <v>2307</v>
          </cell>
          <cell r="BQ34">
            <v>2290</v>
          </cell>
          <cell r="BT34">
            <v>2241</v>
          </cell>
        </row>
        <row r="35">
          <cell r="C35">
            <v>1740</v>
          </cell>
          <cell r="F35">
            <v>1739</v>
          </cell>
          <cell r="I35">
            <v>1730</v>
          </cell>
          <cell r="L35">
            <v>1757</v>
          </cell>
          <cell r="O35">
            <v>1789</v>
          </cell>
          <cell r="R35">
            <v>1844</v>
          </cell>
          <cell r="U35">
            <v>1922</v>
          </cell>
          <cell r="X35">
            <v>2081</v>
          </cell>
          <cell r="AA35">
            <v>2097</v>
          </cell>
          <cell r="AD35">
            <v>2027</v>
          </cell>
          <cell r="AG35">
            <v>2021</v>
          </cell>
          <cell r="AJ35">
            <v>2025</v>
          </cell>
          <cell r="AM35">
            <v>1974</v>
          </cell>
          <cell r="AP35">
            <v>1777</v>
          </cell>
          <cell r="AS35">
            <v>1981</v>
          </cell>
          <cell r="AV35">
            <v>1938</v>
          </cell>
          <cell r="AY35">
            <v>1908</v>
          </cell>
          <cell r="BB35">
            <v>1884</v>
          </cell>
          <cell r="BE35">
            <v>1891</v>
          </cell>
          <cell r="BH35">
            <v>1888</v>
          </cell>
          <cell r="BK35">
            <v>1908</v>
          </cell>
          <cell r="BN35">
            <v>1928</v>
          </cell>
          <cell r="BQ35">
            <v>1880</v>
          </cell>
          <cell r="BT35">
            <v>1825</v>
          </cell>
        </row>
        <row r="36">
          <cell r="C36">
            <v>1057</v>
          </cell>
          <cell r="F36">
            <v>1026</v>
          </cell>
          <cell r="I36">
            <v>1001</v>
          </cell>
          <cell r="L36">
            <v>985</v>
          </cell>
          <cell r="O36">
            <v>925</v>
          </cell>
          <cell r="R36">
            <v>1164</v>
          </cell>
          <cell r="U36">
            <v>1112</v>
          </cell>
          <cell r="X36">
            <v>1233</v>
          </cell>
          <cell r="AA36">
            <v>1213</v>
          </cell>
          <cell r="AD36">
            <v>1239</v>
          </cell>
          <cell r="AG36">
            <v>1202</v>
          </cell>
          <cell r="AJ36">
            <v>1233</v>
          </cell>
          <cell r="AM36">
            <v>1212</v>
          </cell>
          <cell r="AP36">
            <v>1154</v>
          </cell>
          <cell r="AS36">
            <v>1141</v>
          </cell>
          <cell r="AV36">
            <v>1174</v>
          </cell>
          <cell r="AY36">
            <v>1109</v>
          </cell>
          <cell r="BB36">
            <v>1130</v>
          </cell>
          <cell r="BE36">
            <v>1183</v>
          </cell>
          <cell r="BH36">
            <v>1073</v>
          </cell>
          <cell r="BK36">
            <v>1120</v>
          </cell>
          <cell r="BN36">
            <v>1178</v>
          </cell>
          <cell r="BQ36">
            <v>1158</v>
          </cell>
          <cell r="BT36">
            <v>1101</v>
          </cell>
        </row>
        <row r="37">
          <cell r="C37">
            <v>1752</v>
          </cell>
          <cell r="F37">
            <v>1808</v>
          </cell>
          <cell r="I37">
            <v>1821</v>
          </cell>
          <cell r="L37">
            <v>1811</v>
          </cell>
          <cell r="O37">
            <v>1719</v>
          </cell>
          <cell r="R37">
            <v>1745</v>
          </cell>
          <cell r="U37">
            <v>1920</v>
          </cell>
          <cell r="X37">
            <v>2022</v>
          </cell>
          <cell r="AA37">
            <v>1913</v>
          </cell>
          <cell r="AD37">
            <v>1883</v>
          </cell>
          <cell r="AG37">
            <v>1915</v>
          </cell>
          <cell r="AJ37">
            <v>1849</v>
          </cell>
          <cell r="AM37">
            <v>1827</v>
          </cell>
          <cell r="AP37">
            <v>1816</v>
          </cell>
          <cell r="AS37">
            <v>1774</v>
          </cell>
          <cell r="AV37">
            <v>1654</v>
          </cell>
          <cell r="AY37">
            <v>1809</v>
          </cell>
          <cell r="BB37">
            <v>1857</v>
          </cell>
          <cell r="BE37">
            <v>1795</v>
          </cell>
          <cell r="BH37">
            <v>1897</v>
          </cell>
          <cell r="BK37">
            <v>1799</v>
          </cell>
          <cell r="BN37">
            <v>1776</v>
          </cell>
          <cell r="BQ37">
            <v>1731</v>
          </cell>
          <cell r="BT37">
            <v>1707</v>
          </cell>
        </row>
        <row r="38">
          <cell r="C38">
            <v>8704</v>
          </cell>
          <cell r="F38">
            <v>8570</v>
          </cell>
          <cell r="I38">
            <v>8891</v>
          </cell>
          <cell r="L38">
            <v>9129</v>
          </cell>
          <cell r="O38">
            <v>9268</v>
          </cell>
          <cell r="R38">
            <v>10373</v>
          </cell>
          <cell r="U38">
            <v>11685</v>
          </cell>
          <cell r="X38">
            <v>12555</v>
          </cell>
          <cell r="AA38">
            <v>12238</v>
          </cell>
          <cell r="AD38">
            <v>12486</v>
          </cell>
          <cell r="AG38">
            <v>12519</v>
          </cell>
          <cell r="AJ38">
            <v>12387</v>
          </cell>
          <cell r="AM38">
            <v>11838</v>
          </cell>
          <cell r="AP38">
            <v>11958</v>
          </cell>
          <cell r="AS38">
            <v>11475</v>
          </cell>
          <cell r="AV38">
            <v>11133</v>
          </cell>
          <cell r="AY38">
            <v>11145</v>
          </cell>
          <cell r="BB38">
            <v>11209</v>
          </cell>
          <cell r="BE38">
            <v>10983</v>
          </cell>
          <cell r="BH38">
            <v>10922</v>
          </cell>
          <cell r="BK38">
            <v>10691</v>
          </cell>
          <cell r="BN38">
            <v>10653</v>
          </cell>
          <cell r="BQ38">
            <v>10109</v>
          </cell>
          <cell r="BT38">
            <v>8673</v>
          </cell>
        </row>
        <row r="39">
          <cell r="C39">
            <v>3575</v>
          </cell>
          <cell r="F39">
            <v>3479</v>
          </cell>
          <cell r="I39">
            <v>3371</v>
          </cell>
          <cell r="L39">
            <v>3291</v>
          </cell>
          <cell r="O39">
            <v>3662</v>
          </cell>
          <cell r="R39">
            <v>4047</v>
          </cell>
          <cell r="U39">
            <v>4962</v>
          </cell>
          <cell r="X39">
            <v>5303</v>
          </cell>
          <cell r="AA39">
            <v>5168</v>
          </cell>
          <cell r="AD39">
            <v>5218</v>
          </cell>
          <cell r="AG39">
            <v>5034</v>
          </cell>
          <cell r="AJ39">
            <v>5032</v>
          </cell>
          <cell r="AM39">
            <v>5103</v>
          </cell>
          <cell r="AP39">
            <v>5378</v>
          </cell>
          <cell r="AS39">
            <v>5131</v>
          </cell>
          <cell r="AV39">
            <v>5176</v>
          </cell>
          <cell r="AY39">
            <v>5094</v>
          </cell>
          <cell r="BB39">
            <v>5038</v>
          </cell>
          <cell r="BE39">
            <v>5009</v>
          </cell>
          <cell r="BH39">
            <v>5024</v>
          </cell>
          <cell r="BK39">
            <v>5173</v>
          </cell>
          <cell r="BN39">
            <v>4650</v>
          </cell>
          <cell r="BQ39">
            <v>3984</v>
          </cell>
          <cell r="BT39">
            <v>3476</v>
          </cell>
        </row>
        <row r="40">
          <cell r="C40">
            <v>7541</v>
          </cell>
          <cell r="F40">
            <v>7255</v>
          </cell>
          <cell r="I40">
            <v>7199</v>
          </cell>
          <cell r="L40">
            <v>7236</v>
          </cell>
          <cell r="O40">
            <v>7329</v>
          </cell>
          <cell r="R40">
            <v>7907</v>
          </cell>
          <cell r="U40">
            <v>8658</v>
          </cell>
          <cell r="X40">
            <v>9073</v>
          </cell>
          <cell r="AA40">
            <v>9175</v>
          </cell>
          <cell r="AD40">
            <v>9003</v>
          </cell>
          <cell r="AG40">
            <v>8959</v>
          </cell>
          <cell r="AJ40">
            <v>8953</v>
          </cell>
          <cell r="AM40">
            <v>8924</v>
          </cell>
          <cell r="AP40">
            <v>8754</v>
          </cell>
          <cell r="AS40">
            <v>8472</v>
          </cell>
          <cell r="AV40">
            <v>8586</v>
          </cell>
          <cell r="AY40">
            <v>8408</v>
          </cell>
          <cell r="BB40">
            <v>8348</v>
          </cell>
          <cell r="BE40">
            <v>8380</v>
          </cell>
          <cell r="BH40">
            <v>8446</v>
          </cell>
          <cell r="BK40">
            <v>8340</v>
          </cell>
          <cell r="BN40">
            <v>8494</v>
          </cell>
          <cell r="BQ40">
            <v>8015</v>
          </cell>
          <cell r="BT40">
            <v>7990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C31">
            <v>3277</v>
          </cell>
          <cell r="F31">
            <v>3176</v>
          </cell>
          <cell r="I31">
            <v>3178</v>
          </cell>
          <cell r="L31">
            <v>3218</v>
          </cell>
          <cell r="O31">
            <v>3333</v>
          </cell>
          <cell r="R31">
            <v>3463</v>
          </cell>
          <cell r="U31">
            <v>4055</v>
          </cell>
          <cell r="X31">
            <v>4585</v>
          </cell>
          <cell r="AA31">
            <v>4642</v>
          </cell>
          <cell r="AD31">
            <v>4499</v>
          </cell>
          <cell r="AG31">
            <v>4313</v>
          </cell>
          <cell r="AJ31">
            <v>4165</v>
          </cell>
          <cell r="AM31">
            <v>4140</v>
          </cell>
          <cell r="AP31">
            <v>4093</v>
          </cell>
          <cell r="AS31">
            <v>4107</v>
          </cell>
          <cell r="AV31">
            <v>4106</v>
          </cell>
          <cell r="AY31">
            <v>4029</v>
          </cell>
          <cell r="BB31">
            <v>3962</v>
          </cell>
          <cell r="BE31">
            <v>3908</v>
          </cell>
          <cell r="BH31">
            <v>3868</v>
          </cell>
          <cell r="BK31">
            <v>3891</v>
          </cell>
          <cell r="BN31">
            <v>3978</v>
          </cell>
          <cell r="BQ31">
            <v>3876</v>
          </cell>
          <cell r="BT31">
            <v>3577</v>
          </cell>
        </row>
        <row r="32">
          <cell r="C32">
            <v>4523</v>
          </cell>
          <cell r="F32">
            <v>4323</v>
          </cell>
          <cell r="I32">
            <v>4303</v>
          </cell>
          <cell r="L32">
            <v>4211</v>
          </cell>
          <cell r="O32">
            <v>4604</v>
          </cell>
          <cell r="R32">
            <v>4987</v>
          </cell>
          <cell r="U32">
            <v>5743</v>
          </cell>
          <cell r="X32">
            <v>6176</v>
          </cell>
          <cell r="AA32">
            <v>6208</v>
          </cell>
          <cell r="AD32">
            <v>6097</v>
          </cell>
          <cell r="AG32">
            <v>6052</v>
          </cell>
          <cell r="AJ32">
            <v>5940</v>
          </cell>
          <cell r="AM32">
            <v>5831</v>
          </cell>
          <cell r="AP32">
            <v>5733</v>
          </cell>
          <cell r="AS32">
            <v>5762</v>
          </cell>
          <cell r="AV32">
            <v>5689</v>
          </cell>
          <cell r="AY32">
            <v>5585</v>
          </cell>
          <cell r="BB32">
            <v>5685</v>
          </cell>
          <cell r="BE32">
            <v>5728</v>
          </cell>
          <cell r="BH32">
            <v>5729</v>
          </cell>
          <cell r="BK32">
            <v>5680</v>
          </cell>
          <cell r="BN32">
            <v>5717</v>
          </cell>
          <cell r="BQ32">
            <v>5552</v>
          </cell>
          <cell r="BT32">
            <v>5079</v>
          </cell>
        </row>
        <row r="33">
          <cell r="C33">
            <v>2314</v>
          </cell>
          <cell r="F33">
            <v>2253</v>
          </cell>
          <cell r="I33">
            <v>2236</v>
          </cell>
          <cell r="L33">
            <v>2297</v>
          </cell>
          <cell r="O33">
            <v>2392</v>
          </cell>
          <cell r="R33">
            <v>2431</v>
          </cell>
          <cell r="U33">
            <v>2542</v>
          </cell>
          <cell r="X33">
            <v>2779</v>
          </cell>
          <cell r="AA33">
            <v>2829</v>
          </cell>
          <cell r="AD33">
            <v>2795</v>
          </cell>
          <cell r="AG33">
            <v>2727</v>
          </cell>
          <cell r="AJ33">
            <v>2680</v>
          </cell>
          <cell r="AM33">
            <v>2685</v>
          </cell>
          <cell r="AP33">
            <v>2691</v>
          </cell>
          <cell r="AS33">
            <v>2681</v>
          </cell>
          <cell r="AV33">
            <v>2689</v>
          </cell>
          <cell r="AY33">
            <v>2654</v>
          </cell>
          <cell r="BB33">
            <v>2623</v>
          </cell>
          <cell r="BE33">
            <v>2594</v>
          </cell>
          <cell r="BH33">
            <v>2599</v>
          </cell>
          <cell r="BK33">
            <v>2618</v>
          </cell>
          <cell r="BN33">
            <v>2581</v>
          </cell>
          <cell r="BQ33">
            <v>2540</v>
          </cell>
          <cell r="BT33">
            <v>2467</v>
          </cell>
        </row>
        <row r="34">
          <cell r="C34">
            <v>2151</v>
          </cell>
          <cell r="F34">
            <v>2090</v>
          </cell>
          <cell r="I34">
            <v>2159</v>
          </cell>
          <cell r="L34">
            <v>2141</v>
          </cell>
          <cell r="O34">
            <v>2159</v>
          </cell>
          <cell r="R34">
            <v>2165</v>
          </cell>
          <cell r="U34">
            <v>2207</v>
          </cell>
          <cell r="X34">
            <v>2382</v>
          </cell>
          <cell r="AA34">
            <v>2454</v>
          </cell>
          <cell r="AD34">
            <v>2395</v>
          </cell>
          <cell r="AG34">
            <v>2367</v>
          </cell>
          <cell r="AJ34">
            <v>2339</v>
          </cell>
          <cell r="AM34">
            <v>2324</v>
          </cell>
          <cell r="AP34">
            <v>2274</v>
          </cell>
          <cell r="AS34">
            <v>2238</v>
          </cell>
          <cell r="AV34">
            <v>2225</v>
          </cell>
          <cell r="AY34">
            <v>2193</v>
          </cell>
          <cell r="BB34">
            <v>2193</v>
          </cell>
          <cell r="BE34">
            <v>2177</v>
          </cell>
          <cell r="BH34">
            <v>2187</v>
          </cell>
          <cell r="BK34">
            <v>2192</v>
          </cell>
          <cell r="BN34">
            <v>2235</v>
          </cell>
          <cell r="BQ34">
            <v>2205</v>
          </cell>
          <cell r="BT34">
            <v>2183</v>
          </cell>
        </row>
        <row r="35">
          <cell r="C35">
            <v>1676</v>
          </cell>
          <cell r="F35">
            <v>1679</v>
          </cell>
          <cell r="I35">
            <v>1700</v>
          </cell>
          <cell r="L35">
            <v>1701</v>
          </cell>
          <cell r="O35">
            <v>1691</v>
          </cell>
          <cell r="R35">
            <v>1756</v>
          </cell>
          <cell r="U35">
            <v>1885</v>
          </cell>
          <cell r="X35">
            <v>2073</v>
          </cell>
          <cell r="AA35">
            <v>2064</v>
          </cell>
          <cell r="AD35">
            <v>2026</v>
          </cell>
          <cell r="AG35">
            <v>2038</v>
          </cell>
          <cell r="AJ35">
            <v>1990</v>
          </cell>
          <cell r="AM35">
            <v>1979</v>
          </cell>
          <cell r="AP35">
            <v>1975</v>
          </cell>
          <cell r="AS35">
            <v>2095</v>
          </cell>
          <cell r="AV35">
            <v>2059</v>
          </cell>
          <cell r="AY35">
            <v>1937</v>
          </cell>
          <cell r="BB35">
            <v>1923</v>
          </cell>
          <cell r="BE35">
            <v>1906</v>
          </cell>
          <cell r="BH35">
            <v>1902</v>
          </cell>
          <cell r="BK35">
            <v>1931</v>
          </cell>
          <cell r="BN35">
            <v>1983</v>
          </cell>
          <cell r="BQ35">
            <v>1943</v>
          </cell>
          <cell r="BT35">
            <v>1902</v>
          </cell>
        </row>
        <row r="36">
          <cell r="C36">
            <v>1059</v>
          </cell>
          <cell r="F36">
            <v>1003</v>
          </cell>
          <cell r="I36">
            <v>1042</v>
          </cell>
          <cell r="L36">
            <v>1035</v>
          </cell>
          <cell r="O36">
            <v>1029</v>
          </cell>
          <cell r="R36">
            <v>1034</v>
          </cell>
          <cell r="U36">
            <v>1119</v>
          </cell>
          <cell r="X36">
            <v>1223</v>
          </cell>
          <cell r="AA36">
            <v>1160</v>
          </cell>
          <cell r="AD36">
            <v>1139</v>
          </cell>
          <cell r="AG36">
            <v>1181</v>
          </cell>
          <cell r="AJ36">
            <v>1192</v>
          </cell>
          <cell r="AM36">
            <v>1129</v>
          </cell>
          <cell r="AP36">
            <v>1162</v>
          </cell>
          <cell r="AS36">
            <v>1122</v>
          </cell>
          <cell r="AV36">
            <v>1119</v>
          </cell>
          <cell r="AY36">
            <v>1127</v>
          </cell>
          <cell r="BB36">
            <v>1120</v>
          </cell>
          <cell r="BE36">
            <v>1128</v>
          </cell>
          <cell r="BH36">
            <v>963</v>
          </cell>
          <cell r="BK36">
            <v>1139</v>
          </cell>
          <cell r="BN36">
            <v>1029</v>
          </cell>
          <cell r="BQ36">
            <v>1045</v>
          </cell>
          <cell r="BT36">
            <v>1089</v>
          </cell>
        </row>
        <row r="37">
          <cell r="C37">
            <v>1650</v>
          </cell>
          <cell r="F37">
            <v>1603</v>
          </cell>
          <cell r="I37">
            <v>1611</v>
          </cell>
          <cell r="L37">
            <v>1610</v>
          </cell>
          <cell r="O37">
            <v>1593</v>
          </cell>
          <cell r="R37">
            <v>1548</v>
          </cell>
          <cell r="U37">
            <v>1876</v>
          </cell>
          <cell r="X37">
            <v>1978</v>
          </cell>
          <cell r="AA37">
            <v>1977</v>
          </cell>
          <cell r="AD37">
            <v>1956</v>
          </cell>
          <cell r="AG37">
            <v>1822</v>
          </cell>
          <cell r="AJ37">
            <v>1813</v>
          </cell>
          <cell r="AM37">
            <v>1799</v>
          </cell>
          <cell r="AP37">
            <v>1811</v>
          </cell>
          <cell r="AS37">
            <v>1836</v>
          </cell>
          <cell r="AV37">
            <v>1886</v>
          </cell>
          <cell r="AY37">
            <v>1903</v>
          </cell>
          <cell r="BB37">
            <v>1841</v>
          </cell>
          <cell r="BE37">
            <v>1840</v>
          </cell>
          <cell r="BH37">
            <v>1739</v>
          </cell>
          <cell r="BK37">
            <v>1754</v>
          </cell>
          <cell r="BN37">
            <v>1758</v>
          </cell>
          <cell r="BQ37">
            <v>1735</v>
          </cell>
          <cell r="BT37">
            <v>1661</v>
          </cell>
        </row>
        <row r="38">
          <cell r="C38">
            <v>8467</v>
          </cell>
          <cell r="F38">
            <v>8353</v>
          </cell>
          <cell r="I38">
            <v>8303</v>
          </cell>
          <cell r="L38">
            <v>8352</v>
          </cell>
          <cell r="O38">
            <v>8534</v>
          </cell>
          <cell r="R38">
            <v>9461</v>
          </cell>
          <cell r="U38">
            <v>10633</v>
          </cell>
          <cell r="X38">
            <v>11864</v>
          </cell>
          <cell r="AA38">
            <v>12020</v>
          </cell>
          <cell r="AD38">
            <v>11882</v>
          </cell>
          <cell r="AG38">
            <v>11774</v>
          </cell>
          <cell r="AJ38">
            <v>11646</v>
          </cell>
          <cell r="AM38">
            <v>11427</v>
          </cell>
          <cell r="AP38">
            <v>11158</v>
          </cell>
          <cell r="AS38">
            <v>10905</v>
          </cell>
          <cell r="AV38">
            <v>10757</v>
          </cell>
          <cell r="AY38">
            <v>10634</v>
          </cell>
          <cell r="BB38">
            <v>10816</v>
          </cell>
          <cell r="BE38">
            <v>10890</v>
          </cell>
          <cell r="BH38">
            <v>11148</v>
          </cell>
          <cell r="BK38">
            <v>11442</v>
          </cell>
          <cell r="BN38">
            <v>11142</v>
          </cell>
          <cell r="BQ38">
            <v>9891</v>
          </cell>
          <cell r="BT38">
            <v>9111</v>
          </cell>
        </row>
        <row r="39">
          <cell r="C39">
            <v>2549</v>
          </cell>
          <cell r="F39">
            <v>2345</v>
          </cell>
          <cell r="I39">
            <v>2332</v>
          </cell>
          <cell r="L39">
            <v>2465</v>
          </cell>
          <cell r="O39">
            <v>2523</v>
          </cell>
          <cell r="R39">
            <v>2955</v>
          </cell>
          <cell r="U39">
            <v>4124</v>
          </cell>
          <cell r="X39">
            <v>5142</v>
          </cell>
          <cell r="AA39">
            <v>4929</v>
          </cell>
          <cell r="AD39">
            <v>4931</v>
          </cell>
          <cell r="AG39">
            <v>4454</v>
          </cell>
          <cell r="AJ39">
            <v>4397</v>
          </cell>
          <cell r="AM39">
            <v>4172</v>
          </cell>
          <cell r="AP39">
            <v>4040</v>
          </cell>
          <cell r="AS39">
            <v>4608</v>
          </cell>
          <cell r="AV39">
            <v>4596</v>
          </cell>
          <cell r="AY39">
            <v>4410</v>
          </cell>
          <cell r="BB39">
            <v>4730</v>
          </cell>
          <cell r="BE39">
            <v>4825</v>
          </cell>
          <cell r="BH39">
            <v>5008</v>
          </cell>
          <cell r="BK39">
            <v>4966</v>
          </cell>
          <cell r="BN39">
            <v>4711</v>
          </cell>
          <cell r="BQ39">
            <v>4055</v>
          </cell>
          <cell r="BT39">
            <v>3385</v>
          </cell>
        </row>
        <row r="40">
          <cell r="C40">
            <v>7582</v>
          </cell>
          <cell r="F40">
            <v>7334</v>
          </cell>
          <cell r="I40">
            <v>7218</v>
          </cell>
          <cell r="L40">
            <v>7201</v>
          </cell>
          <cell r="O40">
            <v>7272</v>
          </cell>
          <cell r="R40">
            <v>7794</v>
          </cell>
          <cell r="U40">
            <v>8669</v>
          </cell>
          <cell r="X40">
            <v>9065</v>
          </cell>
          <cell r="AA40">
            <v>9200</v>
          </cell>
          <cell r="AD40">
            <v>9214</v>
          </cell>
          <cell r="AG40">
            <v>9248</v>
          </cell>
          <cell r="AJ40">
            <v>9158</v>
          </cell>
          <cell r="AM40">
            <v>9202</v>
          </cell>
          <cell r="AP40">
            <v>9215</v>
          </cell>
          <cell r="AS40">
            <v>8917</v>
          </cell>
          <cell r="AV40">
            <v>9042</v>
          </cell>
          <cell r="AY40">
            <v>9131</v>
          </cell>
          <cell r="BB40">
            <v>9079</v>
          </cell>
          <cell r="BE40">
            <v>9208</v>
          </cell>
          <cell r="BH40">
            <v>9224</v>
          </cell>
          <cell r="BK40">
            <v>8965</v>
          </cell>
          <cell r="BN40">
            <v>8554</v>
          </cell>
          <cell r="BQ40">
            <v>8613</v>
          </cell>
          <cell r="BT40">
            <v>8155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C31">
            <v>3707</v>
          </cell>
          <cell r="F31">
            <v>3661</v>
          </cell>
          <cell r="I31">
            <v>3651</v>
          </cell>
          <cell r="L31">
            <v>3674</v>
          </cell>
          <cell r="O31">
            <v>3739</v>
          </cell>
          <cell r="R31">
            <v>3832</v>
          </cell>
          <cell r="U31">
            <v>3972</v>
          </cell>
          <cell r="X31">
            <v>4038</v>
          </cell>
          <cell r="AA31">
            <v>4123</v>
          </cell>
          <cell r="AD31">
            <v>4094</v>
          </cell>
          <cell r="AG31">
            <v>4059</v>
          </cell>
          <cell r="AJ31">
            <v>4007</v>
          </cell>
          <cell r="AM31">
            <v>3917</v>
          </cell>
          <cell r="AP31">
            <v>3842</v>
          </cell>
          <cell r="AS31">
            <v>3751</v>
          </cell>
          <cell r="AV31">
            <v>3719</v>
          </cell>
          <cell r="AY31">
            <v>3717</v>
          </cell>
          <cell r="BB31">
            <v>3701</v>
          </cell>
          <cell r="BE31">
            <v>3691</v>
          </cell>
          <cell r="BH31">
            <v>3820</v>
          </cell>
          <cell r="BK31">
            <v>4056</v>
          </cell>
          <cell r="BN31">
            <v>4033</v>
          </cell>
          <cell r="BQ31">
            <v>3941</v>
          </cell>
          <cell r="BT31">
            <v>3837</v>
          </cell>
        </row>
        <row r="32">
          <cell r="C32">
            <v>4407</v>
          </cell>
          <cell r="F32">
            <v>3474</v>
          </cell>
          <cell r="I32">
            <v>3386</v>
          </cell>
          <cell r="L32">
            <v>3458</v>
          </cell>
          <cell r="O32">
            <v>3543</v>
          </cell>
          <cell r="R32">
            <v>3638</v>
          </cell>
          <cell r="U32">
            <v>3831</v>
          </cell>
          <cell r="X32">
            <v>4411</v>
          </cell>
          <cell r="AA32">
            <v>4410</v>
          </cell>
          <cell r="AD32">
            <v>4344</v>
          </cell>
          <cell r="AG32">
            <v>4285</v>
          </cell>
          <cell r="AJ32">
            <v>4423</v>
          </cell>
          <cell r="AM32">
            <v>4393</v>
          </cell>
          <cell r="AP32">
            <v>4289</v>
          </cell>
          <cell r="AS32">
            <v>4607</v>
          </cell>
          <cell r="AV32">
            <v>4601</v>
          </cell>
          <cell r="AY32">
            <v>4715</v>
          </cell>
          <cell r="BB32">
            <v>5319</v>
          </cell>
          <cell r="BE32">
            <v>5936</v>
          </cell>
          <cell r="BH32">
            <v>6407</v>
          </cell>
          <cell r="BK32">
            <v>6582</v>
          </cell>
          <cell r="BN32">
            <v>6466</v>
          </cell>
          <cell r="BQ32">
            <v>6483</v>
          </cell>
          <cell r="BT32">
            <v>6289</v>
          </cell>
        </row>
        <row r="33">
          <cell r="C33">
            <v>2367</v>
          </cell>
          <cell r="F33">
            <v>2312</v>
          </cell>
          <cell r="I33">
            <v>2342</v>
          </cell>
          <cell r="L33">
            <v>2313</v>
          </cell>
          <cell r="O33">
            <v>2294</v>
          </cell>
          <cell r="R33">
            <v>2303</v>
          </cell>
          <cell r="U33">
            <v>2406</v>
          </cell>
          <cell r="X33">
            <v>2446</v>
          </cell>
          <cell r="AA33">
            <v>2521</v>
          </cell>
          <cell r="AD33">
            <v>2557</v>
          </cell>
          <cell r="AG33">
            <v>2537</v>
          </cell>
          <cell r="AJ33">
            <v>2499</v>
          </cell>
          <cell r="AM33">
            <v>2475</v>
          </cell>
          <cell r="AP33">
            <v>2439</v>
          </cell>
          <cell r="AS33">
            <v>2429</v>
          </cell>
          <cell r="AV33">
            <v>2427</v>
          </cell>
          <cell r="AY33">
            <v>2418</v>
          </cell>
          <cell r="BB33">
            <v>2398</v>
          </cell>
          <cell r="BE33">
            <v>2406</v>
          </cell>
          <cell r="BH33">
            <v>2437</v>
          </cell>
          <cell r="BK33">
            <v>2484</v>
          </cell>
          <cell r="BN33">
            <v>2485</v>
          </cell>
          <cell r="BQ33">
            <v>2438</v>
          </cell>
          <cell r="BT33">
            <v>2377</v>
          </cell>
        </row>
        <row r="34">
          <cell r="C34">
            <v>2064</v>
          </cell>
          <cell r="F34">
            <v>2054</v>
          </cell>
          <cell r="I34">
            <v>2033</v>
          </cell>
          <cell r="L34">
            <v>2024</v>
          </cell>
          <cell r="O34">
            <v>2019</v>
          </cell>
          <cell r="R34">
            <v>2021</v>
          </cell>
          <cell r="U34">
            <v>2023</v>
          </cell>
          <cell r="X34">
            <v>2100</v>
          </cell>
          <cell r="AA34">
            <v>2130</v>
          </cell>
          <cell r="AD34">
            <v>2144</v>
          </cell>
          <cell r="AG34">
            <v>2135</v>
          </cell>
          <cell r="AJ34">
            <v>2115</v>
          </cell>
          <cell r="AM34">
            <v>2110</v>
          </cell>
          <cell r="AP34">
            <v>2107</v>
          </cell>
          <cell r="AS34">
            <v>2101</v>
          </cell>
          <cell r="AV34">
            <v>2088</v>
          </cell>
          <cell r="AY34">
            <v>2083</v>
          </cell>
          <cell r="BB34">
            <v>2108</v>
          </cell>
          <cell r="BE34">
            <v>2095</v>
          </cell>
          <cell r="BH34">
            <v>2137</v>
          </cell>
          <cell r="BK34">
            <v>2179</v>
          </cell>
          <cell r="BN34">
            <v>2181</v>
          </cell>
          <cell r="BQ34">
            <v>2140</v>
          </cell>
          <cell r="BT34">
            <v>2123</v>
          </cell>
        </row>
        <row r="35">
          <cell r="C35">
            <v>2146</v>
          </cell>
          <cell r="F35">
            <v>2123</v>
          </cell>
          <cell r="I35">
            <v>2013</v>
          </cell>
          <cell r="L35">
            <v>2007</v>
          </cell>
          <cell r="O35">
            <v>2032</v>
          </cell>
          <cell r="R35">
            <v>2080</v>
          </cell>
          <cell r="U35">
            <v>2110</v>
          </cell>
          <cell r="X35">
            <v>2184</v>
          </cell>
          <cell r="AA35">
            <v>2241</v>
          </cell>
          <cell r="AD35">
            <v>2297</v>
          </cell>
          <cell r="AG35">
            <v>2279</v>
          </cell>
          <cell r="AJ35">
            <v>2263</v>
          </cell>
          <cell r="AM35">
            <v>2243</v>
          </cell>
          <cell r="AP35">
            <v>2216</v>
          </cell>
          <cell r="AS35">
            <v>2183</v>
          </cell>
          <cell r="AV35">
            <v>2175</v>
          </cell>
          <cell r="AY35">
            <v>2165</v>
          </cell>
          <cell r="BB35">
            <v>2197</v>
          </cell>
          <cell r="BE35">
            <v>2203</v>
          </cell>
          <cell r="BH35">
            <v>2239</v>
          </cell>
          <cell r="BK35">
            <v>2265</v>
          </cell>
          <cell r="BN35">
            <v>2307</v>
          </cell>
          <cell r="BQ35">
            <v>2263</v>
          </cell>
          <cell r="BT35">
            <v>2213</v>
          </cell>
        </row>
        <row r="36">
          <cell r="C36">
            <v>1191</v>
          </cell>
          <cell r="F36">
            <v>1175</v>
          </cell>
          <cell r="I36">
            <v>1115</v>
          </cell>
          <cell r="L36">
            <v>1064</v>
          </cell>
          <cell r="O36">
            <v>986</v>
          </cell>
          <cell r="R36">
            <v>1013</v>
          </cell>
          <cell r="U36">
            <v>1045</v>
          </cell>
          <cell r="X36">
            <v>1002</v>
          </cell>
          <cell r="AA36">
            <v>1193</v>
          </cell>
          <cell r="AD36">
            <v>1189</v>
          </cell>
          <cell r="AG36">
            <v>1159</v>
          </cell>
          <cell r="AJ36">
            <v>1176</v>
          </cell>
          <cell r="AM36">
            <v>1209</v>
          </cell>
          <cell r="AP36">
            <v>1131</v>
          </cell>
          <cell r="AS36">
            <v>1155</v>
          </cell>
          <cell r="AV36">
            <v>1151</v>
          </cell>
          <cell r="AY36">
            <v>1221</v>
          </cell>
          <cell r="BB36">
            <v>1160</v>
          </cell>
          <cell r="BE36">
            <v>1204</v>
          </cell>
          <cell r="BH36">
            <v>1115</v>
          </cell>
          <cell r="BK36">
            <v>1032</v>
          </cell>
          <cell r="BN36">
            <v>986</v>
          </cell>
          <cell r="BQ36">
            <v>1161</v>
          </cell>
          <cell r="BT36">
            <v>1127</v>
          </cell>
        </row>
        <row r="37">
          <cell r="C37">
            <v>1893</v>
          </cell>
          <cell r="F37">
            <v>1763</v>
          </cell>
          <cell r="I37">
            <v>1802</v>
          </cell>
          <cell r="L37">
            <v>1850</v>
          </cell>
          <cell r="O37">
            <v>1830</v>
          </cell>
          <cell r="R37">
            <v>1808</v>
          </cell>
          <cell r="U37">
            <v>1843</v>
          </cell>
          <cell r="X37">
            <v>1879</v>
          </cell>
          <cell r="AA37">
            <v>2183</v>
          </cell>
          <cell r="AD37">
            <v>2144</v>
          </cell>
          <cell r="AG37">
            <v>2117</v>
          </cell>
          <cell r="AJ37">
            <v>2001</v>
          </cell>
          <cell r="AM37">
            <v>2029</v>
          </cell>
          <cell r="AP37">
            <v>1984</v>
          </cell>
          <cell r="AS37">
            <v>1981</v>
          </cell>
          <cell r="AV37">
            <v>2052</v>
          </cell>
          <cell r="AY37">
            <v>2038</v>
          </cell>
          <cell r="BB37">
            <v>1943</v>
          </cell>
          <cell r="BE37">
            <v>1958</v>
          </cell>
          <cell r="BH37">
            <v>1897</v>
          </cell>
          <cell r="BK37">
            <v>2037</v>
          </cell>
          <cell r="BN37">
            <v>1900</v>
          </cell>
          <cell r="BQ37">
            <v>1963</v>
          </cell>
          <cell r="BT37">
            <v>1758</v>
          </cell>
        </row>
        <row r="38">
          <cell r="C38">
            <v>9483</v>
          </cell>
          <cell r="F38">
            <v>9323</v>
          </cell>
          <cell r="I38">
            <v>9270</v>
          </cell>
          <cell r="L38">
            <v>9313</v>
          </cell>
          <cell r="O38">
            <v>9364</v>
          </cell>
          <cell r="R38">
            <v>9580</v>
          </cell>
          <cell r="U38">
            <v>10204</v>
          </cell>
          <cell r="X38">
            <v>10579</v>
          </cell>
          <cell r="AA38">
            <v>11019</v>
          </cell>
          <cell r="AD38">
            <v>11184</v>
          </cell>
          <cell r="AG38">
            <v>11162</v>
          </cell>
          <cell r="AJ38">
            <v>11108</v>
          </cell>
          <cell r="AM38">
            <v>10944</v>
          </cell>
          <cell r="AP38">
            <v>10711</v>
          </cell>
          <cell r="AS38">
            <v>10571</v>
          </cell>
          <cell r="AV38">
            <v>10483</v>
          </cell>
          <cell r="AY38">
            <v>10503</v>
          </cell>
          <cell r="BB38">
            <v>10644</v>
          </cell>
          <cell r="BE38">
            <v>10633</v>
          </cell>
          <cell r="BH38">
            <v>10961</v>
          </cell>
          <cell r="BK38">
            <v>11170</v>
          </cell>
          <cell r="BN38">
            <v>10912</v>
          </cell>
          <cell r="BQ38">
            <v>10444</v>
          </cell>
          <cell r="BT38">
            <v>9692</v>
          </cell>
        </row>
        <row r="39">
          <cell r="C39">
            <v>1544</v>
          </cell>
          <cell r="F39">
            <v>1632</v>
          </cell>
          <cell r="I39">
            <v>1679</v>
          </cell>
          <cell r="L39">
            <v>1672</v>
          </cell>
          <cell r="O39">
            <v>1648</v>
          </cell>
          <cell r="R39">
            <v>1940</v>
          </cell>
          <cell r="U39">
            <v>2162</v>
          </cell>
          <cell r="X39">
            <v>3021</v>
          </cell>
          <cell r="AA39">
            <v>3662</v>
          </cell>
          <cell r="AD39">
            <v>2907</v>
          </cell>
          <cell r="AG39">
            <v>2675</v>
          </cell>
          <cell r="AJ39">
            <v>2364</v>
          </cell>
          <cell r="AM39">
            <v>2213</v>
          </cell>
          <cell r="AP39">
            <v>2388</v>
          </cell>
          <cell r="AS39">
            <v>2109</v>
          </cell>
          <cell r="AV39">
            <v>1912</v>
          </cell>
          <cell r="AY39">
            <v>1937</v>
          </cell>
          <cell r="BB39">
            <v>3018</v>
          </cell>
          <cell r="BE39">
            <v>4132</v>
          </cell>
          <cell r="BH39">
            <v>4548</v>
          </cell>
          <cell r="BK39">
            <v>4622</v>
          </cell>
          <cell r="BN39">
            <v>4494</v>
          </cell>
          <cell r="BQ39">
            <v>4295</v>
          </cell>
          <cell r="BT39">
            <v>3991</v>
          </cell>
        </row>
        <row r="40">
          <cell r="C40">
            <v>8431</v>
          </cell>
          <cell r="F40">
            <v>8274</v>
          </cell>
          <cell r="I40">
            <v>8087</v>
          </cell>
          <cell r="L40">
            <v>8040</v>
          </cell>
          <cell r="O40">
            <v>8136</v>
          </cell>
          <cell r="R40">
            <v>8516</v>
          </cell>
          <cell r="U40">
            <v>8646</v>
          </cell>
          <cell r="X40">
            <v>8948</v>
          </cell>
          <cell r="AA40">
            <v>9115</v>
          </cell>
          <cell r="AD40">
            <v>9293</v>
          </cell>
          <cell r="AG40">
            <v>9361</v>
          </cell>
          <cell r="AJ40">
            <v>9326</v>
          </cell>
          <cell r="AM40">
            <v>9243</v>
          </cell>
          <cell r="AP40">
            <v>9051</v>
          </cell>
          <cell r="AS40">
            <v>8572</v>
          </cell>
          <cell r="AV40">
            <v>8561</v>
          </cell>
          <cell r="AY40">
            <v>9167</v>
          </cell>
          <cell r="BB40">
            <v>9378</v>
          </cell>
          <cell r="BE40">
            <v>9475</v>
          </cell>
          <cell r="BH40">
            <v>9725</v>
          </cell>
          <cell r="BK40">
            <v>9193</v>
          </cell>
          <cell r="BN40">
            <v>8905</v>
          </cell>
          <cell r="BQ40">
            <v>8712</v>
          </cell>
          <cell r="BT40">
            <v>8704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C31">
            <v>3349</v>
          </cell>
          <cell r="F31">
            <v>3209</v>
          </cell>
          <cell r="I31">
            <v>3158</v>
          </cell>
          <cell r="L31">
            <v>3168</v>
          </cell>
          <cell r="O31">
            <v>3210</v>
          </cell>
          <cell r="R31">
            <v>3381</v>
          </cell>
          <cell r="U31">
            <v>3966</v>
          </cell>
          <cell r="X31">
            <v>4593</v>
          </cell>
          <cell r="AA31">
            <v>4739</v>
          </cell>
          <cell r="AD31">
            <v>4721</v>
          </cell>
          <cell r="AG31">
            <v>4625</v>
          </cell>
          <cell r="AJ31">
            <v>4511</v>
          </cell>
          <cell r="AM31">
            <v>4365</v>
          </cell>
          <cell r="AP31">
            <v>4204</v>
          </cell>
          <cell r="AS31">
            <v>4067</v>
          </cell>
          <cell r="AV31">
            <v>3957</v>
          </cell>
          <cell r="AY31">
            <v>3898</v>
          </cell>
          <cell r="BB31">
            <v>3856</v>
          </cell>
          <cell r="BE31">
            <v>3774</v>
          </cell>
          <cell r="BH31">
            <v>3768</v>
          </cell>
          <cell r="BK31">
            <v>3781</v>
          </cell>
          <cell r="BN31">
            <v>3816</v>
          </cell>
          <cell r="BQ31">
            <v>3688</v>
          </cell>
          <cell r="BT31">
            <v>3463</v>
          </cell>
        </row>
        <row r="32">
          <cell r="C32">
            <v>4308</v>
          </cell>
          <cell r="F32">
            <v>4139</v>
          </cell>
          <cell r="I32">
            <v>4308</v>
          </cell>
          <cell r="L32">
            <v>4557</v>
          </cell>
          <cell r="O32">
            <v>4878</v>
          </cell>
          <cell r="R32">
            <v>5160</v>
          </cell>
          <cell r="U32">
            <v>5650</v>
          </cell>
          <cell r="X32">
            <v>6044</v>
          </cell>
          <cell r="AA32">
            <v>6148</v>
          </cell>
          <cell r="AD32">
            <v>6088</v>
          </cell>
          <cell r="AG32">
            <v>6071</v>
          </cell>
          <cell r="AJ32">
            <v>6042</v>
          </cell>
          <cell r="AM32">
            <v>5987</v>
          </cell>
          <cell r="AP32">
            <v>5852</v>
          </cell>
          <cell r="AS32">
            <v>5809</v>
          </cell>
          <cell r="AV32">
            <v>5749</v>
          </cell>
          <cell r="AY32">
            <v>5805</v>
          </cell>
          <cell r="BB32">
            <v>5792</v>
          </cell>
          <cell r="BE32">
            <v>5758</v>
          </cell>
          <cell r="BH32">
            <v>5766</v>
          </cell>
          <cell r="BK32">
            <v>5710</v>
          </cell>
          <cell r="BN32">
            <v>5614</v>
          </cell>
          <cell r="BQ32">
            <v>5611</v>
          </cell>
          <cell r="BT32">
            <v>5069</v>
          </cell>
        </row>
        <row r="33">
          <cell r="C33">
            <v>2378</v>
          </cell>
          <cell r="F33">
            <v>2356</v>
          </cell>
          <cell r="I33">
            <v>2353</v>
          </cell>
          <cell r="L33">
            <v>2387</v>
          </cell>
          <cell r="O33">
            <v>2408</v>
          </cell>
          <cell r="R33">
            <v>2410</v>
          </cell>
          <cell r="U33">
            <v>2564</v>
          </cell>
          <cell r="X33">
            <v>2769</v>
          </cell>
          <cell r="AA33">
            <v>2812</v>
          </cell>
          <cell r="AD33">
            <v>2731</v>
          </cell>
          <cell r="AG33">
            <v>2718</v>
          </cell>
          <cell r="AJ33">
            <v>2702</v>
          </cell>
          <cell r="AM33">
            <v>2678</v>
          </cell>
          <cell r="AP33">
            <v>2637</v>
          </cell>
          <cell r="AS33">
            <v>2626</v>
          </cell>
          <cell r="AV33">
            <v>2605</v>
          </cell>
          <cell r="AY33">
            <v>2579</v>
          </cell>
          <cell r="BB33">
            <v>2513</v>
          </cell>
          <cell r="BE33">
            <v>2455</v>
          </cell>
          <cell r="BH33">
            <v>2470</v>
          </cell>
          <cell r="BK33">
            <v>2442</v>
          </cell>
          <cell r="BN33">
            <v>2425</v>
          </cell>
          <cell r="BQ33">
            <v>2413</v>
          </cell>
          <cell r="BT33">
            <v>2321</v>
          </cell>
        </row>
        <row r="34">
          <cell r="C34">
            <v>2087</v>
          </cell>
          <cell r="F34">
            <v>2081</v>
          </cell>
          <cell r="I34">
            <v>2072</v>
          </cell>
          <cell r="L34">
            <v>2031</v>
          </cell>
          <cell r="O34">
            <v>2060</v>
          </cell>
          <cell r="R34">
            <v>2075</v>
          </cell>
          <cell r="U34">
            <v>2199</v>
          </cell>
          <cell r="X34">
            <v>2357</v>
          </cell>
          <cell r="AA34">
            <v>2393</v>
          </cell>
          <cell r="AD34">
            <v>2372</v>
          </cell>
          <cell r="AG34">
            <v>2296</v>
          </cell>
          <cell r="AJ34">
            <v>2319</v>
          </cell>
          <cell r="AM34">
            <v>2215</v>
          </cell>
          <cell r="AP34">
            <v>2239</v>
          </cell>
          <cell r="AS34">
            <v>2232</v>
          </cell>
          <cell r="AV34">
            <v>2175</v>
          </cell>
          <cell r="AY34">
            <v>2156</v>
          </cell>
          <cell r="BB34">
            <v>2125</v>
          </cell>
          <cell r="BE34">
            <v>2099</v>
          </cell>
          <cell r="BH34">
            <v>2094</v>
          </cell>
          <cell r="BK34">
            <v>2088</v>
          </cell>
          <cell r="BN34">
            <v>2102</v>
          </cell>
          <cell r="BQ34">
            <v>2080</v>
          </cell>
          <cell r="BT34">
            <v>2034</v>
          </cell>
        </row>
        <row r="35">
          <cell r="C35">
            <v>1775</v>
          </cell>
          <cell r="F35">
            <v>1792</v>
          </cell>
          <cell r="I35">
            <v>1769</v>
          </cell>
          <cell r="L35">
            <v>1796</v>
          </cell>
          <cell r="O35">
            <v>1826</v>
          </cell>
          <cell r="R35">
            <v>1917</v>
          </cell>
          <cell r="U35">
            <v>2081</v>
          </cell>
          <cell r="X35">
            <v>2198</v>
          </cell>
          <cell r="AA35">
            <v>2248</v>
          </cell>
          <cell r="AD35">
            <v>2242</v>
          </cell>
          <cell r="AG35">
            <v>2223</v>
          </cell>
          <cell r="AJ35">
            <v>2193</v>
          </cell>
          <cell r="AM35">
            <v>2176</v>
          </cell>
          <cell r="AP35">
            <v>2083</v>
          </cell>
          <cell r="AS35">
            <v>2149</v>
          </cell>
          <cell r="AV35">
            <v>2156</v>
          </cell>
          <cell r="AY35">
            <v>2162</v>
          </cell>
          <cell r="BB35">
            <v>2156</v>
          </cell>
          <cell r="BE35">
            <v>2152</v>
          </cell>
          <cell r="BH35">
            <v>2127</v>
          </cell>
          <cell r="BK35">
            <v>2124</v>
          </cell>
          <cell r="BN35">
            <v>2116</v>
          </cell>
          <cell r="BQ35">
            <v>2095</v>
          </cell>
          <cell r="BT35">
            <v>2018</v>
          </cell>
        </row>
        <row r="36">
          <cell r="C36">
            <v>989</v>
          </cell>
          <cell r="F36">
            <v>1042</v>
          </cell>
          <cell r="I36">
            <v>1061</v>
          </cell>
          <cell r="L36">
            <v>1015</v>
          </cell>
          <cell r="O36">
            <v>1014</v>
          </cell>
          <cell r="R36">
            <v>1004</v>
          </cell>
          <cell r="U36">
            <v>1085</v>
          </cell>
          <cell r="X36">
            <v>1261</v>
          </cell>
          <cell r="AA36">
            <v>1150</v>
          </cell>
          <cell r="AD36">
            <v>1134</v>
          </cell>
          <cell r="AG36">
            <v>989</v>
          </cell>
          <cell r="AJ36">
            <v>1004</v>
          </cell>
          <cell r="AM36">
            <v>1076</v>
          </cell>
          <cell r="AP36">
            <v>1000</v>
          </cell>
          <cell r="AS36">
            <v>1006</v>
          </cell>
          <cell r="AV36">
            <v>1096</v>
          </cell>
          <cell r="AY36">
            <v>1018</v>
          </cell>
          <cell r="BB36">
            <v>1073</v>
          </cell>
          <cell r="BE36">
            <v>1172</v>
          </cell>
          <cell r="BH36">
            <v>1093</v>
          </cell>
          <cell r="BK36">
            <v>1148</v>
          </cell>
          <cell r="BN36">
            <v>1106</v>
          </cell>
          <cell r="BQ36">
            <v>1025</v>
          </cell>
          <cell r="BT36">
            <v>947</v>
          </cell>
        </row>
        <row r="37">
          <cell r="C37">
            <v>1623</v>
          </cell>
          <cell r="F37">
            <v>1597</v>
          </cell>
          <cell r="I37">
            <v>1582</v>
          </cell>
          <cell r="L37">
            <v>1577</v>
          </cell>
          <cell r="O37">
            <v>1617</v>
          </cell>
          <cell r="R37">
            <v>1680</v>
          </cell>
          <cell r="U37">
            <v>1774</v>
          </cell>
          <cell r="X37">
            <v>1926</v>
          </cell>
          <cell r="AA37">
            <v>2026</v>
          </cell>
          <cell r="AD37">
            <v>1913</v>
          </cell>
          <cell r="AG37">
            <v>1914</v>
          </cell>
          <cell r="AJ37">
            <v>1911</v>
          </cell>
          <cell r="AM37">
            <v>1744</v>
          </cell>
          <cell r="AP37">
            <v>1728</v>
          </cell>
          <cell r="AS37">
            <v>1605</v>
          </cell>
          <cell r="AV37">
            <v>1606</v>
          </cell>
          <cell r="AY37">
            <v>1747</v>
          </cell>
          <cell r="BB37">
            <v>1745</v>
          </cell>
          <cell r="BE37">
            <v>1742</v>
          </cell>
          <cell r="BH37">
            <v>1778</v>
          </cell>
          <cell r="BK37">
            <v>1836</v>
          </cell>
          <cell r="BN37">
            <v>1820</v>
          </cell>
          <cell r="BQ37">
            <v>1817</v>
          </cell>
          <cell r="BT37">
            <v>1722</v>
          </cell>
        </row>
        <row r="38">
          <cell r="C38">
            <v>9031</v>
          </cell>
          <cell r="F38">
            <v>8995</v>
          </cell>
          <cell r="I38">
            <v>9010</v>
          </cell>
          <cell r="L38">
            <v>9126</v>
          </cell>
          <cell r="O38">
            <v>9305</v>
          </cell>
          <cell r="R38">
            <v>10084</v>
          </cell>
          <cell r="U38">
            <v>10857</v>
          </cell>
          <cell r="X38">
            <v>11919</v>
          </cell>
          <cell r="AA38">
            <v>12183</v>
          </cell>
          <cell r="AD38">
            <v>11866</v>
          </cell>
          <cell r="AG38">
            <v>11804</v>
          </cell>
          <cell r="AJ38">
            <v>11734</v>
          </cell>
          <cell r="AM38">
            <v>11743</v>
          </cell>
          <cell r="AP38">
            <v>11479</v>
          </cell>
          <cell r="AS38">
            <v>11063</v>
          </cell>
          <cell r="AV38">
            <v>10727</v>
          </cell>
          <cell r="AY38">
            <v>10522</v>
          </cell>
          <cell r="BB38">
            <v>10938</v>
          </cell>
          <cell r="BE38">
            <v>10704</v>
          </cell>
          <cell r="BH38">
            <v>10513</v>
          </cell>
          <cell r="BK38">
            <v>10405</v>
          </cell>
          <cell r="BN38">
            <v>10437</v>
          </cell>
          <cell r="BQ38">
            <v>9740</v>
          </cell>
          <cell r="BT38">
            <v>8906</v>
          </cell>
        </row>
        <row r="39">
          <cell r="C39">
            <v>2346</v>
          </cell>
          <cell r="F39">
            <v>2331</v>
          </cell>
          <cell r="I39">
            <v>2298</v>
          </cell>
          <cell r="L39">
            <v>2165</v>
          </cell>
          <cell r="O39">
            <v>2183</v>
          </cell>
          <cell r="R39">
            <v>2662</v>
          </cell>
          <cell r="U39">
            <v>4427</v>
          </cell>
          <cell r="X39">
            <v>5328</v>
          </cell>
          <cell r="AA39">
            <v>5499</v>
          </cell>
          <cell r="AD39">
            <v>5461</v>
          </cell>
          <cell r="AG39">
            <v>5330</v>
          </cell>
          <cell r="AJ39">
            <v>5495</v>
          </cell>
          <cell r="AM39">
            <v>5497</v>
          </cell>
          <cell r="AP39">
            <v>5277</v>
          </cell>
          <cell r="AS39">
            <v>5308</v>
          </cell>
          <cell r="AV39">
            <v>5150</v>
          </cell>
          <cell r="AY39">
            <v>5028</v>
          </cell>
          <cell r="BB39">
            <v>5123</v>
          </cell>
          <cell r="BE39">
            <v>5013</v>
          </cell>
          <cell r="BH39">
            <v>5238</v>
          </cell>
          <cell r="BK39">
            <v>5147</v>
          </cell>
          <cell r="BN39">
            <v>5075</v>
          </cell>
          <cell r="BQ39">
            <v>4922</v>
          </cell>
          <cell r="BT39">
            <v>4541</v>
          </cell>
        </row>
        <row r="40">
          <cell r="C40">
            <v>7598</v>
          </cell>
          <cell r="F40">
            <v>7398</v>
          </cell>
          <cell r="I40">
            <v>7319</v>
          </cell>
          <cell r="L40">
            <v>7340</v>
          </cell>
          <cell r="O40">
            <v>7459</v>
          </cell>
          <cell r="R40">
            <v>8339</v>
          </cell>
          <cell r="U40">
            <v>9324</v>
          </cell>
          <cell r="X40">
            <v>9455</v>
          </cell>
          <cell r="AA40">
            <v>9414</v>
          </cell>
          <cell r="AD40">
            <v>9333</v>
          </cell>
          <cell r="AG40">
            <v>9324</v>
          </cell>
          <cell r="AJ40">
            <v>9226</v>
          </cell>
          <cell r="AM40">
            <v>9140</v>
          </cell>
          <cell r="AP40">
            <v>8840</v>
          </cell>
          <cell r="AS40">
            <v>8339</v>
          </cell>
          <cell r="AV40">
            <v>8342</v>
          </cell>
          <cell r="AY40">
            <v>8439</v>
          </cell>
          <cell r="BB40">
            <v>8321</v>
          </cell>
          <cell r="BE40">
            <v>8281</v>
          </cell>
          <cell r="BH40">
            <v>8379</v>
          </cell>
          <cell r="BK40">
            <v>8143</v>
          </cell>
          <cell r="BN40">
            <v>8634</v>
          </cell>
          <cell r="BQ40">
            <v>8366</v>
          </cell>
          <cell r="BT40">
            <v>7771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C31">
            <v>3703</v>
          </cell>
          <cell r="F31">
            <v>3648</v>
          </cell>
          <cell r="I31">
            <v>3611</v>
          </cell>
          <cell r="L31">
            <v>3633</v>
          </cell>
          <cell r="O31">
            <v>3699</v>
          </cell>
          <cell r="R31">
            <v>3799</v>
          </cell>
          <cell r="U31">
            <v>3922</v>
          </cell>
          <cell r="X31">
            <v>3991</v>
          </cell>
          <cell r="AA31">
            <v>4131</v>
          </cell>
          <cell r="AD31">
            <v>4236</v>
          </cell>
          <cell r="AG31">
            <v>4189</v>
          </cell>
          <cell r="AJ31">
            <v>4071</v>
          </cell>
          <cell r="AM31">
            <v>3929</v>
          </cell>
          <cell r="AP31">
            <v>3803</v>
          </cell>
          <cell r="AS31">
            <v>3719</v>
          </cell>
          <cell r="AV31">
            <v>3655</v>
          </cell>
          <cell r="AY31">
            <v>3593</v>
          </cell>
          <cell r="BB31">
            <v>3616</v>
          </cell>
          <cell r="BE31">
            <v>3657</v>
          </cell>
          <cell r="BH31">
            <v>3743</v>
          </cell>
          <cell r="BK31">
            <v>3956</v>
          </cell>
          <cell r="BN31">
            <v>4027</v>
          </cell>
          <cell r="BQ31">
            <v>3941</v>
          </cell>
          <cell r="BT31">
            <v>3880</v>
          </cell>
        </row>
        <row r="32">
          <cell r="C32">
            <v>6313</v>
          </cell>
          <cell r="F32">
            <v>6247</v>
          </cell>
          <cell r="I32">
            <v>6214</v>
          </cell>
          <cell r="L32">
            <v>6066</v>
          </cell>
          <cell r="O32">
            <v>5474</v>
          </cell>
          <cell r="R32">
            <v>6029</v>
          </cell>
          <cell r="U32">
            <v>6372</v>
          </cell>
          <cell r="X32">
            <v>6449</v>
          </cell>
          <cell r="AA32">
            <v>6600</v>
          </cell>
          <cell r="AD32">
            <v>6641</v>
          </cell>
          <cell r="AG32">
            <v>6608</v>
          </cell>
          <cell r="AJ32">
            <v>6522</v>
          </cell>
          <cell r="AM32">
            <v>6376</v>
          </cell>
          <cell r="AP32">
            <v>5910</v>
          </cell>
          <cell r="AS32">
            <v>5470</v>
          </cell>
          <cell r="AV32">
            <v>5294</v>
          </cell>
          <cell r="AY32">
            <v>5275</v>
          </cell>
          <cell r="BB32">
            <v>5959</v>
          </cell>
          <cell r="BE32">
            <v>6296</v>
          </cell>
          <cell r="BH32">
            <v>6434</v>
          </cell>
          <cell r="BK32">
            <v>6583</v>
          </cell>
          <cell r="BN32">
            <v>6537</v>
          </cell>
          <cell r="BQ32">
            <v>6545</v>
          </cell>
          <cell r="BT32">
            <v>6499</v>
          </cell>
        </row>
        <row r="33">
          <cell r="C33">
            <v>2323</v>
          </cell>
          <cell r="F33">
            <v>2315</v>
          </cell>
          <cell r="I33">
            <v>2310</v>
          </cell>
          <cell r="L33">
            <v>2313</v>
          </cell>
          <cell r="O33">
            <v>2331</v>
          </cell>
          <cell r="R33">
            <v>2347</v>
          </cell>
          <cell r="U33">
            <v>2360</v>
          </cell>
          <cell r="X33">
            <v>2405</v>
          </cell>
          <cell r="AA33">
            <v>2474</v>
          </cell>
          <cell r="AD33">
            <v>2521</v>
          </cell>
          <cell r="AG33">
            <v>2486</v>
          </cell>
          <cell r="AJ33">
            <v>2421</v>
          </cell>
          <cell r="AM33">
            <v>2363</v>
          </cell>
          <cell r="AP33">
            <v>2355</v>
          </cell>
          <cell r="AS33">
            <v>2332</v>
          </cell>
          <cell r="AV33">
            <v>2309</v>
          </cell>
          <cell r="AY33">
            <v>2300</v>
          </cell>
          <cell r="BB33">
            <v>2326</v>
          </cell>
          <cell r="BE33">
            <v>2328</v>
          </cell>
          <cell r="BH33">
            <v>2344</v>
          </cell>
          <cell r="BK33">
            <v>2416</v>
          </cell>
          <cell r="BN33">
            <v>2455</v>
          </cell>
          <cell r="BQ33">
            <v>2398</v>
          </cell>
          <cell r="BT33">
            <v>2371</v>
          </cell>
        </row>
        <row r="34">
          <cell r="C34">
            <v>2065</v>
          </cell>
          <cell r="F34">
            <v>2048</v>
          </cell>
          <cell r="I34">
            <v>2031</v>
          </cell>
          <cell r="L34">
            <v>2026</v>
          </cell>
          <cell r="O34">
            <v>2045</v>
          </cell>
          <cell r="R34">
            <v>2067</v>
          </cell>
          <cell r="U34">
            <v>2054</v>
          </cell>
          <cell r="X34">
            <v>2091</v>
          </cell>
          <cell r="AA34">
            <v>2126</v>
          </cell>
          <cell r="AD34">
            <v>2159</v>
          </cell>
          <cell r="AG34">
            <v>2124</v>
          </cell>
          <cell r="AJ34">
            <v>2089</v>
          </cell>
          <cell r="AM34">
            <v>2054</v>
          </cell>
          <cell r="AP34">
            <v>2024</v>
          </cell>
          <cell r="AS34">
            <v>2004</v>
          </cell>
          <cell r="AV34">
            <v>1989</v>
          </cell>
          <cell r="AY34">
            <v>1984</v>
          </cell>
          <cell r="BB34">
            <v>2003</v>
          </cell>
          <cell r="BE34">
            <v>2019</v>
          </cell>
          <cell r="BH34">
            <v>2063</v>
          </cell>
          <cell r="BK34">
            <v>2116</v>
          </cell>
          <cell r="BN34">
            <v>2139</v>
          </cell>
          <cell r="BQ34">
            <v>2101</v>
          </cell>
          <cell r="BT34">
            <v>2096</v>
          </cell>
        </row>
        <row r="35">
          <cell r="C35">
            <v>2194</v>
          </cell>
          <cell r="F35">
            <v>2147</v>
          </cell>
          <cell r="I35">
            <v>2161</v>
          </cell>
          <cell r="L35">
            <v>2145</v>
          </cell>
          <cell r="O35">
            <v>2163</v>
          </cell>
          <cell r="R35">
            <v>2218</v>
          </cell>
          <cell r="U35">
            <v>2237</v>
          </cell>
          <cell r="X35">
            <v>2272</v>
          </cell>
          <cell r="AA35">
            <v>2342</v>
          </cell>
          <cell r="AD35">
            <v>2375</v>
          </cell>
          <cell r="AG35">
            <v>2393</v>
          </cell>
          <cell r="AJ35">
            <v>2359</v>
          </cell>
          <cell r="AM35">
            <v>2285</v>
          </cell>
          <cell r="AP35">
            <v>2227</v>
          </cell>
          <cell r="AS35">
            <v>2202</v>
          </cell>
          <cell r="AV35">
            <v>2210</v>
          </cell>
          <cell r="AY35">
            <v>2191</v>
          </cell>
          <cell r="BB35">
            <v>2224</v>
          </cell>
          <cell r="BE35">
            <v>2259</v>
          </cell>
          <cell r="BH35">
            <v>2243</v>
          </cell>
          <cell r="BK35">
            <v>2245</v>
          </cell>
          <cell r="BN35">
            <v>2263</v>
          </cell>
          <cell r="BQ35">
            <v>2228</v>
          </cell>
          <cell r="BT35">
            <v>2225</v>
          </cell>
        </row>
        <row r="36">
          <cell r="C36">
            <v>1145</v>
          </cell>
          <cell r="F36">
            <v>1125</v>
          </cell>
          <cell r="I36">
            <v>1110</v>
          </cell>
          <cell r="L36">
            <v>1089</v>
          </cell>
          <cell r="O36">
            <v>1048</v>
          </cell>
          <cell r="R36">
            <v>1053</v>
          </cell>
          <cell r="U36">
            <v>1091</v>
          </cell>
          <cell r="X36">
            <v>1153</v>
          </cell>
          <cell r="AA36">
            <v>1136</v>
          </cell>
          <cell r="AD36">
            <v>1121</v>
          </cell>
          <cell r="AG36">
            <v>1080</v>
          </cell>
          <cell r="AJ36">
            <v>1086</v>
          </cell>
          <cell r="AM36">
            <v>1076</v>
          </cell>
          <cell r="AP36">
            <v>1131</v>
          </cell>
          <cell r="AS36">
            <v>1045</v>
          </cell>
          <cell r="AV36">
            <v>1081</v>
          </cell>
          <cell r="AY36">
            <v>1121</v>
          </cell>
          <cell r="BB36">
            <v>1128</v>
          </cell>
          <cell r="BE36">
            <v>1091</v>
          </cell>
          <cell r="BH36">
            <v>1167</v>
          </cell>
          <cell r="BK36">
            <v>1131</v>
          </cell>
          <cell r="BN36">
            <v>1142</v>
          </cell>
          <cell r="BQ36">
            <v>1091</v>
          </cell>
          <cell r="BT36">
            <v>1095</v>
          </cell>
        </row>
        <row r="37">
          <cell r="C37">
            <v>1805</v>
          </cell>
          <cell r="F37">
            <v>1794</v>
          </cell>
          <cell r="I37">
            <v>1764</v>
          </cell>
          <cell r="L37">
            <v>1714</v>
          </cell>
          <cell r="O37">
            <v>1819</v>
          </cell>
          <cell r="R37">
            <v>1800</v>
          </cell>
          <cell r="U37">
            <v>1888</v>
          </cell>
          <cell r="X37">
            <v>1859</v>
          </cell>
          <cell r="AA37">
            <v>2055</v>
          </cell>
          <cell r="AD37">
            <v>2109</v>
          </cell>
          <cell r="AG37">
            <v>2027</v>
          </cell>
          <cell r="AJ37">
            <v>1952</v>
          </cell>
          <cell r="AM37">
            <v>1864</v>
          </cell>
          <cell r="AP37">
            <v>2001</v>
          </cell>
          <cell r="AS37">
            <v>1941</v>
          </cell>
          <cell r="AV37">
            <v>1880</v>
          </cell>
          <cell r="AY37">
            <v>1886</v>
          </cell>
          <cell r="BB37">
            <v>1950</v>
          </cell>
          <cell r="BE37">
            <v>1985</v>
          </cell>
          <cell r="BH37">
            <v>1969</v>
          </cell>
          <cell r="BK37">
            <v>1959</v>
          </cell>
          <cell r="BN37">
            <v>1920</v>
          </cell>
          <cell r="BQ37">
            <v>1806</v>
          </cell>
          <cell r="BT37">
            <v>1956</v>
          </cell>
        </row>
        <row r="38">
          <cell r="C38">
            <v>9518</v>
          </cell>
          <cell r="F38">
            <v>9473</v>
          </cell>
          <cell r="I38">
            <v>9388</v>
          </cell>
          <cell r="L38">
            <v>9414</v>
          </cell>
          <cell r="O38">
            <v>9420</v>
          </cell>
          <cell r="R38">
            <v>9596</v>
          </cell>
          <cell r="U38">
            <v>9789</v>
          </cell>
          <cell r="X38">
            <v>10141</v>
          </cell>
          <cell r="AA38">
            <v>10741</v>
          </cell>
          <cell r="AD38">
            <v>11087</v>
          </cell>
          <cell r="AG38">
            <v>10980</v>
          </cell>
          <cell r="AJ38">
            <v>10713</v>
          </cell>
          <cell r="AM38">
            <v>10418</v>
          </cell>
          <cell r="AP38">
            <v>10227</v>
          </cell>
          <cell r="AS38">
            <v>10302</v>
          </cell>
          <cell r="AV38">
            <v>10175</v>
          </cell>
          <cell r="AY38">
            <v>10180</v>
          </cell>
          <cell r="BB38">
            <v>10246</v>
          </cell>
          <cell r="BE38">
            <v>10451</v>
          </cell>
          <cell r="BH38">
            <v>10565</v>
          </cell>
          <cell r="BK38">
            <v>10921</v>
          </cell>
          <cell r="BN38">
            <v>10759</v>
          </cell>
          <cell r="BQ38">
            <v>10148</v>
          </cell>
          <cell r="BT38">
            <v>9627</v>
          </cell>
        </row>
        <row r="39">
          <cell r="C39">
            <v>3170</v>
          </cell>
          <cell r="F39">
            <v>3076</v>
          </cell>
          <cell r="I39">
            <v>3034</v>
          </cell>
          <cell r="L39">
            <v>2450</v>
          </cell>
          <cell r="O39">
            <v>2257</v>
          </cell>
          <cell r="R39">
            <v>2615</v>
          </cell>
          <cell r="U39">
            <v>2983</v>
          </cell>
          <cell r="X39">
            <v>3795</v>
          </cell>
          <cell r="AA39">
            <v>4602</v>
          </cell>
          <cell r="AD39">
            <v>5029</v>
          </cell>
          <cell r="AG39">
            <v>4903</v>
          </cell>
          <cell r="AJ39">
            <v>4625</v>
          </cell>
          <cell r="AM39">
            <v>4264</v>
          </cell>
          <cell r="AP39">
            <v>3894</v>
          </cell>
          <cell r="AS39">
            <v>3688</v>
          </cell>
          <cell r="AV39">
            <v>3381</v>
          </cell>
          <cell r="AY39">
            <v>2975</v>
          </cell>
          <cell r="BB39">
            <v>3869</v>
          </cell>
          <cell r="BE39">
            <v>4137</v>
          </cell>
          <cell r="BH39">
            <v>4505</v>
          </cell>
          <cell r="BK39">
            <v>4764</v>
          </cell>
          <cell r="BN39">
            <v>4658</v>
          </cell>
          <cell r="BQ39">
            <v>4305</v>
          </cell>
          <cell r="BT39">
            <v>3903</v>
          </cell>
        </row>
        <row r="40">
          <cell r="C40">
            <v>8223</v>
          </cell>
          <cell r="F40">
            <v>7850</v>
          </cell>
          <cell r="I40">
            <v>7733</v>
          </cell>
          <cell r="L40">
            <v>7664</v>
          </cell>
          <cell r="O40">
            <v>7725</v>
          </cell>
          <cell r="R40">
            <v>7861</v>
          </cell>
          <cell r="U40">
            <v>7654</v>
          </cell>
          <cell r="X40">
            <v>8134</v>
          </cell>
          <cell r="AA40">
            <v>8208</v>
          </cell>
          <cell r="AD40">
            <v>8390</v>
          </cell>
          <cell r="AG40">
            <v>8510</v>
          </cell>
          <cell r="AJ40">
            <v>8518</v>
          </cell>
          <cell r="AM40">
            <v>8338</v>
          </cell>
          <cell r="AP40">
            <v>8160</v>
          </cell>
          <cell r="AS40">
            <v>8021</v>
          </cell>
          <cell r="AV40">
            <v>8125</v>
          </cell>
          <cell r="AY40">
            <v>8265</v>
          </cell>
          <cell r="BB40">
            <v>8163</v>
          </cell>
          <cell r="BE40">
            <v>8265</v>
          </cell>
          <cell r="BH40">
            <v>8540</v>
          </cell>
          <cell r="BK40">
            <v>8483</v>
          </cell>
          <cell r="BN40">
            <v>8621</v>
          </cell>
          <cell r="BQ40">
            <v>8685</v>
          </cell>
          <cell r="BT40">
            <v>8467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C31">
            <v>3742</v>
          </cell>
          <cell r="F31">
            <v>3698</v>
          </cell>
          <cell r="I31">
            <v>3708</v>
          </cell>
          <cell r="L31">
            <v>3697</v>
          </cell>
          <cell r="O31">
            <v>3752</v>
          </cell>
          <cell r="R31">
            <v>3826</v>
          </cell>
          <cell r="U31">
            <v>3863</v>
          </cell>
          <cell r="X31">
            <v>3913</v>
          </cell>
          <cell r="AA31">
            <v>4013</v>
          </cell>
          <cell r="AD31">
            <v>4077</v>
          </cell>
          <cell r="AG31">
            <v>4086</v>
          </cell>
          <cell r="AJ31">
            <v>4010</v>
          </cell>
          <cell r="AM31">
            <v>3920</v>
          </cell>
          <cell r="AP31">
            <v>3833</v>
          </cell>
          <cell r="AS31">
            <v>3749</v>
          </cell>
          <cell r="AV31">
            <v>3748</v>
          </cell>
          <cell r="AY31">
            <v>3794</v>
          </cell>
          <cell r="BB31">
            <v>3889</v>
          </cell>
          <cell r="BE31">
            <v>3957</v>
          </cell>
          <cell r="BH31">
            <v>4024</v>
          </cell>
          <cell r="BK31">
            <v>4185</v>
          </cell>
          <cell r="BN31">
            <v>4205</v>
          </cell>
          <cell r="BQ31">
            <v>4082</v>
          </cell>
          <cell r="BT31">
            <v>3949</v>
          </cell>
        </row>
        <row r="32">
          <cell r="C32">
            <v>6333</v>
          </cell>
          <cell r="F32">
            <v>6266</v>
          </cell>
          <cell r="I32">
            <v>5782</v>
          </cell>
          <cell r="L32">
            <v>5201</v>
          </cell>
          <cell r="O32">
            <v>4674</v>
          </cell>
          <cell r="R32">
            <v>4842</v>
          </cell>
          <cell r="U32">
            <v>4816</v>
          </cell>
          <cell r="X32">
            <v>4854</v>
          </cell>
          <cell r="AA32">
            <v>5521</v>
          </cell>
          <cell r="AD32">
            <v>5556</v>
          </cell>
          <cell r="AG32">
            <v>5546</v>
          </cell>
          <cell r="AJ32">
            <v>5452</v>
          </cell>
          <cell r="AM32">
            <v>4869</v>
          </cell>
          <cell r="AP32">
            <v>4789</v>
          </cell>
          <cell r="AS32">
            <v>4258</v>
          </cell>
          <cell r="AV32">
            <v>4386</v>
          </cell>
          <cell r="AY32">
            <v>4486</v>
          </cell>
          <cell r="BB32">
            <v>5061</v>
          </cell>
          <cell r="BE32">
            <v>5829</v>
          </cell>
          <cell r="BH32">
            <v>6418</v>
          </cell>
          <cell r="BK32">
            <v>6608</v>
          </cell>
          <cell r="BN32">
            <v>6561</v>
          </cell>
          <cell r="BQ32">
            <v>6476</v>
          </cell>
          <cell r="BT32">
            <v>6370</v>
          </cell>
        </row>
        <row r="33">
          <cell r="C33">
            <v>2343</v>
          </cell>
          <cell r="F33">
            <v>2308</v>
          </cell>
          <cell r="I33">
            <v>2293</v>
          </cell>
          <cell r="L33">
            <v>2283</v>
          </cell>
          <cell r="O33">
            <v>2294</v>
          </cell>
          <cell r="R33">
            <v>2310</v>
          </cell>
          <cell r="U33">
            <v>2319</v>
          </cell>
          <cell r="X33">
            <v>2365</v>
          </cell>
          <cell r="AA33">
            <v>2432</v>
          </cell>
          <cell r="AD33">
            <v>2406</v>
          </cell>
          <cell r="AG33">
            <v>2489</v>
          </cell>
          <cell r="AJ33">
            <v>2533</v>
          </cell>
          <cell r="AM33">
            <v>2490</v>
          </cell>
          <cell r="AP33">
            <v>2492</v>
          </cell>
          <cell r="AS33">
            <v>2443</v>
          </cell>
          <cell r="AV33">
            <v>2435</v>
          </cell>
          <cell r="AY33">
            <v>2518</v>
          </cell>
          <cell r="BB33">
            <v>2526</v>
          </cell>
          <cell r="BE33">
            <v>2521</v>
          </cell>
          <cell r="BH33">
            <v>2529</v>
          </cell>
          <cell r="BK33">
            <v>2546</v>
          </cell>
          <cell r="BN33">
            <v>2529</v>
          </cell>
          <cell r="BQ33">
            <v>2470</v>
          </cell>
          <cell r="BT33">
            <v>2410</v>
          </cell>
        </row>
        <row r="34">
          <cell r="C34">
            <v>2059</v>
          </cell>
          <cell r="F34">
            <v>2041</v>
          </cell>
          <cell r="I34">
            <v>2036</v>
          </cell>
          <cell r="L34">
            <v>2019</v>
          </cell>
          <cell r="O34">
            <v>2031</v>
          </cell>
          <cell r="R34">
            <v>2049</v>
          </cell>
          <cell r="U34">
            <v>2047</v>
          </cell>
          <cell r="X34">
            <v>2059</v>
          </cell>
          <cell r="AA34">
            <v>2051</v>
          </cell>
          <cell r="AD34">
            <v>2089</v>
          </cell>
          <cell r="AG34">
            <v>2089</v>
          </cell>
          <cell r="AJ34">
            <v>2028</v>
          </cell>
          <cell r="AM34">
            <v>1977</v>
          </cell>
          <cell r="AP34">
            <v>1998</v>
          </cell>
          <cell r="AS34">
            <v>2014</v>
          </cell>
          <cell r="AV34">
            <v>1991</v>
          </cell>
          <cell r="AY34">
            <v>2058</v>
          </cell>
          <cell r="BB34">
            <v>2098</v>
          </cell>
          <cell r="BE34">
            <v>2102</v>
          </cell>
          <cell r="BH34">
            <v>2124</v>
          </cell>
          <cell r="BK34">
            <v>2175</v>
          </cell>
          <cell r="BN34">
            <v>2145</v>
          </cell>
          <cell r="BQ34">
            <v>2093</v>
          </cell>
          <cell r="BT34">
            <v>2091</v>
          </cell>
        </row>
        <row r="35">
          <cell r="C35">
            <v>2204</v>
          </cell>
          <cell r="F35">
            <v>2165</v>
          </cell>
          <cell r="I35">
            <v>2135</v>
          </cell>
          <cell r="L35">
            <v>2122</v>
          </cell>
          <cell r="O35">
            <v>2134</v>
          </cell>
          <cell r="R35">
            <v>2162</v>
          </cell>
          <cell r="U35">
            <v>2174</v>
          </cell>
          <cell r="X35">
            <v>2191</v>
          </cell>
          <cell r="AA35">
            <v>2245</v>
          </cell>
          <cell r="AD35">
            <v>2289</v>
          </cell>
          <cell r="AG35">
            <v>2326</v>
          </cell>
          <cell r="AJ35">
            <v>2342</v>
          </cell>
          <cell r="AM35">
            <v>2315</v>
          </cell>
          <cell r="AP35">
            <v>2307</v>
          </cell>
          <cell r="AS35">
            <v>2300</v>
          </cell>
          <cell r="AV35">
            <v>2275</v>
          </cell>
          <cell r="AY35">
            <v>2261</v>
          </cell>
          <cell r="BB35">
            <v>2288</v>
          </cell>
          <cell r="BE35">
            <v>2312</v>
          </cell>
          <cell r="BH35">
            <v>2341</v>
          </cell>
          <cell r="BK35">
            <v>2336</v>
          </cell>
          <cell r="BN35">
            <v>2350</v>
          </cell>
          <cell r="BQ35">
            <v>2318</v>
          </cell>
          <cell r="BT35">
            <v>2252</v>
          </cell>
        </row>
        <row r="36">
          <cell r="C36">
            <v>1040</v>
          </cell>
          <cell r="F36">
            <v>1054</v>
          </cell>
          <cell r="I36">
            <v>1034</v>
          </cell>
          <cell r="L36">
            <v>1041</v>
          </cell>
          <cell r="O36">
            <v>1035</v>
          </cell>
          <cell r="R36">
            <v>1028</v>
          </cell>
          <cell r="U36">
            <v>1017</v>
          </cell>
          <cell r="X36">
            <v>1087</v>
          </cell>
          <cell r="AA36">
            <v>1085</v>
          </cell>
          <cell r="AD36">
            <v>1054</v>
          </cell>
          <cell r="AG36">
            <v>1074</v>
          </cell>
          <cell r="AJ36">
            <v>1079</v>
          </cell>
          <cell r="AM36">
            <v>976</v>
          </cell>
          <cell r="AP36">
            <v>1054</v>
          </cell>
          <cell r="AS36">
            <v>1025</v>
          </cell>
          <cell r="AV36">
            <v>929</v>
          </cell>
          <cell r="AY36">
            <v>1036</v>
          </cell>
          <cell r="BB36">
            <v>976</v>
          </cell>
          <cell r="BE36">
            <v>1063</v>
          </cell>
          <cell r="BH36">
            <v>1116</v>
          </cell>
          <cell r="BK36">
            <v>1032</v>
          </cell>
          <cell r="BN36">
            <v>1027</v>
          </cell>
          <cell r="BQ36">
            <v>1001</v>
          </cell>
          <cell r="BT36">
            <v>975</v>
          </cell>
        </row>
        <row r="37">
          <cell r="C37">
            <v>1882</v>
          </cell>
          <cell r="F37">
            <v>1753</v>
          </cell>
          <cell r="I37">
            <v>1749</v>
          </cell>
          <cell r="L37">
            <v>1671</v>
          </cell>
          <cell r="O37">
            <v>1765</v>
          </cell>
          <cell r="R37">
            <v>1814</v>
          </cell>
          <cell r="U37">
            <v>1736</v>
          </cell>
          <cell r="X37">
            <v>1751</v>
          </cell>
          <cell r="AA37">
            <v>1863</v>
          </cell>
          <cell r="AD37">
            <v>1925</v>
          </cell>
          <cell r="AG37">
            <v>1948</v>
          </cell>
          <cell r="AJ37">
            <v>1864</v>
          </cell>
          <cell r="AM37">
            <v>1841</v>
          </cell>
          <cell r="AP37">
            <v>1855</v>
          </cell>
          <cell r="AS37">
            <v>1795</v>
          </cell>
          <cell r="AV37">
            <v>1831</v>
          </cell>
          <cell r="AY37">
            <v>1835</v>
          </cell>
          <cell r="BB37">
            <v>1910</v>
          </cell>
          <cell r="BE37">
            <v>1866</v>
          </cell>
          <cell r="BH37">
            <v>1828</v>
          </cell>
          <cell r="BK37">
            <v>1869</v>
          </cell>
          <cell r="BN37">
            <v>1857</v>
          </cell>
          <cell r="BQ37">
            <v>1639</v>
          </cell>
          <cell r="BT37">
            <v>1517</v>
          </cell>
        </row>
        <row r="38">
          <cell r="C38">
            <v>9494</v>
          </cell>
          <cell r="F38">
            <v>9300</v>
          </cell>
          <cell r="I38">
            <v>9126</v>
          </cell>
          <cell r="L38">
            <v>9107</v>
          </cell>
          <cell r="O38">
            <v>9120</v>
          </cell>
          <cell r="R38">
            <v>9168</v>
          </cell>
          <cell r="U38">
            <v>9299</v>
          </cell>
          <cell r="X38">
            <v>9794</v>
          </cell>
          <cell r="AA38">
            <v>10008</v>
          </cell>
          <cell r="AD38">
            <v>9925</v>
          </cell>
          <cell r="AG38">
            <v>10002</v>
          </cell>
          <cell r="AJ38">
            <v>10028</v>
          </cell>
          <cell r="AM38">
            <v>10032</v>
          </cell>
          <cell r="AP38">
            <v>9906</v>
          </cell>
          <cell r="AS38">
            <v>9945</v>
          </cell>
          <cell r="AV38">
            <v>9691</v>
          </cell>
          <cell r="AY38">
            <v>9781</v>
          </cell>
          <cell r="BB38">
            <v>10198</v>
          </cell>
          <cell r="BE38">
            <v>10544</v>
          </cell>
          <cell r="BH38">
            <v>10743</v>
          </cell>
          <cell r="BK38">
            <v>11064</v>
          </cell>
          <cell r="BN38">
            <v>10879</v>
          </cell>
          <cell r="BQ38">
            <v>10496</v>
          </cell>
          <cell r="BT38">
            <v>9648</v>
          </cell>
        </row>
        <row r="39">
          <cell r="C39">
            <v>3189</v>
          </cell>
          <cell r="F39">
            <v>2683</v>
          </cell>
          <cell r="I39">
            <v>2510</v>
          </cell>
          <cell r="L39">
            <v>2205</v>
          </cell>
          <cell r="O39">
            <v>1620</v>
          </cell>
          <cell r="R39">
            <v>1987</v>
          </cell>
          <cell r="U39">
            <v>1788</v>
          </cell>
          <cell r="X39">
            <v>1805</v>
          </cell>
          <cell r="AA39">
            <v>2858</v>
          </cell>
          <cell r="AD39">
            <v>2874</v>
          </cell>
          <cell r="AG39">
            <v>2420</v>
          </cell>
          <cell r="AJ39">
            <v>2005</v>
          </cell>
          <cell r="AM39">
            <v>1935</v>
          </cell>
          <cell r="AP39">
            <v>1485</v>
          </cell>
          <cell r="AS39">
            <v>1474</v>
          </cell>
          <cell r="AV39">
            <v>1477</v>
          </cell>
          <cell r="AY39">
            <v>1553</v>
          </cell>
          <cell r="BB39">
            <v>1518</v>
          </cell>
          <cell r="BE39">
            <v>3025</v>
          </cell>
          <cell r="BH39">
            <v>3512</v>
          </cell>
          <cell r="BK39">
            <v>4658</v>
          </cell>
          <cell r="BN39">
            <v>4671</v>
          </cell>
          <cell r="BQ39">
            <v>4257</v>
          </cell>
          <cell r="BT39">
            <v>3880</v>
          </cell>
        </row>
        <row r="40">
          <cell r="C40">
            <v>8161</v>
          </cell>
          <cell r="F40">
            <v>7862</v>
          </cell>
          <cell r="I40">
            <v>7823</v>
          </cell>
          <cell r="L40">
            <v>7807</v>
          </cell>
          <cell r="O40">
            <v>7833</v>
          </cell>
          <cell r="R40">
            <v>7820</v>
          </cell>
          <cell r="U40">
            <v>7715</v>
          </cell>
          <cell r="X40">
            <v>7924</v>
          </cell>
          <cell r="AA40">
            <v>8144</v>
          </cell>
          <cell r="AD40">
            <v>8294</v>
          </cell>
          <cell r="AG40">
            <v>8354</v>
          </cell>
          <cell r="AJ40">
            <v>8355</v>
          </cell>
          <cell r="AM40">
            <v>8207</v>
          </cell>
          <cell r="AP40">
            <v>8182</v>
          </cell>
          <cell r="AS40">
            <v>8032</v>
          </cell>
          <cell r="AV40">
            <v>7967</v>
          </cell>
          <cell r="AY40">
            <v>7944</v>
          </cell>
          <cell r="BB40">
            <v>7947</v>
          </cell>
          <cell r="BE40">
            <v>7996</v>
          </cell>
          <cell r="BH40">
            <v>8288</v>
          </cell>
          <cell r="BK40">
            <v>8435</v>
          </cell>
          <cell r="BN40">
            <v>8622</v>
          </cell>
          <cell r="BQ40">
            <v>8680</v>
          </cell>
          <cell r="BT40">
            <v>8462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C31">
            <v>3729</v>
          </cell>
          <cell r="F31">
            <v>3619</v>
          </cell>
          <cell r="I31">
            <v>3537</v>
          </cell>
          <cell r="L31">
            <v>3517</v>
          </cell>
          <cell r="O31">
            <v>3563</v>
          </cell>
          <cell r="R31">
            <v>3651</v>
          </cell>
          <cell r="U31">
            <v>3829</v>
          </cell>
          <cell r="X31">
            <v>4001</v>
          </cell>
          <cell r="AA31">
            <v>4164</v>
          </cell>
          <cell r="AD31">
            <v>4275</v>
          </cell>
          <cell r="AG31">
            <v>4312</v>
          </cell>
          <cell r="AJ31">
            <v>4277</v>
          </cell>
          <cell r="AM31">
            <v>4177</v>
          </cell>
          <cell r="AP31">
            <v>4056</v>
          </cell>
          <cell r="AS31">
            <v>3968</v>
          </cell>
          <cell r="AV31">
            <v>3895</v>
          </cell>
          <cell r="AY31">
            <v>3854</v>
          </cell>
          <cell r="BB31">
            <v>3912</v>
          </cell>
          <cell r="BE31">
            <v>3984</v>
          </cell>
          <cell r="BH31">
            <v>4040</v>
          </cell>
          <cell r="BK31">
            <v>4192</v>
          </cell>
          <cell r="BN31">
            <v>4209</v>
          </cell>
          <cell r="BQ31">
            <v>4026</v>
          </cell>
          <cell r="BT31">
            <v>3793</v>
          </cell>
        </row>
        <row r="32">
          <cell r="C32">
            <v>5924</v>
          </cell>
          <cell r="F32">
            <v>5218</v>
          </cell>
          <cell r="I32">
            <v>4702</v>
          </cell>
          <cell r="L32">
            <v>4458</v>
          </cell>
          <cell r="O32">
            <v>4546</v>
          </cell>
          <cell r="R32">
            <v>4562</v>
          </cell>
          <cell r="U32">
            <v>4579</v>
          </cell>
          <cell r="X32">
            <v>4774</v>
          </cell>
          <cell r="AA32">
            <v>5253</v>
          </cell>
          <cell r="AD32">
            <v>5706</v>
          </cell>
          <cell r="AG32">
            <v>6040</v>
          </cell>
          <cell r="AJ32">
            <v>6605</v>
          </cell>
          <cell r="AM32">
            <v>6306</v>
          </cell>
          <cell r="AP32">
            <v>5589</v>
          </cell>
          <cell r="AS32">
            <v>5067</v>
          </cell>
          <cell r="AV32">
            <v>4965</v>
          </cell>
          <cell r="AY32">
            <v>5033</v>
          </cell>
          <cell r="BB32">
            <v>5644</v>
          </cell>
          <cell r="BE32">
            <v>6316</v>
          </cell>
          <cell r="BH32">
            <v>6482</v>
          </cell>
          <cell r="BK32">
            <v>6547</v>
          </cell>
          <cell r="BN32">
            <v>6452</v>
          </cell>
          <cell r="BQ32">
            <v>6414</v>
          </cell>
          <cell r="BT32">
            <v>6120</v>
          </cell>
        </row>
        <row r="33">
          <cell r="C33">
            <v>2339</v>
          </cell>
          <cell r="F33">
            <v>2281</v>
          </cell>
          <cell r="I33">
            <v>2232</v>
          </cell>
          <cell r="L33">
            <v>2221</v>
          </cell>
          <cell r="O33">
            <v>2258</v>
          </cell>
          <cell r="R33">
            <v>2250</v>
          </cell>
          <cell r="U33">
            <v>2305</v>
          </cell>
          <cell r="X33">
            <v>2353</v>
          </cell>
          <cell r="AA33">
            <v>2425</v>
          </cell>
          <cell r="AD33">
            <v>2426</v>
          </cell>
          <cell r="AG33">
            <v>2495</v>
          </cell>
          <cell r="AJ33">
            <v>2507</v>
          </cell>
          <cell r="AM33">
            <v>2454</v>
          </cell>
          <cell r="AP33">
            <v>2426</v>
          </cell>
          <cell r="AS33">
            <v>2426</v>
          </cell>
          <cell r="AV33">
            <v>2434</v>
          </cell>
          <cell r="AY33">
            <v>2430</v>
          </cell>
          <cell r="BB33">
            <v>2411</v>
          </cell>
          <cell r="BE33">
            <v>2446</v>
          </cell>
          <cell r="BH33">
            <v>2448</v>
          </cell>
          <cell r="BK33">
            <v>2478</v>
          </cell>
          <cell r="BN33">
            <v>2493</v>
          </cell>
          <cell r="BQ33">
            <v>2381</v>
          </cell>
          <cell r="BT33">
            <v>2247</v>
          </cell>
        </row>
        <row r="34">
          <cell r="C34">
            <v>2063</v>
          </cell>
          <cell r="F34">
            <v>2020</v>
          </cell>
          <cell r="I34">
            <v>1996</v>
          </cell>
          <cell r="L34">
            <v>1989</v>
          </cell>
          <cell r="O34">
            <v>1994</v>
          </cell>
          <cell r="R34">
            <v>2007</v>
          </cell>
          <cell r="U34">
            <v>1971</v>
          </cell>
          <cell r="X34">
            <v>2020</v>
          </cell>
          <cell r="AA34">
            <v>2098</v>
          </cell>
          <cell r="AD34">
            <v>2135</v>
          </cell>
          <cell r="AG34">
            <v>2156</v>
          </cell>
          <cell r="AJ34">
            <v>2155</v>
          </cell>
          <cell r="AM34">
            <v>2131</v>
          </cell>
          <cell r="AP34">
            <v>2119</v>
          </cell>
          <cell r="AS34">
            <v>2164</v>
          </cell>
          <cell r="AV34">
            <v>2150</v>
          </cell>
          <cell r="AY34">
            <v>2151</v>
          </cell>
          <cell r="BB34">
            <v>2146</v>
          </cell>
          <cell r="BE34">
            <v>2133</v>
          </cell>
          <cell r="BH34">
            <v>2194</v>
          </cell>
          <cell r="BK34">
            <v>2225</v>
          </cell>
          <cell r="BN34">
            <v>2198</v>
          </cell>
          <cell r="BQ34">
            <v>2181</v>
          </cell>
          <cell r="BT34">
            <v>2113</v>
          </cell>
        </row>
        <row r="35">
          <cell r="C35">
            <v>2195</v>
          </cell>
          <cell r="F35">
            <v>2162</v>
          </cell>
          <cell r="I35">
            <v>2136</v>
          </cell>
          <cell r="L35">
            <v>2114</v>
          </cell>
          <cell r="O35">
            <v>2133</v>
          </cell>
          <cell r="R35">
            <v>2149</v>
          </cell>
          <cell r="U35">
            <v>2167</v>
          </cell>
          <cell r="X35">
            <v>2217</v>
          </cell>
          <cell r="AA35">
            <v>2285</v>
          </cell>
          <cell r="AD35">
            <v>2332</v>
          </cell>
          <cell r="AG35">
            <v>2372</v>
          </cell>
          <cell r="AJ35">
            <v>2398</v>
          </cell>
          <cell r="AM35">
            <v>2360</v>
          </cell>
          <cell r="AP35">
            <v>2295</v>
          </cell>
          <cell r="AS35">
            <v>2297</v>
          </cell>
          <cell r="AV35">
            <v>2300</v>
          </cell>
          <cell r="AY35">
            <v>2300</v>
          </cell>
          <cell r="BB35">
            <v>2298</v>
          </cell>
          <cell r="BE35">
            <v>2332</v>
          </cell>
          <cell r="BH35">
            <v>2352</v>
          </cell>
          <cell r="BK35">
            <v>2345</v>
          </cell>
          <cell r="BN35">
            <v>2315</v>
          </cell>
          <cell r="BQ35">
            <v>2230</v>
          </cell>
          <cell r="BT35">
            <v>2179</v>
          </cell>
        </row>
        <row r="36">
          <cell r="C36">
            <v>1041</v>
          </cell>
          <cell r="F36">
            <v>935</v>
          </cell>
          <cell r="I36">
            <v>1002</v>
          </cell>
          <cell r="L36">
            <v>1058</v>
          </cell>
          <cell r="O36">
            <v>1073</v>
          </cell>
          <cell r="R36">
            <v>996</v>
          </cell>
          <cell r="U36">
            <v>1085</v>
          </cell>
          <cell r="X36">
            <v>1116</v>
          </cell>
          <cell r="AA36">
            <v>1138</v>
          </cell>
          <cell r="AD36">
            <v>1075</v>
          </cell>
          <cell r="AG36">
            <v>1241</v>
          </cell>
          <cell r="AJ36">
            <v>1081</v>
          </cell>
          <cell r="AM36">
            <v>1311</v>
          </cell>
          <cell r="AP36">
            <v>1077</v>
          </cell>
          <cell r="AS36">
            <v>1080</v>
          </cell>
          <cell r="AV36">
            <v>1124</v>
          </cell>
          <cell r="AY36">
            <v>1087</v>
          </cell>
          <cell r="BB36">
            <v>1183</v>
          </cell>
          <cell r="BE36">
            <v>1096</v>
          </cell>
          <cell r="BH36">
            <v>1199</v>
          </cell>
          <cell r="BK36">
            <v>1080</v>
          </cell>
          <cell r="BN36">
            <v>1087</v>
          </cell>
          <cell r="BQ36">
            <v>1112</v>
          </cell>
          <cell r="BT36">
            <v>1047</v>
          </cell>
        </row>
        <row r="37">
          <cell r="C37">
            <v>1486</v>
          </cell>
          <cell r="F37">
            <v>1634</v>
          </cell>
          <cell r="I37">
            <v>1618</v>
          </cell>
          <cell r="L37">
            <v>1679</v>
          </cell>
          <cell r="O37">
            <v>1649</v>
          </cell>
          <cell r="R37">
            <v>1722</v>
          </cell>
          <cell r="U37">
            <v>1760</v>
          </cell>
          <cell r="X37">
            <v>1742</v>
          </cell>
          <cell r="AA37">
            <v>1983</v>
          </cell>
          <cell r="AD37">
            <v>1890</v>
          </cell>
          <cell r="AG37">
            <v>1897</v>
          </cell>
          <cell r="AJ37">
            <v>1897</v>
          </cell>
          <cell r="AM37">
            <v>1811</v>
          </cell>
          <cell r="AP37">
            <v>2027</v>
          </cell>
          <cell r="AS37">
            <v>1855</v>
          </cell>
          <cell r="AV37">
            <v>1846</v>
          </cell>
          <cell r="AY37">
            <v>1900</v>
          </cell>
          <cell r="BB37">
            <v>1930</v>
          </cell>
          <cell r="BE37">
            <v>2051</v>
          </cell>
          <cell r="BH37">
            <v>1932</v>
          </cell>
          <cell r="BK37">
            <v>1962</v>
          </cell>
          <cell r="BN37">
            <v>1817</v>
          </cell>
          <cell r="BQ37">
            <v>1708</v>
          </cell>
          <cell r="BT37">
            <v>1622</v>
          </cell>
        </row>
        <row r="38">
          <cell r="C38">
            <v>9452</v>
          </cell>
          <cell r="F38">
            <v>9284</v>
          </cell>
          <cell r="I38">
            <v>9220</v>
          </cell>
          <cell r="L38">
            <v>9335</v>
          </cell>
          <cell r="O38">
            <v>9505</v>
          </cell>
          <cell r="R38">
            <v>9720</v>
          </cell>
          <cell r="U38">
            <v>10148</v>
          </cell>
          <cell r="X38">
            <v>10412</v>
          </cell>
          <cell r="AA38">
            <v>10690</v>
          </cell>
          <cell r="AD38">
            <v>10822</v>
          </cell>
          <cell r="AG38">
            <v>10835</v>
          </cell>
          <cell r="AJ38">
            <v>10701</v>
          </cell>
          <cell r="AM38">
            <v>10694</v>
          </cell>
          <cell r="AP38">
            <v>10412</v>
          </cell>
          <cell r="AS38">
            <v>10441</v>
          </cell>
          <cell r="AV38">
            <v>10277</v>
          </cell>
          <cell r="AY38">
            <v>10396</v>
          </cell>
          <cell r="BB38">
            <v>10425</v>
          </cell>
          <cell r="BE38">
            <v>10731</v>
          </cell>
          <cell r="BH38">
            <v>11045</v>
          </cell>
          <cell r="BK38">
            <v>11265</v>
          </cell>
          <cell r="BN38">
            <v>10953</v>
          </cell>
          <cell r="BQ38">
            <v>10374</v>
          </cell>
          <cell r="BT38">
            <v>9259</v>
          </cell>
        </row>
        <row r="39">
          <cell r="C39">
            <v>3734</v>
          </cell>
          <cell r="F39">
            <v>2489</v>
          </cell>
          <cell r="I39">
            <v>1701</v>
          </cell>
          <cell r="L39">
            <v>1757</v>
          </cell>
          <cell r="O39">
            <v>2054</v>
          </cell>
          <cell r="R39">
            <v>2258</v>
          </cell>
          <cell r="U39">
            <v>1822</v>
          </cell>
          <cell r="X39">
            <v>2517</v>
          </cell>
          <cell r="AA39">
            <v>3281</v>
          </cell>
          <cell r="AD39">
            <v>3297</v>
          </cell>
          <cell r="AG39">
            <v>3759</v>
          </cell>
          <cell r="AJ39">
            <v>4171</v>
          </cell>
          <cell r="AM39">
            <v>3505</v>
          </cell>
          <cell r="AP39">
            <v>2534</v>
          </cell>
          <cell r="AS39">
            <v>2494</v>
          </cell>
          <cell r="AV39">
            <v>2533</v>
          </cell>
          <cell r="AY39">
            <v>2501</v>
          </cell>
          <cell r="BB39">
            <v>2580</v>
          </cell>
          <cell r="BE39">
            <v>4308</v>
          </cell>
          <cell r="BH39">
            <v>5013</v>
          </cell>
          <cell r="BK39">
            <v>5154</v>
          </cell>
          <cell r="BN39">
            <v>4907</v>
          </cell>
          <cell r="BQ39">
            <v>4780</v>
          </cell>
          <cell r="BT39">
            <v>4230</v>
          </cell>
        </row>
        <row r="40">
          <cell r="C40">
            <v>7964</v>
          </cell>
          <cell r="F40">
            <v>7891</v>
          </cell>
          <cell r="I40">
            <v>7912</v>
          </cell>
          <cell r="L40">
            <v>7868</v>
          </cell>
          <cell r="O40">
            <v>8019</v>
          </cell>
          <cell r="R40">
            <v>8320</v>
          </cell>
          <cell r="U40">
            <v>8671</v>
          </cell>
          <cell r="X40">
            <v>8936</v>
          </cell>
          <cell r="AA40">
            <v>8980</v>
          </cell>
          <cell r="AD40">
            <v>8999</v>
          </cell>
          <cell r="AG40">
            <v>8937</v>
          </cell>
          <cell r="AJ40">
            <v>8782</v>
          </cell>
          <cell r="AM40">
            <v>8643</v>
          </cell>
          <cell r="AP40">
            <v>8606</v>
          </cell>
          <cell r="AS40">
            <v>8044</v>
          </cell>
          <cell r="AV40">
            <v>7956</v>
          </cell>
          <cell r="AY40">
            <v>8489</v>
          </cell>
          <cell r="BB40">
            <v>8678</v>
          </cell>
          <cell r="BE40">
            <v>8886</v>
          </cell>
          <cell r="BH40">
            <v>9140</v>
          </cell>
          <cell r="BK40">
            <v>8633</v>
          </cell>
          <cell r="BN40">
            <v>8384</v>
          </cell>
          <cell r="BQ40">
            <v>8169</v>
          </cell>
          <cell r="BT40">
            <v>8503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C31">
            <v>3584</v>
          </cell>
          <cell r="F31">
            <v>3439</v>
          </cell>
          <cell r="I31">
            <v>3371</v>
          </cell>
          <cell r="L31">
            <v>3369</v>
          </cell>
          <cell r="O31">
            <v>3432</v>
          </cell>
          <cell r="R31">
            <v>3602</v>
          </cell>
          <cell r="U31">
            <v>4109</v>
          </cell>
          <cell r="X31">
            <v>4769</v>
          </cell>
          <cell r="AA31">
            <v>4855</v>
          </cell>
          <cell r="AD31">
            <v>4676</v>
          </cell>
          <cell r="AG31">
            <v>4464</v>
          </cell>
          <cell r="AJ31">
            <v>4217</v>
          </cell>
          <cell r="AM31">
            <v>4142</v>
          </cell>
          <cell r="AP31">
            <v>4079</v>
          </cell>
          <cell r="AS31">
            <v>4058</v>
          </cell>
          <cell r="AV31">
            <v>3947</v>
          </cell>
          <cell r="AY31">
            <v>3957</v>
          </cell>
          <cell r="BB31">
            <v>3995</v>
          </cell>
          <cell r="BE31">
            <v>3988</v>
          </cell>
          <cell r="BH31">
            <v>4054</v>
          </cell>
          <cell r="BK31">
            <v>4139</v>
          </cell>
          <cell r="BN31">
            <v>4100</v>
          </cell>
          <cell r="BQ31">
            <v>3895</v>
          </cell>
          <cell r="BT31">
            <v>3595</v>
          </cell>
        </row>
        <row r="32">
          <cell r="C32">
            <v>5655</v>
          </cell>
          <cell r="F32">
            <v>5614</v>
          </cell>
          <cell r="I32">
            <v>5388</v>
          </cell>
          <cell r="L32">
            <v>5354</v>
          </cell>
          <cell r="O32">
            <v>5213</v>
          </cell>
          <cell r="R32">
            <v>5297</v>
          </cell>
          <cell r="U32">
            <v>5746</v>
          </cell>
          <cell r="X32">
            <v>6465</v>
          </cell>
          <cell r="AA32">
            <v>6903</v>
          </cell>
          <cell r="AD32">
            <v>6816</v>
          </cell>
          <cell r="AG32">
            <v>6713</v>
          </cell>
          <cell r="AJ32">
            <v>6567</v>
          </cell>
          <cell r="AM32">
            <v>5889</v>
          </cell>
          <cell r="AP32">
            <v>5930</v>
          </cell>
          <cell r="AS32">
            <v>5765</v>
          </cell>
          <cell r="AV32">
            <v>5579</v>
          </cell>
          <cell r="AY32">
            <v>5242</v>
          </cell>
          <cell r="BB32">
            <v>5680</v>
          </cell>
          <cell r="BE32">
            <v>5550</v>
          </cell>
          <cell r="BH32">
            <v>5552</v>
          </cell>
          <cell r="BK32">
            <v>5823</v>
          </cell>
          <cell r="BN32">
            <v>5717</v>
          </cell>
          <cell r="BQ32">
            <v>5331</v>
          </cell>
          <cell r="BT32">
            <v>4673</v>
          </cell>
        </row>
        <row r="33">
          <cell r="C33">
            <v>2154</v>
          </cell>
          <cell r="F33">
            <v>2154</v>
          </cell>
          <cell r="I33">
            <v>2120</v>
          </cell>
          <cell r="L33">
            <v>2052</v>
          </cell>
          <cell r="O33">
            <v>2116</v>
          </cell>
          <cell r="R33">
            <v>2180</v>
          </cell>
          <cell r="U33">
            <v>2328</v>
          </cell>
          <cell r="X33">
            <v>2578</v>
          </cell>
          <cell r="AA33">
            <v>2663</v>
          </cell>
          <cell r="AD33">
            <v>2692</v>
          </cell>
          <cell r="AG33">
            <v>2703</v>
          </cell>
          <cell r="AJ33">
            <v>2673</v>
          </cell>
          <cell r="AM33">
            <v>2677</v>
          </cell>
          <cell r="AP33">
            <v>2669</v>
          </cell>
          <cell r="AS33">
            <v>2661</v>
          </cell>
          <cell r="AV33">
            <v>2650</v>
          </cell>
          <cell r="AY33">
            <v>2591</v>
          </cell>
          <cell r="BB33">
            <v>2582</v>
          </cell>
          <cell r="BE33">
            <v>2590</v>
          </cell>
          <cell r="BH33">
            <v>2601</v>
          </cell>
          <cell r="BK33">
            <v>2617</v>
          </cell>
          <cell r="BN33">
            <v>2595</v>
          </cell>
          <cell r="BQ33">
            <v>2474</v>
          </cell>
          <cell r="BT33">
            <v>2452</v>
          </cell>
        </row>
        <row r="34">
          <cell r="C34">
            <v>2066</v>
          </cell>
          <cell r="F34">
            <v>2041</v>
          </cell>
          <cell r="I34">
            <v>2007</v>
          </cell>
          <cell r="L34">
            <v>1940</v>
          </cell>
          <cell r="O34">
            <v>1940</v>
          </cell>
          <cell r="R34">
            <v>1966</v>
          </cell>
          <cell r="U34">
            <v>2067</v>
          </cell>
          <cell r="X34">
            <v>2250</v>
          </cell>
          <cell r="AA34">
            <v>2349</v>
          </cell>
          <cell r="AD34">
            <v>2417</v>
          </cell>
          <cell r="AG34">
            <v>2271</v>
          </cell>
          <cell r="AJ34">
            <v>2225</v>
          </cell>
          <cell r="AM34">
            <v>2197</v>
          </cell>
          <cell r="AP34">
            <v>2256</v>
          </cell>
          <cell r="AS34">
            <v>2281</v>
          </cell>
          <cell r="AV34">
            <v>2299</v>
          </cell>
          <cell r="AY34">
            <v>2272</v>
          </cell>
          <cell r="BB34">
            <v>2303</v>
          </cell>
          <cell r="BE34">
            <v>2265</v>
          </cell>
          <cell r="BH34">
            <v>2256</v>
          </cell>
          <cell r="BK34">
            <v>2302</v>
          </cell>
          <cell r="BN34">
            <v>2282</v>
          </cell>
          <cell r="BQ34">
            <v>2170</v>
          </cell>
          <cell r="BT34">
            <v>2143</v>
          </cell>
        </row>
        <row r="35">
          <cell r="C35">
            <v>2107</v>
          </cell>
          <cell r="F35">
            <v>2062</v>
          </cell>
          <cell r="I35">
            <v>2013</v>
          </cell>
          <cell r="L35">
            <v>2003</v>
          </cell>
          <cell r="O35">
            <v>1972</v>
          </cell>
          <cell r="R35">
            <v>2007</v>
          </cell>
          <cell r="U35">
            <v>2170</v>
          </cell>
          <cell r="X35">
            <v>2289</v>
          </cell>
          <cell r="AA35">
            <v>2359</v>
          </cell>
          <cell r="AD35">
            <v>2373</v>
          </cell>
          <cell r="AG35">
            <v>2433</v>
          </cell>
          <cell r="AJ35">
            <v>2409</v>
          </cell>
          <cell r="AM35">
            <v>2332</v>
          </cell>
          <cell r="AP35">
            <v>2330</v>
          </cell>
          <cell r="AS35">
            <v>2347</v>
          </cell>
          <cell r="AV35">
            <v>2304</v>
          </cell>
          <cell r="AY35">
            <v>2290</v>
          </cell>
          <cell r="BB35">
            <v>2287</v>
          </cell>
          <cell r="BE35">
            <v>2281</v>
          </cell>
          <cell r="BH35">
            <v>2260</v>
          </cell>
          <cell r="BK35">
            <v>2279</v>
          </cell>
          <cell r="BN35">
            <v>2204</v>
          </cell>
          <cell r="BQ35">
            <v>2192</v>
          </cell>
          <cell r="BT35">
            <v>2118</v>
          </cell>
        </row>
        <row r="36">
          <cell r="C36">
            <v>986</v>
          </cell>
          <cell r="F36">
            <v>1027</v>
          </cell>
          <cell r="I36">
            <v>1017</v>
          </cell>
          <cell r="L36">
            <v>917</v>
          </cell>
          <cell r="O36">
            <v>1018</v>
          </cell>
          <cell r="R36">
            <v>1008</v>
          </cell>
          <cell r="U36">
            <v>1185</v>
          </cell>
          <cell r="X36">
            <v>1165</v>
          </cell>
          <cell r="AA36">
            <v>1186</v>
          </cell>
          <cell r="AD36">
            <v>1251</v>
          </cell>
          <cell r="AG36">
            <v>1169</v>
          </cell>
          <cell r="AJ36">
            <v>1167</v>
          </cell>
          <cell r="AM36">
            <v>1178</v>
          </cell>
          <cell r="AP36">
            <v>1135</v>
          </cell>
          <cell r="AS36">
            <v>1152</v>
          </cell>
          <cell r="AV36">
            <v>1202</v>
          </cell>
          <cell r="AY36">
            <v>1177</v>
          </cell>
          <cell r="BB36">
            <v>1094</v>
          </cell>
          <cell r="BE36">
            <v>1115</v>
          </cell>
          <cell r="BH36">
            <v>1053</v>
          </cell>
          <cell r="BK36">
            <v>1165</v>
          </cell>
          <cell r="BN36">
            <v>1129</v>
          </cell>
          <cell r="BQ36">
            <v>1129</v>
          </cell>
          <cell r="BT36">
            <v>1129</v>
          </cell>
        </row>
        <row r="37">
          <cell r="C37">
            <v>1646</v>
          </cell>
          <cell r="F37">
            <v>1620</v>
          </cell>
          <cell r="I37">
            <v>1643</v>
          </cell>
          <cell r="L37">
            <v>1612</v>
          </cell>
          <cell r="O37">
            <v>1718</v>
          </cell>
          <cell r="R37">
            <v>1754</v>
          </cell>
          <cell r="U37">
            <v>1916</v>
          </cell>
          <cell r="X37">
            <v>2004</v>
          </cell>
          <cell r="AA37">
            <v>2095</v>
          </cell>
          <cell r="AD37">
            <v>2128</v>
          </cell>
          <cell r="AG37">
            <v>2129</v>
          </cell>
          <cell r="AJ37">
            <v>2017</v>
          </cell>
          <cell r="AM37">
            <v>1984</v>
          </cell>
          <cell r="AP37">
            <v>1963</v>
          </cell>
          <cell r="AS37">
            <v>2002</v>
          </cell>
          <cell r="AV37">
            <v>1999</v>
          </cell>
          <cell r="AY37">
            <v>1840</v>
          </cell>
          <cell r="BB37">
            <v>1922</v>
          </cell>
          <cell r="BE37">
            <v>1938</v>
          </cell>
          <cell r="BH37">
            <v>1984</v>
          </cell>
          <cell r="BK37">
            <v>2021</v>
          </cell>
          <cell r="BN37">
            <v>1980</v>
          </cell>
          <cell r="BQ37">
            <v>1989</v>
          </cell>
          <cell r="BT37">
            <v>1920</v>
          </cell>
        </row>
        <row r="38">
          <cell r="C38">
            <v>9082</v>
          </cell>
          <cell r="F38">
            <v>9072</v>
          </cell>
          <cell r="I38">
            <v>9011</v>
          </cell>
          <cell r="L38">
            <v>9040</v>
          </cell>
          <cell r="O38">
            <v>8907</v>
          </cell>
          <cell r="R38">
            <v>10185</v>
          </cell>
          <cell r="U38">
            <v>11115</v>
          </cell>
          <cell r="X38">
            <v>12065</v>
          </cell>
          <cell r="AA38">
            <v>12394</v>
          </cell>
          <cell r="AD38">
            <v>12367</v>
          </cell>
          <cell r="AG38">
            <v>11823</v>
          </cell>
          <cell r="AJ38">
            <v>11621</v>
          </cell>
          <cell r="AM38">
            <v>11773</v>
          </cell>
          <cell r="AP38">
            <v>11481</v>
          </cell>
          <cell r="AS38">
            <v>11347</v>
          </cell>
          <cell r="AV38">
            <v>11219</v>
          </cell>
          <cell r="AY38">
            <v>10944</v>
          </cell>
          <cell r="BB38">
            <v>11089</v>
          </cell>
          <cell r="BE38">
            <v>11160</v>
          </cell>
          <cell r="BH38">
            <v>11219</v>
          </cell>
          <cell r="BK38">
            <v>11455</v>
          </cell>
          <cell r="BN38">
            <v>10804</v>
          </cell>
          <cell r="BQ38">
            <v>9720</v>
          </cell>
          <cell r="BT38">
            <v>9072</v>
          </cell>
        </row>
        <row r="39">
          <cell r="C39">
            <v>3423</v>
          </cell>
          <cell r="F39">
            <v>2992</v>
          </cell>
          <cell r="I39">
            <v>3040</v>
          </cell>
          <cell r="L39">
            <v>2843</v>
          </cell>
          <cell r="O39">
            <v>2814</v>
          </cell>
          <cell r="R39">
            <v>3149</v>
          </cell>
          <cell r="U39">
            <v>3979</v>
          </cell>
          <cell r="X39">
            <v>4424</v>
          </cell>
          <cell r="AA39">
            <v>5092</v>
          </cell>
          <cell r="AD39">
            <v>5256</v>
          </cell>
          <cell r="AG39">
            <v>5097</v>
          </cell>
          <cell r="AJ39">
            <v>4934</v>
          </cell>
          <cell r="AM39">
            <v>5014</v>
          </cell>
          <cell r="AP39">
            <v>4488</v>
          </cell>
          <cell r="AS39">
            <v>4249</v>
          </cell>
          <cell r="AV39">
            <v>4433</v>
          </cell>
          <cell r="AY39">
            <v>3756</v>
          </cell>
          <cell r="BB39">
            <v>4490</v>
          </cell>
          <cell r="BE39">
            <v>4799</v>
          </cell>
          <cell r="BH39">
            <v>4850</v>
          </cell>
          <cell r="BK39">
            <v>4904</v>
          </cell>
          <cell r="BN39">
            <v>4691</v>
          </cell>
          <cell r="BQ39">
            <v>4194</v>
          </cell>
          <cell r="BT39">
            <v>3643</v>
          </cell>
        </row>
        <row r="40">
          <cell r="C40">
            <v>8057</v>
          </cell>
          <cell r="F40">
            <v>7925</v>
          </cell>
          <cell r="I40">
            <v>7754</v>
          </cell>
          <cell r="L40">
            <v>7786</v>
          </cell>
          <cell r="O40">
            <v>8195</v>
          </cell>
          <cell r="R40">
            <v>8318</v>
          </cell>
          <cell r="U40">
            <v>8959</v>
          </cell>
          <cell r="X40">
            <v>9430</v>
          </cell>
          <cell r="AA40">
            <v>9600</v>
          </cell>
          <cell r="AD40">
            <v>9530</v>
          </cell>
          <cell r="AG40">
            <v>9589</v>
          </cell>
          <cell r="AJ40">
            <v>9482</v>
          </cell>
          <cell r="AM40">
            <v>9421</v>
          </cell>
          <cell r="AP40">
            <v>9293</v>
          </cell>
          <cell r="AS40">
            <v>8973</v>
          </cell>
          <cell r="AV40">
            <v>8814</v>
          </cell>
          <cell r="AY40">
            <v>9154</v>
          </cell>
          <cell r="BB40">
            <v>9075</v>
          </cell>
          <cell r="BE40">
            <v>9095</v>
          </cell>
          <cell r="BH40">
            <v>9166</v>
          </cell>
          <cell r="BK40">
            <v>9028</v>
          </cell>
          <cell r="BN40">
            <v>8710</v>
          </cell>
          <cell r="BQ40">
            <v>8833</v>
          </cell>
          <cell r="BT40">
            <v>8493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C31">
            <v>3307</v>
          </cell>
          <cell r="F31">
            <v>3149</v>
          </cell>
          <cell r="I31">
            <v>3092</v>
          </cell>
          <cell r="L31">
            <v>3088</v>
          </cell>
          <cell r="O31">
            <v>3169</v>
          </cell>
          <cell r="R31">
            <v>3382</v>
          </cell>
          <cell r="U31">
            <v>3885</v>
          </cell>
          <cell r="X31">
            <v>4472</v>
          </cell>
          <cell r="AA31">
            <v>4594</v>
          </cell>
          <cell r="AD31">
            <v>4502</v>
          </cell>
          <cell r="AG31">
            <v>4387</v>
          </cell>
          <cell r="AJ31">
            <v>4358</v>
          </cell>
          <cell r="AM31">
            <v>4345</v>
          </cell>
          <cell r="AP31">
            <v>4268</v>
          </cell>
          <cell r="AS31">
            <v>4191</v>
          </cell>
          <cell r="AV31">
            <v>4068</v>
          </cell>
          <cell r="AY31">
            <v>4059</v>
          </cell>
          <cell r="BB31">
            <v>3923</v>
          </cell>
          <cell r="BE31">
            <v>3885</v>
          </cell>
          <cell r="BH31">
            <v>3939</v>
          </cell>
          <cell r="BK31">
            <v>4124</v>
          </cell>
          <cell r="BN31">
            <v>4130</v>
          </cell>
          <cell r="BQ31">
            <v>3826</v>
          </cell>
          <cell r="BT31">
            <v>3541</v>
          </cell>
        </row>
        <row r="32">
          <cell r="C32">
            <v>4395</v>
          </cell>
          <cell r="F32">
            <v>4334</v>
          </cell>
          <cell r="I32">
            <v>4335</v>
          </cell>
          <cell r="L32">
            <v>4282</v>
          </cell>
          <cell r="O32">
            <v>4183</v>
          </cell>
          <cell r="R32">
            <v>4451</v>
          </cell>
          <cell r="U32">
            <v>5242</v>
          </cell>
          <cell r="X32">
            <v>6196</v>
          </cell>
          <cell r="AA32">
            <v>6345</v>
          </cell>
          <cell r="AD32">
            <v>6256</v>
          </cell>
          <cell r="AG32">
            <v>6446</v>
          </cell>
          <cell r="AJ32">
            <v>6484</v>
          </cell>
          <cell r="AM32">
            <v>6425</v>
          </cell>
          <cell r="AP32">
            <v>6382</v>
          </cell>
          <cell r="AS32">
            <v>6316</v>
          </cell>
          <cell r="AV32">
            <v>6266</v>
          </cell>
          <cell r="AY32">
            <v>6290</v>
          </cell>
          <cell r="BB32">
            <v>6218</v>
          </cell>
          <cell r="BE32">
            <v>6152</v>
          </cell>
          <cell r="BH32">
            <v>6132</v>
          </cell>
          <cell r="BK32">
            <v>6261</v>
          </cell>
          <cell r="BN32">
            <v>6293</v>
          </cell>
          <cell r="BQ32">
            <v>6230</v>
          </cell>
          <cell r="BT32">
            <v>6140</v>
          </cell>
        </row>
        <row r="33">
          <cell r="C33">
            <v>2452</v>
          </cell>
          <cell r="F33">
            <v>2418</v>
          </cell>
          <cell r="I33">
            <v>2419</v>
          </cell>
          <cell r="L33">
            <v>2428</v>
          </cell>
          <cell r="O33">
            <v>2459</v>
          </cell>
          <cell r="R33">
            <v>2473</v>
          </cell>
          <cell r="U33">
            <v>2637</v>
          </cell>
          <cell r="X33">
            <v>2904</v>
          </cell>
          <cell r="AA33">
            <v>2915</v>
          </cell>
          <cell r="AD33">
            <v>2992</v>
          </cell>
          <cell r="AG33">
            <v>2942</v>
          </cell>
          <cell r="AJ33">
            <v>2840</v>
          </cell>
          <cell r="AM33">
            <v>2822</v>
          </cell>
          <cell r="AP33">
            <v>2814</v>
          </cell>
          <cell r="AS33">
            <v>2774</v>
          </cell>
          <cell r="AV33">
            <v>2730</v>
          </cell>
          <cell r="AY33">
            <v>2738</v>
          </cell>
          <cell r="BB33">
            <v>2666</v>
          </cell>
          <cell r="BE33">
            <v>2697</v>
          </cell>
          <cell r="BH33">
            <v>2716</v>
          </cell>
          <cell r="BK33">
            <v>2794</v>
          </cell>
          <cell r="BN33">
            <v>2761</v>
          </cell>
          <cell r="BQ33">
            <v>2670</v>
          </cell>
          <cell r="BT33">
            <v>2591</v>
          </cell>
        </row>
        <row r="34">
          <cell r="C34">
            <v>2183</v>
          </cell>
          <cell r="F34">
            <v>2125</v>
          </cell>
          <cell r="I34">
            <v>2103</v>
          </cell>
          <cell r="L34">
            <v>2114</v>
          </cell>
          <cell r="O34">
            <v>2136</v>
          </cell>
          <cell r="R34">
            <v>2143</v>
          </cell>
          <cell r="U34">
            <v>2185</v>
          </cell>
          <cell r="X34">
            <v>2369</v>
          </cell>
          <cell r="AA34">
            <v>2499</v>
          </cell>
          <cell r="AD34">
            <v>2444</v>
          </cell>
          <cell r="AG34">
            <v>2418</v>
          </cell>
          <cell r="AJ34">
            <v>2435</v>
          </cell>
          <cell r="AM34">
            <v>2440</v>
          </cell>
          <cell r="AP34">
            <v>2420</v>
          </cell>
          <cell r="AS34">
            <v>2393</v>
          </cell>
          <cell r="AV34">
            <v>2346</v>
          </cell>
          <cell r="AY34">
            <v>2324</v>
          </cell>
          <cell r="BB34">
            <v>2177</v>
          </cell>
          <cell r="BE34">
            <v>2206</v>
          </cell>
          <cell r="BH34">
            <v>2360</v>
          </cell>
          <cell r="BK34">
            <v>2385</v>
          </cell>
          <cell r="BN34">
            <v>2341</v>
          </cell>
          <cell r="BQ34">
            <v>2244</v>
          </cell>
          <cell r="BT34">
            <v>2161</v>
          </cell>
        </row>
        <row r="35">
          <cell r="C35">
            <v>2003</v>
          </cell>
          <cell r="F35">
            <v>1947</v>
          </cell>
          <cell r="I35">
            <v>1928</v>
          </cell>
          <cell r="L35">
            <v>1934</v>
          </cell>
          <cell r="O35">
            <v>1949</v>
          </cell>
          <cell r="R35">
            <v>2018</v>
          </cell>
          <cell r="U35">
            <v>2199</v>
          </cell>
          <cell r="X35">
            <v>2391</v>
          </cell>
          <cell r="AA35">
            <v>2411</v>
          </cell>
          <cell r="AD35">
            <v>2401</v>
          </cell>
          <cell r="AG35">
            <v>2379</v>
          </cell>
          <cell r="AJ35">
            <v>2327</v>
          </cell>
          <cell r="AM35">
            <v>2279</v>
          </cell>
          <cell r="AP35">
            <v>2268</v>
          </cell>
          <cell r="AS35">
            <v>2250</v>
          </cell>
          <cell r="AV35">
            <v>2205</v>
          </cell>
          <cell r="AY35">
            <v>2215</v>
          </cell>
          <cell r="BB35">
            <v>2187</v>
          </cell>
          <cell r="BE35">
            <v>2145</v>
          </cell>
          <cell r="BH35">
            <v>2173</v>
          </cell>
          <cell r="BK35">
            <v>2127</v>
          </cell>
          <cell r="BN35">
            <v>2036</v>
          </cell>
          <cell r="BQ35">
            <v>2206</v>
          </cell>
          <cell r="BT35">
            <v>2126</v>
          </cell>
        </row>
        <row r="36">
          <cell r="C36">
            <v>1061</v>
          </cell>
          <cell r="F36">
            <v>1070</v>
          </cell>
          <cell r="I36">
            <v>1085</v>
          </cell>
          <cell r="L36">
            <v>1083</v>
          </cell>
          <cell r="O36">
            <v>1048</v>
          </cell>
          <cell r="R36">
            <v>1106</v>
          </cell>
          <cell r="U36">
            <v>1123</v>
          </cell>
          <cell r="X36">
            <v>1116</v>
          </cell>
          <cell r="AA36">
            <v>1235</v>
          </cell>
          <cell r="AD36">
            <v>1290</v>
          </cell>
          <cell r="AG36">
            <v>1298</v>
          </cell>
          <cell r="AJ36">
            <v>1275</v>
          </cell>
          <cell r="AM36">
            <v>1213</v>
          </cell>
          <cell r="AP36">
            <v>1245</v>
          </cell>
          <cell r="AS36">
            <v>1165</v>
          </cell>
          <cell r="AV36">
            <v>1231</v>
          </cell>
          <cell r="AY36">
            <v>1138</v>
          </cell>
          <cell r="BB36">
            <v>1148</v>
          </cell>
          <cell r="BE36">
            <v>1120</v>
          </cell>
          <cell r="BH36">
            <v>1148</v>
          </cell>
          <cell r="BK36">
            <v>1137</v>
          </cell>
          <cell r="BN36">
            <v>1166</v>
          </cell>
          <cell r="BQ36">
            <v>1169</v>
          </cell>
          <cell r="BT36">
            <v>1171</v>
          </cell>
        </row>
        <row r="37">
          <cell r="C37">
            <v>1812</v>
          </cell>
          <cell r="F37">
            <v>1758</v>
          </cell>
          <cell r="I37">
            <v>1843</v>
          </cell>
          <cell r="L37">
            <v>1938</v>
          </cell>
          <cell r="O37">
            <v>1924</v>
          </cell>
          <cell r="R37">
            <v>1934</v>
          </cell>
          <cell r="U37">
            <v>2015</v>
          </cell>
          <cell r="X37">
            <v>2089</v>
          </cell>
          <cell r="AA37">
            <v>2182</v>
          </cell>
          <cell r="AD37">
            <v>2334</v>
          </cell>
          <cell r="AG37">
            <v>2296</v>
          </cell>
          <cell r="AJ37">
            <v>2236</v>
          </cell>
          <cell r="AM37">
            <v>2143</v>
          </cell>
          <cell r="AP37">
            <v>2121</v>
          </cell>
          <cell r="AS37">
            <v>2158</v>
          </cell>
          <cell r="AV37">
            <v>2161</v>
          </cell>
          <cell r="AY37">
            <v>2126</v>
          </cell>
          <cell r="BB37">
            <v>1965</v>
          </cell>
          <cell r="BE37">
            <v>2003</v>
          </cell>
          <cell r="BH37">
            <v>2096</v>
          </cell>
          <cell r="BK37">
            <v>2137</v>
          </cell>
          <cell r="BN37">
            <v>2035</v>
          </cell>
          <cell r="BQ37">
            <v>1995</v>
          </cell>
          <cell r="BT37">
            <v>1938</v>
          </cell>
        </row>
        <row r="38">
          <cell r="C38">
            <v>8684</v>
          </cell>
          <cell r="F38">
            <v>8474</v>
          </cell>
          <cell r="I38">
            <v>8469</v>
          </cell>
          <cell r="L38">
            <v>8530</v>
          </cell>
          <cell r="O38">
            <v>8601</v>
          </cell>
          <cell r="R38">
            <v>9885</v>
          </cell>
          <cell r="U38">
            <v>10838</v>
          </cell>
          <cell r="X38">
            <v>11861</v>
          </cell>
          <cell r="AA38">
            <v>12046</v>
          </cell>
          <cell r="AD38">
            <v>12042</v>
          </cell>
          <cell r="AG38">
            <v>12253</v>
          </cell>
          <cell r="AJ38">
            <v>12153</v>
          </cell>
          <cell r="AM38">
            <v>12301</v>
          </cell>
          <cell r="AP38">
            <v>12357</v>
          </cell>
          <cell r="AS38">
            <v>12055</v>
          </cell>
          <cell r="AV38">
            <v>11999</v>
          </cell>
          <cell r="AY38">
            <v>11403</v>
          </cell>
          <cell r="BB38">
            <v>11147</v>
          </cell>
          <cell r="BE38">
            <v>11386</v>
          </cell>
          <cell r="BH38">
            <v>11615</v>
          </cell>
          <cell r="BK38">
            <v>11335</v>
          </cell>
          <cell r="BN38">
            <v>10726</v>
          </cell>
          <cell r="BQ38">
            <v>10482</v>
          </cell>
          <cell r="BT38">
            <v>10036</v>
          </cell>
        </row>
        <row r="39">
          <cell r="C39">
            <v>2938</v>
          </cell>
          <cell r="F39">
            <v>2862</v>
          </cell>
          <cell r="I39">
            <v>2801</v>
          </cell>
          <cell r="L39">
            <v>2832</v>
          </cell>
          <cell r="O39">
            <v>2960</v>
          </cell>
          <cell r="R39">
            <v>3220</v>
          </cell>
          <cell r="U39">
            <v>4229</v>
          </cell>
          <cell r="X39">
            <v>5200</v>
          </cell>
          <cell r="AA39">
            <v>5474</v>
          </cell>
          <cell r="AD39">
            <v>5474</v>
          </cell>
          <cell r="AG39">
            <v>5271</v>
          </cell>
          <cell r="AJ39">
            <v>5502</v>
          </cell>
          <cell r="AM39">
            <v>5584</v>
          </cell>
          <cell r="AP39">
            <v>5627</v>
          </cell>
          <cell r="AS39">
            <v>5540</v>
          </cell>
          <cell r="AV39">
            <v>5204</v>
          </cell>
          <cell r="AY39">
            <v>5000</v>
          </cell>
          <cell r="BB39">
            <v>5069</v>
          </cell>
          <cell r="BE39">
            <v>4925</v>
          </cell>
          <cell r="BH39">
            <v>5156</v>
          </cell>
          <cell r="BK39">
            <v>5371</v>
          </cell>
          <cell r="BN39">
            <v>5324</v>
          </cell>
          <cell r="BQ39">
            <v>5098</v>
          </cell>
          <cell r="BT39">
            <v>4996</v>
          </cell>
        </row>
        <row r="40">
          <cell r="C40">
            <v>8117</v>
          </cell>
          <cell r="F40">
            <v>7850</v>
          </cell>
          <cell r="I40">
            <v>7721</v>
          </cell>
          <cell r="L40">
            <v>7734</v>
          </cell>
          <cell r="O40">
            <v>8089</v>
          </cell>
          <cell r="R40">
            <v>8252</v>
          </cell>
          <cell r="U40">
            <v>9151</v>
          </cell>
          <cell r="X40">
            <v>9568</v>
          </cell>
          <cell r="AA40">
            <v>9679</v>
          </cell>
          <cell r="AD40">
            <v>9780</v>
          </cell>
          <cell r="AG40">
            <v>9691</v>
          </cell>
          <cell r="AJ40">
            <v>9616</v>
          </cell>
          <cell r="AM40">
            <v>9527</v>
          </cell>
          <cell r="AP40">
            <v>9466</v>
          </cell>
          <cell r="AS40">
            <v>9039</v>
          </cell>
          <cell r="AV40">
            <v>8794</v>
          </cell>
          <cell r="AY40">
            <v>9381</v>
          </cell>
          <cell r="BB40">
            <v>9775</v>
          </cell>
          <cell r="BE40">
            <v>9844</v>
          </cell>
          <cell r="BH40">
            <v>10023</v>
          </cell>
          <cell r="BK40">
            <v>9934</v>
          </cell>
          <cell r="BN40">
            <v>9672</v>
          </cell>
          <cell r="BQ40">
            <v>9036</v>
          </cell>
          <cell r="BT40">
            <v>8454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C31">
            <v>3491</v>
          </cell>
          <cell r="F31">
            <v>3364</v>
          </cell>
          <cell r="I31">
            <v>3314</v>
          </cell>
          <cell r="L31">
            <v>3354</v>
          </cell>
          <cell r="O31">
            <v>3426</v>
          </cell>
          <cell r="R31">
            <v>3652</v>
          </cell>
          <cell r="U31">
            <v>4213</v>
          </cell>
          <cell r="X31">
            <v>4836</v>
          </cell>
          <cell r="AA31">
            <v>4945</v>
          </cell>
          <cell r="AD31">
            <v>4833</v>
          </cell>
          <cell r="AG31">
            <v>4697</v>
          </cell>
          <cell r="AJ31">
            <v>4462</v>
          </cell>
          <cell r="AM31">
            <v>4181</v>
          </cell>
          <cell r="AP31">
            <v>4190</v>
          </cell>
          <cell r="AS31">
            <v>4066</v>
          </cell>
          <cell r="AV31">
            <v>3954</v>
          </cell>
          <cell r="AY31">
            <v>3912</v>
          </cell>
          <cell r="BB31">
            <v>3891</v>
          </cell>
          <cell r="BE31">
            <v>3827</v>
          </cell>
          <cell r="BH31">
            <v>3831</v>
          </cell>
          <cell r="BK31">
            <v>3976</v>
          </cell>
          <cell r="BN31">
            <v>4066</v>
          </cell>
          <cell r="BQ31">
            <v>3824</v>
          </cell>
          <cell r="BT31">
            <v>3518</v>
          </cell>
        </row>
        <row r="32">
          <cell r="C32">
            <v>5913</v>
          </cell>
          <cell r="F32">
            <v>5720</v>
          </cell>
          <cell r="I32">
            <v>5677</v>
          </cell>
          <cell r="L32">
            <v>5733</v>
          </cell>
          <cell r="O32">
            <v>5794</v>
          </cell>
          <cell r="R32">
            <v>5927</v>
          </cell>
          <cell r="U32">
            <v>6261</v>
          </cell>
          <cell r="X32">
            <v>6568</v>
          </cell>
          <cell r="AA32">
            <v>6616</v>
          </cell>
          <cell r="AD32">
            <v>6521</v>
          </cell>
          <cell r="AG32">
            <v>6521</v>
          </cell>
          <cell r="AJ32">
            <v>6430</v>
          </cell>
          <cell r="AM32">
            <v>6482</v>
          </cell>
          <cell r="AP32">
            <v>6195</v>
          </cell>
          <cell r="AS32">
            <v>6305</v>
          </cell>
          <cell r="AV32">
            <v>6149</v>
          </cell>
          <cell r="AY32">
            <v>6166</v>
          </cell>
          <cell r="BB32">
            <v>6186</v>
          </cell>
          <cell r="BE32">
            <v>6166</v>
          </cell>
          <cell r="BH32">
            <v>6165</v>
          </cell>
          <cell r="BK32">
            <v>6205</v>
          </cell>
          <cell r="BN32">
            <v>6282</v>
          </cell>
          <cell r="BQ32">
            <v>6000</v>
          </cell>
          <cell r="BT32">
            <v>5840</v>
          </cell>
        </row>
        <row r="33">
          <cell r="C33">
            <v>2438</v>
          </cell>
          <cell r="F33">
            <v>2424</v>
          </cell>
          <cell r="I33">
            <v>2436</v>
          </cell>
          <cell r="L33">
            <v>2378</v>
          </cell>
          <cell r="O33">
            <v>2410</v>
          </cell>
          <cell r="R33">
            <v>2451</v>
          </cell>
          <cell r="U33">
            <v>2612</v>
          </cell>
          <cell r="X33">
            <v>2838</v>
          </cell>
          <cell r="AA33">
            <v>2860</v>
          </cell>
          <cell r="AD33">
            <v>2830</v>
          </cell>
          <cell r="AG33">
            <v>2796</v>
          </cell>
          <cell r="AJ33">
            <v>2879</v>
          </cell>
          <cell r="AM33">
            <v>2903</v>
          </cell>
          <cell r="AP33">
            <v>2870</v>
          </cell>
          <cell r="AS33">
            <v>2902</v>
          </cell>
          <cell r="AV33">
            <v>2845</v>
          </cell>
          <cell r="AY33">
            <v>2853</v>
          </cell>
          <cell r="BB33">
            <v>2851</v>
          </cell>
          <cell r="BE33">
            <v>2898</v>
          </cell>
          <cell r="BH33">
            <v>2888</v>
          </cell>
          <cell r="BK33">
            <v>2835</v>
          </cell>
          <cell r="BN33">
            <v>2823</v>
          </cell>
          <cell r="BQ33">
            <v>2685</v>
          </cell>
          <cell r="BT33">
            <v>2443</v>
          </cell>
        </row>
        <row r="34">
          <cell r="C34">
            <v>2193</v>
          </cell>
          <cell r="F34">
            <v>2138</v>
          </cell>
          <cell r="I34">
            <v>2126</v>
          </cell>
          <cell r="L34">
            <v>2169</v>
          </cell>
          <cell r="O34">
            <v>2174</v>
          </cell>
          <cell r="R34">
            <v>2170</v>
          </cell>
          <cell r="U34">
            <v>2261</v>
          </cell>
          <cell r="X34">
            <v>2399</v>
          </cell>
          <cell r="AA34">
            <v>2411</v>
          </cell>
          <cell r="AD34">
            <v>2406</v>
          </cell>
          <cell r="AG34">
            <v>2372</v>
          </cell>
          <cell r="AJ34">
            <v>2408</v>
          </cell>
          <cell r="AM34">
            <v>2403</v>
          </cell>
          <cell r="AP34">
            <v>2370</v>
          </cell>
          <cell r="AS34">
            <v>2369</v>
          </cell>
          <cell r="AV34">
            <v>2337</v>
          </cell>
          <cell r="AY34">
            <v>2244</v>
          </cell>
          <cell r="BB34">
            <v>2259</v>
          </cell>
          <cell r="BE34">
            <v>2259</v>
          </cell>
          <cell r="BH34">
            <v>2291</v>
          </cell>
          <cell r="BK34">
            <v>2349</v>
          </cell>
          <cell r="BN34">
            <v>2373</v>
          </cell>
          <cell r="BQ34">
            <v>2275</v>
          </cell>
          <cell r="BT34">
            <v>2215</v>
          </cell>
        </row>
        <row r="35">
          <cell r="C35">
            <v>2064</v>
          </cell>
          <cell r="F35">
            <v>2010</v>
          </cell>
          <cell r="I35">
            <v>1998</v>
          </cell>
          <cell r="L35">
            <v>1997</v>
          </cell>
          <cell r="O35">
            <v>1997</v>
          </cell>
          <cell r="R35">
            <v>2075</v>
          </cell>
          <cell r="U35">
            <v>2162</v>
          </cell>
          <cell r="X35">
            <v>2289</v>
          </cell>
          <cell r="AA35">
            <v>2385</v>
          </cell>
          <cell r="AD35">
            <v>2358</v>
          </cell>
          <cell r="AG35">
            <v>2372</v>
          </cell>
          <cell r="AJ35">
            <v>2337</v>
          </cell>
          <cell r="AM35">
            <v>2344</v>
          </cell>
          <cell r="AP35">
            <v>2345</v>
          </cell>
          <cell r="AS35">
            <v>2330</v>
          </cell>
          <cell r="AV35">
            <v>2324</v>
          </cell>
          <cell r="AY35">
            <v>2312</v>
          </cell>
          <cell r="BB35">
            <v>2285</v>
          </cell>
          <cell r="BE35">
            <v>2271</v>
          </cell>
          <cell r="BH35">
            <v>2281</v>
          </cell>
          <cell r="BK35">
            <v>2271</v>
          </cell>
          <cell r="BN35">
            <v>2277</v>
          </cell>
          <cell r="BQ35">
            <v>2212</v>
          </cell>
          <cell r="BT35">
            <v>2162</v>
          </cell>
        </row>
        <row r="36">
          <cell r="C36">
            <v>1038</v>
          </cell>
          <cell r="F36">
            <v>1022</v>
          </cell>
          <cell r="I36">
            <v>1013</v>
          </cell>
          <cell r="L36">
            <v>994</v>
          </cell>
          <cell r="O36">
            <v>968</v>
          </cell>
          <cell r="R36">
            <v>1143</v>
          </cell>
          <cell r="U36">
            <v>1061</v>
          </cell>
          <cell r="X36">
            <v>1197</v>
          </cell>
          <cell r="AA36">
            <v>1141</v>
          </cell>
          <cell r="AD36">
            <v>1193</v>
          </cell>
          <cell r="AG36">
            <v>1156</v>
          </cell>
          <cell r="AJ36">
            <v>1277</v>
          </cell>
          <cell r="AM36">
            <v>1172</v>
          </cell>
          <cell r="AP36">
            <v>961</v>
          </cell>
          <cell r="AS36">
            <v>1277</v>
          </cell>
          <cell r="AV36">
            <v>1246</v>
          </cell>
          <cell r="AY36">
            <v>1279</v>
          </cell>
          <cell r="BB36">
            <v>1297</v>
          </cell>
          <cell r="BE36">
            <v>1406</v>
          </cell>
          <cell r="BH36">
            <v>1301</v>
          </cell>
          <cell r="BK36">
            <v>1280</v>
          </cell>
          <cell r="BN36">
            <v>1294</v>
          </cell>
          <cell r="BQ36">
            <v>1435</v>
          </cell>
          <cell r="BT36">
            <v>1267</v>
          </cell>
        </row>
        <row r="37">
          <cell r="C37">
            <v>1894</v>
          </cell>
          <cell r="F37">
            <v>1795</v>
          </cell>
          <cell r="I37">
            <v>1670</v>
          </cell>
          <cell r="L37">
            <v>1713</v>
          </cell>
          <cell r="O37">
            <v>1658</v>
          </cell>
          <cell r="R37">
            <v>1753</v>
          </cell>
          <cell r="U37">
            <v>1820</v>
          </cell>
          <cell r="X37">
            <v>1964</v>
          </cell>
          <cell r="AA37">
            <v>2042</v>
          </cell>
          <cell r="AD37">
            <v>2009</v>
          </cell>
          <cell r="AG37">
            <v>1970</v>
          </cell>
          <cell r="AJ37">
            <v>1965</v>
          </cell>
          <cell r="AM37">
            <v>1946</v>
          </cell>
          <cell r="AP37">
            <v>1970</v>
          </cell>
          <cell r="AS37">
            <v>2060</v>
          </cell>
          <cell r="AV37">
            <v>2106</v>
          </cell>
          <cell r="AY37">
            <v>2139</v>
          </cell>
          <cell r="BB37">
            <v>2134</v>
          </cell>
          <cell r="BE37">
            <v>2165</v>
          </cell>
          <cell r="BH37">
            <v>2154</v>
          </cell>
          <cell r="BK37">
            <v>2107</v>
          </cell>
          <cell r="BN37">
            <v>2145</v>
          </cell>
          <cell r="BQ37">
            <v>2198</v>
          </cell>
          <cell r="BT37">
            <v>2084</v>
          </cell>
        </row>
        <row r="38">
          <cell r="C38">
            <v>9701</v>
          </cell>
          <cell r="F38">
            <v>9526</v>
          </cell>
          <cell r="I38">
            <v>9355</v>
          </cell>
          <cell r="L38">
            <v>9352</v>
          </cell>
          <cell r="O38">
            <v>9538</v>
          </cell>
          <cell r="R38">
            <v>10490</v>
          </cell>
          <cell r="U38">
            <v>11626</v>
          </cell>
          <cell r="X38">
            <v>12500</v>
          </cell>
          <cell r="AA38">
            <v>12603</v>
          </cell>
          <cell r="AD38">
            <v>12769</v>
          </cell>
          <cell r="AG38">
            <v>12626</v>
          </cell>
          <cell r="AJ38">
            <v>12476</v>
          </cell>
          <cell r="AM38">
            <v>12367</v>
          </cell>
          <cell r="AP38">
            <v>12295</v>
          </cell>
          <cell r="AS38">
            <v>11830</v>
          </cell>
          <cell r="AV38">
            <v>11676</v>
          </cell>
          <cell r="AY38">
            <v>11644</v>
          </cell>
          <cell r="BB38">
            <v>11854</v>
          </cell>
          <cell r="BE38">
            <v>11731</v>
          </cell>
          <cell r="BH38">
            <v>11775</v>
          </cell>
          <cell r="BK38">
            <v>11980</v>
          </cell>
          <cell r="BN38">
            <v>11447</v>
          </cell>
          <cell r="BQ38">
            <v>10801</v>
          </cell>
          <cell r="BT38">
            <v>9820</v>
          </cell>
        </row>
        <row r="39">
          <cell r="C39">
            <v>4300</v>
          </cell>
          <cell r="F39">
            <v>4105</v>
          </cell>
          <cell r="I39">
            <v>4026</v>
          </cell>
          <cell r="L39">
            <v>4029</v>
          </cell>
          <cell r="O39">
            <v>4090</v>
          </cell>
          <cell r="R39">
            <v>4200</v>
          </cell>
          <cell r="U39">
            <v>5025</v>
          </cell>
          <cell r="X39">
            <v>5305</v>
          </cell>
          <cell r="AA39">
            <v>4680</v>
          </cell>
          <cell r="AD39">
            <v>4547</v>
          </cell>
          <cell r="AG39">
            <v>4572</v>
          </cell>
          <cell r="AJ39">
            <v>4349</v>
          </cell>
          <cell r="AM39">
            <v>4315</v>
          </cell>
          <cell r="AP39">
            <v>4175</v>
          </cell>
          <cell r="AS39">
            <v>4468</v>
          </cell>
          <cell r="AV39">
            <v>4860</v>
          </cell>
          <cell r="AY39">
            <v>4651</v>
          </cell>
          <cell r="BB39">
            <v>5029</v>
          </cell>
          <cell r="BE39">
            <v>5317</v>
          </cell>
          <cell r="BH39">
            <v>5256</v>
          </cell>
          <cell r="BK39">
            <v>5085</v>
          </cell>
          <cell r="BN39">
            <v>4951</v>
          </cell>
          <cell r="BQ39">
            <v>5082</v>
          </cell>
          <cell r="BT39">
            <v>4885</v>
          </cell>
        </row>
        <row r="40">
          <cell r="C40">
            <v>7973</v>
          </cell>
          <cell r="F40">
            <v>7750</v>
          </cell>
          <cell r="I40">
            <v>7663</v>
          </cell>
          <cell r="L40">
            <v>7658</v>
          </cell>
          <cell r="O40">
            <v>8088</v>
          </cell>
          <cell r="R40">
            <v>8502</v>
          </cell>
          <cell r="U40">
            <v>9278</v>
          </cell>
          <cell r="X40">
            <v>9752</v>
          </cell>
          <cell r="AA40">
            <v>9834</v>
          </cell>
          <cell r="AD40">
            <v>9679</v>
          </cell>
          <cell r="AG40">
            <v>9575</v>
          </cell>
          <cell r="AJ40">
            <v>9564</v>
          </cell>
          <cell r="AM40">
            <v>9371</v>
          </cell>
          <cell r="AP40">
            <v>9289</v>
          </cell>
          <cell r="AS40">
            <v>8652</v>
          </cell>
          <cell r="AV40">
            <v>8510</v>
          </cell>
          <cell r="AY40">
            <v>8943</v>
          </cell>
          <cell r="BB40">
            <v>8915</v>
          </cell>
          <cell r="BE40">
            <v>8972</v>
          </cell>
          <cell r="BH40">
            <v>9303</v>
          </cell>
          <cell r="BK40">
            <v>8838</v>
          </cell>
          <cell r="BN40">
            <v>8607</v>
          </cell>
          <cell r="BQ40">
            <v>8362</v>
          </cell>
          <cell r="BT40">
            <v>8217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G17" sqref="G17"/>
    </sheetView>
  </sheetViews>
  <sheetFormatPr defaultRowHeight="15" x14ac:dyDescent="0.25"/>
  <cols>
    <col min="5" max="5" width="12.140625" bestFit="1" customWidth="1"/>
    <col min="6" max="6" width="8" bestFit="1" customWidth="1"/>
    <col min="7" max="7" width="6.42578125" customWidth="1"/>
    <col min="8" max="8" width="5.5703125" bestFit="1" customWidth="1"/>
    <col min="9" max="9" width="9" bestFit="1" customWidth="1"/>
    <col min="10" max="10" width="6.140625" bestFit="1" customWidth="1"/>
    <col min="11" max="11" width="5.85546875" bestFit="1" customWidth="1"/>
  </cols>
  <sheetData>
    <row r="1" spans="1:11" x14ac:dyDescent="0.25">
      <c r="A1" s="1" t="s">
        <v>82</v>
      </c>
      <c r="B1" s="1">
        <v>0.95</v>
      </c>
    </row>
    <row r="2" spans="1:11" x14ac:dyDescent="0.25">
      <c r="A2" s="1" t="s">
        <v>83</v>
      </c>
      <c r="B2" s="1">
        <f>ACOS(B1)</f>
        <v>0.31756042929152151</v>
      </c>
    </row>
    <row r="3" spans="1:11" x14ac:dyDescent="0.25">
      <c r="A3" s="1" t="s">
        <v>84</v>
      </c>
      <c r="B3" s="1">
        <f>TAN(B2)</f>
        <v>0.32868410517886321</v>
      </c>
    </row>
    <row r="5" spans="1:11" x14ac:dyDescent="0.25">
      <c r="E5" s="5" t="s">
        <v>0</v>
      </c>
      <c r="F5" s="5" t="s">
        <v>15</v>
      </c>
      <c r="G5" s="5" t="s">
        <v>1</v>
      </c>
      <c r="H5" s="5" t="s">
        <v>2</v>
      </c>
      <c r="I5" s="5" t="s">
        <v>47</v>
      </c>
      <c r="J5" s="5" t="s">
        <v>3</v>
      </c>
      <c r="K5" s="5" t="s">
        <v>4</v>
      </c>
    </row>
    <row r="6" spans="1:11" x14ac:dyDescent="0.25">
      <c r="E6" s="1" t="s">
        <v>5</v>
      </c>
      <c r="F6" s="1">
        <v>962.2</v>
      </c>
      <c r="G6" s="1">
        <v>1200</v>
      </c>
      <c r="H6" s="1">
        <v>400</v>
      </c>
      <c r="I6" s="1">
        <v>124.70189999999999</v>
      </c>
      <c r="J6" s="1">
        <v>200</v>
      </c>
      <c r="K6" s="1">
        <v>-200</v>
      </c>
    </row>
    <row r="7" spans="1:11" x14ac:dyDescent="0.25">
      <c r="E7" s="1" t="s">
        <v>6</v>
      </c>
      <c r="F7" s="1">
        <v>480.428</v>
      </c>
      <c r="G7" s="1">
        <v>1200</v>
      </c>
      <c r="H7" s="1">
        <v>400</v>
      </c>
      <c r="I7" s="1">
        <v>27.565100000000001</v>
      </c>
      <c r="J7" s="1">
        <v>200</v>
      </c>
      <c r="K7" s="1">
        <v>-200</v>
      </c>
    </row>
    <row r="8" spans="1:11" x14ac:dyDescent="0.25">
      <c r="E8" s="1" t="s">
        <v>7</v>
      </c>
      <c r="F8" s="1">
        <v>6.9999999999999999E-4</v>
      </c>
      <c r="G8" s="1">
        <v>600</v>
      </c>
      <c r="H8" s="1">
        <v>0</v>
      </c>
      <c r="I8" s="1">
        <v>7.08</v>
      </c>
      <c r="J8" s="1">
        <v>200</v>
      </c>
      <c r="K8" s="1">
        <v>-200</v>
      </c>
    </row>
    <row r="10" spans="1:11" x14ac:dyDescent="0.25">
      <c r="E10" s="3" t="s">
        <v>8</v>
      </c>
      <c r="F10" s="4" t="s">
        <v>9</v>
      </c>
      <c r="G10" s="4" t="s">
        <v>10</v>
      </c>
    </row>
    <row r="11" spans="1:11" x14ac:dyDescent="0.25">
      <c r="E11" s="1" t="s">
        <v>11</v>
      </c>
      <c r="F11" s="1">
        <v>480</v>
      </c>
      <c r="G11" s="1">
        <v>4.8</v>
      </c>
    </row>
    <row r="12" spans="1:11" x14ac:dyDescent="0.25">
      <c r="E12" s="1" t="s">
        <v>12</v>
      </c>
      <c r="F12" s="1">
        <v>240</v>
      </c>
      <c r="G12" s="1">
        <v>2.4</v>
      </c>
    </row>
    <row r="13" spans="1:11" x14ac:dyDescent="0.25">
      <c r="E13" s="1" t="s">
        <v>13</v>
      </c>
      <c r="F13" s="1">
        <v>480</v>
      </c>
      <c r="G13" s="1">
        <v>4.8</v>
      </c>
    </row>
    <row r="14" spans="1:11" x14ac:dyDescent="0.25">
      <c r="E14" s="1" t="s">
        <v>14</v>
      </c>
      <c r="F14" s="1">
        <v>240</v>
      </c>
      <c r="G14" s="1">
        <v>2.4</v>
      </c>
    </row>
    <row r="15" spans="1:11" x14ac:dyDescent="0.25">
      <c r="C15" s="2"/>
      <c r="D15" s="2"/>
      <c r="E15" s="10" t="s">
        <v>81</v>
      </c>
      <c r="F15" s="1">
        <f>SUM(F11:F14)</f>
        <v>1440</v>
      </c>
      <c r="G15" s="1">
        <f>SUM(G11:G14)</f>
        <v>14.4</v>
      </c>
      <c r="H15" s="11">
        <f>G15/F15</f>
        <v>0.01</v>
      </c>
      <c r="I15" s="2"/>
      <c r="J15" s="2"/>
    </row>
    <row r="16" spans="1:11" x14ac:dyDescent="0.25">
      <c r="C16" s="2"/>
      <c r="D16" s="2"/>
      <c r="E16" s="2"/>
      <c r="F16" s="2"/>
      <c r="G16" s="2">
        <f>F15*0.01</f>
        <v>14.4</v>
      </c>
      <c r="H16" s="2"/>
      <c r="I16" s="2"/>
      <c r="J16" s="2"/>
    </row>
    <row r="17" spans="3:10" x14ac:dyDescent="0.25">
      <c r="C17" s="2"/>
      <c r="D17" s="2"/>
      <c r="E17" s="2"/>
      <c r="F17" s="2"/>
      <c r="G17" s="2"/>
      <c r="H17" s="2"/>
      <c r="I17" s="2"/>
      <c r="J17" s="2"/>
    </row>
    <row r="18" spans="3:10" x14ac:dyDescent="0.25">
      <c r="C18" s="2"/>
      <c r="D18" s="2"/>
      <c r="E18" s="2"/>
      <c r="F18" s="2"/>
      <c r="G18" s="2"/>
      <c r="H18" s="2"/>
      <c r="I18" s="2"/>
      <c r="J18" s="2"/>
    </row>
    <row r="19" spans="3:10" x14ac:dyDescent="0.25">
      <c r="C19" s="2"/>
      <c r="D19" s="2"/>
      <c r="E19" s="2"/>
      <c r="F19" s="2"/>
      <c r="G19" s="2"/>
      <c r="H19" s="2"/>
      <c r="I19" s="2"/>
      <c r="J19" s="2"/>
    </row>
    <row r="20" spans="3:10" x14ac:dyDescent="0.25">
      <c r="C20" s="2"/>
      <c r="D20" s="2"/>
      <c r="E20" s="2"/>
      <c r="F20" s="2"/>
      <c r="G20" s="2"/>
      <c r="H20" s="2"/>
      <c r="I20" s="2"/>
      <c r="J20" s="2"/>
    </row>
    <row r="21" spans="3:10" x14ac:dyDescent="0.25">
      <c r="C21" s="2"/>
      <c r="D21" s="2"/>
      <c r="E21" s="2"/>
      <c r="F21" s="2"/>
      <c r="G21" s="2"/>
      <c r="H21" s="2"/>
      <c r="I21" s="2"/>
      <c r="J21" s="2"/>
    </row>
    <row r="22" spans="3:10" x14ac:dyDescent="0.25">
      <c r="C22" s="2"/>
      <c r="D22" s="2"/>
      <c r="E22" s="2"/>
      <c r="F22" s="2"/>
      <c r="G22" s="2"/>
      <c r="H22" s="2"/>
      <c r="I22" s="2"/>
      <c r="J2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abSelected="1" topLeftCell="P1" workbookViewId="0">
      <selection activeCell="W6" sqref="W6"/>
    </sheetView>
  </sheetViews>
  <sheetFormatPr defaultRowHeight="15" x14ac:dyDescent="0.25"/>
  <cols>
    <col min="2" max="2" width="11.42578125" customWidth="1"/>
    <col min="4" max="4" width="11.5703125" bestFit="1" customWidth="1"/>
    <col min="5" max="5" width="9.42578125" customWidth="1"/>
    <col min="6" max="6" width="9.85546875" customWidth="1"/>
    <col min="7" max="7" width="7.5703125" bestFit="1" customWidth="1"/>
  </cols>
  <sheetData>
    <row r="1" spans="1:31" ht="30" x14ac:dyDescent="0.25">
      <c r="A1" s="9" t="s">
        <v>80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 x14ac:dyDescent="0.25">
      <c r="A2" s="1">
        <v>0</v>
      </c>
      <c r="B2" s="12">
        <v>1440</v>
      </c>
      <c r="C2" s="12">
        <v>1424.540681050169</v>
      </c>
      <c r="D2" s="12">
        <v>1393.6969066805302</v>
      </c>
      <c r="E2" s="12">
        <v>1514.4517806082663</v>
      </c>
      <c r="F2" s="12">
        <v>1514.0025994281259</v>
      </c>
      <c r="G2" s="12">
        <v>1494.5380816220431</v>
      </c>
      <c r="H2" s="12">
        <v>1450.8552118533923</v>
      </c>
      <c r="I2" s="12">
        <v>1383.1785807122433</v>
      </c>
      <c r="J2" s="12">
        <v>1534.8895243046529</v>
      </c>
      <c r="K2" s="12">
        <v>1496.0353522225109</v>
      </c>
      <c r="L2" s="12">
        <v>1406.2365479594489</v>
      </c>
      <c r="M2" s="12">
        <v>1177.7904860930596</v>
      </c>
      <c r="N2" s="12">
        <v>1230.4569794645179</v>
      </c>
      <c r="O2" s="12">
        <v>1422.4819339745256</v>
      </c>
      <c r="P2" s="12">
        <v>1342.4153886145048</v>
      </c>
      <c r="Q2" s="12">
        <v>1335.5279438523526</v>
      </c>
      <c r="R2" s="12">
        <v>1407.097478554718</v>
      </c>
      <c r="S2" s="12">
        <v>1431.5404211073565</v>
      </c>
      <c r="T2" s="12">
        <v>1367.2700805822719</v>
      </c>
      <c r="U2" s="12">
        <v>1319.4697166623343</v>
      </c>
      <c r="V2" s="12">
        <v>1285.2196516766312</v>
      </c>
      <c r="W2" s="12">
        <v>1238.5796724720562</v>
      </c>
      <c r="X2" s="12">
        <v>1311.6090460098778</v>
      </c>
      <c r="Y2" s="12">
        <v>1375.7670912399271</v>
      </c>
      <c r="Z2" s="12">
        <v>1403.1671432284897</v>
      </c>
      <c r="AA2" s="12">
        <v>1325.4213672991941</v>
      </c>
      <c r="AB2" s="12">
        <v>1412.2256303613206</v>
      </c>
      <c r="AC2" s="12">
        <v>1382.5422407070444</v>
      </c>
      <c r="AD2" s="12">
        <v>1319.3948531323108</v>
      </c>
      <c r="AE2" s="12">
        <v>1328.2287496750714</v>
      </c>
    </row>
    <row r="3" spans="1:31" x14ac:dyDescent="0.25">
      <c r="A3" s="1">
        <v>1</v>
      </c>
      <c r="B3" s="12">
        <v>1402.3436443982323</v>
      </c>
      <c r="C3" s="12">
        <v>1357.0886404990902</v>
      </c>
      <c r="D3" s="12">
        <v>1339.7203015336627</v>
      </c>
      <c r="E3" s="12">
        <v>1486.9020015596568</v>
      </c>
      <c r="F3" s="12">
        <v>1464.7049649077203</v>
      </c>
      <c r="G3" s="12">
        <v>1404.9264361840394</v>
      </c>
      <c r="H3" s="12">
        <v>1420.3857551338706</v>
      </c>
      <c r="I3" s="12">
        <v>1347.0569274759553</v>
      </c>
      <c r="J3" s="12">
        <v>1491.8055627761892</v>
      </c>
      <c r="K3" s="12">
        <v>1459.7639719261763</v>
      </c>
      <c r="L3" s="12">
        <v>1368.2058747075644</v>
      </c>
      <c r="M3" s="12">
        <v>1159.3366259422928</v>
      </c>
      <c r="N3" s="12">
        <v>1208.7465557577334</v>
      </c>
      <c r="O3" s="12">
        <v>1401.2581232128932</v>
      </c>
      <c r="P3" s="12">
        <v>1339.1962568234987</v>
      </c>
      <c r="Q3" s="12">
        <v>1304.2349883025734</v>
      </c>
      <c r="R3" s="12">
        <v>1371.2004159085002</v>
      </c>
      <c r="S3" s="12">
        <v>1391.6755913698987</v>
      </c>
      <c r="T3" s="12">
        <v>1301.8767871068364</v>
      </c>
      <c r="U3" s="12">
        <v>1288.1767611125551</v>
      </c>
      <c r="V3" s="12">
        <v>1242.0233948531322</v>
      </c>
      <c r="W3" s="12">
        <v>1224.243306472576</v>
      </c>
      <c r="X3" s="12">
        <v>1274.3644398232389</v>
      </c>
      <c r="Y3" s="12">
        <v>1346.3831557057447</v>
      </c>
      <c r="Z3" s="12">
        <v>1349.6397192617624</v>
      </c>
      <c r="AA3" s="12">
        <v>1281.2144528203796</v>
      </c>
      <c r="AB3" s="12">
        <v>1366.7086041070966</v>
      </c>
      <c r="AC3" s="12">
        <v>1362.81570054588</v>
      </c>
      <c r="AD3" s="12">
        <v>1278.6316610345725</v>
      </c>
      <c r="AE3" s="12">
        <v>1307.8658695087081</v>
      </c>
    </row>
    <row r="4" spans="1:31" x14ac:dyDescent="0.25">
      <c r="A4" s="1">
        <v>2</v>
      </c>
      <c r="B4" s="12">
        <v>1372.5105276839095</v>
      </c>
      <c r="C4" s="12">
        <v>1341.1801403691188</v>
      </c>
      <c r="D4" s="12">
        <v>1324.2609825838315</v>
      </c>
      <c r="E4" s="12">
        <v>1473.1645438003638</v>
      </c>
      <c r="F4" s="12">
        <v>1429.7436963867949</v>
      </c>
      <c r="G4" s="12">
        <v>1349.6397192617624</v>
      </c>
      <c r="H4" s="12">
        <v>1398.6004678970626</v>
      </c>
      <c r="I4" s="12">
        <v>1339.907460358721</v>
      </c>
      <c r="J4" s="12">
        <v>1470.2448661294516</v>
      </c>
      <c r="K4" s="12">
        <v>1435.7702105536782</v>
      </c>
      <c r="L4" s="12">
        <v>1348.8536521965168</v>
      </c>
      <c r="M4" s="12">
        <v>1151.7754094099298</v>
      </c>
      <c r="N4" s="12">
        <v>1186.7366779308552</v>
      </c>
      <c r="O4" s="12">
        <v>1401.2206914478816</v>
      </c>
      <c r="P4" s="12">
        <v>1313.2560436703925</v>
      </c>
      <c r="Q4" s="12">
        <v>1293.6043670392514</v>
      </c>
      <c r="R4" s="12">
        <v>1369.965167663114</v>
      </c>
      <c r="S4" s="12">
        <v>1387.3335066285417</v>
      </c>
      <c r="T4" s="12">
        <v>1255.6111255523786</v>
      </c>
      <c r="U4" s="12">
        <v>1275.3002339485313</v>
      </c>
      <c r="V4" s="12">
        <v>1217.9547699506109</v>
      </c>
      <c r="W4" s="12">
        <v>1230.793865349623</v>
      </c>
      <c r="X4" s="12">
        <v>1256.9961008578114</v>
      </c>
      <c r="Y4" s="12">
        <v>1351.1369898622304</v>
      </c>
      <c r="Z4" s="12">
        <v>1312.2453860150767</v>
      </c>
      <c r="AA4" s="12">
        <v>1268.0759033012737</v>
      </c>
      <c r="AB4" s="12">
        <v>1315.4645178060828</v>
      </c>
      <c r="AC4" s="12">
        <v>1364.9867429165583</v>
      </c>
      <c r="AD4" s="12">
        <v>1275.7494151286717</v>
      </c>
      <c r="AE4" s="12">
        <v>1307.491551858591</v>
      </c>
    </row>
    <row r="5" spans="1:31" x14ac:dyDescent="0.25">
      <c r="A5" s="1">
        <v>3</v>
      </c>
      <c r="B5" s="12">
        <v>1350.5755133870548</v>
      </c>
      <c r="C5" s="12">
        <v>1359.0350922796986</v>
      </c>
      <c r="D5" s="12">
        <v>1325.6459578892643</v>
      </c>
      <c r="E5" s="12">
        <v>1441.6469976605147</v>
      </c>
      <c r="F5" s="12">
        <v>1390.7023654795944</v>
      </c>
      <c r="G5" s="12">
        <v>1347.3938133610607</v>
      </c>
      <c r="H5" s="12">
        <v>1381.8310371718221</v>
      </c>
      <c r="I5" s="12">
        <v>1346.1585651156745</v>
      </c>
      <c r="J5" s="12">
        <v>1473.9506108656096</v>
      </c>
      <c r="K5" s="12">
        <v>1431.4281258123212</v>
      </c>
      <c r="L5" s="12">
        <v>1334.5547179620482</v>
      </c>
      <c r="M5" s="12">
        <v>1151.8502729399531</v>
      </c>
      <c r="N5" s="12">
        <v>1175.9188978424745</v>
      </c>
      <c r="O5" s="12">
        <v>1409.2310891603847</v>
      </c>
      <c r="P5" s="12">
        <v>1324.7475955289835</v>
      </c>
      <c r="Q5" s="12">
        <v>1304.2724200675852</v>
      </c>
      <c r="R5" s="12">
        <v>1380.7829477514947</v>
      </c>
      <c r="S5" s="12">
        <v>1390.0660254743957</v>
      </c>
      <c r="T5" s="12">
        <v>1223.1577852872367</v>
      </c>
      <c r="U5" s="12">
        <v>1296.0374317650117</v>
      </c>
      <c r="V5" s="12">
        <v>1224.2058747075644</v>
      </c>
      <c r="W5" s="12">
        <v>1244.044710163764</v>
      </c>
      <c r="X5" s="12">
        <v>1253.4026514166883</v>
      </c>
      <c r="Y5" s="12">
        <v>1360.3826358201195</v>
      </c>
      <c r="Z5" s="12">
        <v>1281.2893163504029</v>
      </c>
      <c r="AA5" s="12">
        <v>1271.1453080322328</v>
      </c>
      <c r="AB5" s="12">
        <v>1310.0743436443981</v>
      </c>
      <c r="AC5" s="12">
        <v>1376.4034312451261</v>
      </c>
      <c r="AD5" s="12">
        <v>1281.3267481154146</v>
      </c>
      <c r="AE5" s="12">
        <v>1316.175721341305</v>
      </c>
    </row>
    <row r="6" spans="1:31" x14ac:dyDescent="0.25">
      <c r="A6" s="1">
        <v>4</v>
      </c>
      <c r="B6" s="12">
        <v>1367.9438523524825</v>
      </c>
      <c r="C6" s="12">
        <v>1398.4881726020276</v>
      </c>
      <c r="D6" s="12">
        <v>1332.2339485313232</v>
      </c>
      <c r="E6" s="12">
        <v>1421.6958669092799</v>
      </c>
      <c r="F6" s="12">
        <v>1357.2009357941254</v>
      </c>
      <c r="G6" s="12">
        <v>1377.2643618403952</v>
      </c>
      <c r="H6" s="12">
        <v>1397.1406290616064</v>
      </c>
      <c r="I6" s="12">
        <v>1366.9331946971665</v>
      </c>
      <c r="J6" s="12">
        <v>1502.6233428645698</v>
      </c>
      <c r="K6" s="12">
        <v>1464.2183519625682</v>
      </c>
      <c r="L6" s="12">
        <v>1327.2180920197557</v>
      </c>
      <c r="M6" s="12">
        <v>1164.9513906940474</v>
      </c>
      <c r="N6" s="12">
        <v>1210.0566675331427</v>
      </c>
      <c r="O6" s="12">
        <v>1427.5726540161165</v>
      </c>
      <c r="P6" s="12">
        <v>1367.3823758773069</v>
      </c>
      <c r="Q6" s="12">
        <v>1328.6779308552118</v>
      </c>
      <c r="R6" s="12">
        <v>1407.1723420847413</v>
      </c>
      <c r="S6" s="12">
        <v>1403.5414608786068</v>
      </c>
      <c r="T6" s="12">
        <v>1219.4520405510789</v>
      </c>
      <c r="U6" s="12">
        <v>1312.6945671952171</v>
      </c>
      <c r="V6" s="12">
        <v>1245.1302313491033</v>
      </c>
      <c r="W6" s="12">
        <v>1270.1346503769171</v>
      </c>
      <c r="X6" s="12">
        <v>1266.3540421107357</v>
      </c>
      <c r="Y6" s="12">
        <v>1387.7826878086821</v>
      </c>
      <c r="Z6" s="12">
        <v>1246.5152066545361</v>
      </c>
      <c r="AA6" s="12">
        <v>1253.4775149467116</v>
      </c>
      <c r="AB6" s="12">
        <v>1332.3462438263582</v>
      </c>
      <c r="AC6" s="12">
        <v>1400.5094879126593</v>
      </c>
      <c r="AD6" s="12">
        <v>1314.9779048609305</v>
      </c>
      <c r="AE6" s="12">
        <v>1346.0462698206395</v>
      </c>
    </row>
    <row r="7" spans="1:31" x14ac:dyDescent="0.25">
      <c r="A7" s="1">
        <v>5</v>
      </c>
      <c r="B7" s="12">
        <v>1474.8115414608785</v>
      </c>
      <c r="C7" s="12">
        <v>1507.7889264361841</v>
      </c>
      <c r="D7" s="12">
        <v>1374.9061606446583</v>
      </c>
      <c r="E7" s="12">
        <v>1474.2500649857031</v>
      </c>
      <c r="F7" s="12">
        <v>1385.199896022875</v>
      </c>
      <c r="G7" s="12">
        <v>1408.7444762152327</v>
      </c>
      <c r="H7" s="12">
        <v>1477.2820379516506</v>
      </c>
      <c r="I7" s="12">
        <v>1454.7481154146087</v>
      </c>
      <c r="J7" s="12">
        <v>1585.721861190538</v>
      </c>
      <c r="K7" s="12">
        <v>1549.8996620743437</v>
      </c>
      <c r="L7" s="12">
        <v>1328.0790226150248</v>
      </c>
      <c r="M7" s="12">
        <v>1175.8440343124512</v>
      </c>
      <c r="N7" s="12">
        <v>1289.7114634780348</v>
      </c>
      <c r="O7" s="12">
        <v>1506.8531323108916</v>
      </c>
      <c r="P7" s="12">
        <v>1441.122952950351</v>
      </c>
      <c r="Q7" s="12">
        <v>1433.0002599428126</v>
      </c>
      <c r="R7" s="12">
        <v>1510.2219911619443</v>
      </c>
      <c r="S7" s="12">
        <v>1408.2578632700806</v>
      </c>
      <c r="T7" s="12">
        <v>1209.0085781128153</v>
      </c>
      <c r="U7" s="12">
        <v>1409.2310891603847</v>
      </c>
      <c r="V7" s="12">
        <v>1315.0153366259424</v>
      </c>
      <c r="W7" s="12">
        <v>1369.3288276579153</v>
      </c>
      <c r="X7" s="12">
        <v>1350.3134910319729</v>
      </c>
      <c r="Y7" s="12">
        <v>1456.0207954250066</v>
      </c>
      <c r="Z7" s="12">
        <v>1240.7881466077463</v>
      </c>
      <c r="AA7" s="12">
        <v>1254.8250584871328</v>
      </c>
      <c r="AB7" s="12">
        <v>1472.1164543800364</v>
      </c>
      <c r="AC7" s="12">
        <v>1501.238367559137</v>
      </c>
      <c r="AD7" s="12">
        <v>1407.209773849753</v>
      </c>
      <c r="AE7" s="12">
        <v>1449.0584871328308</v>
      </c>
    </row>
    <row r="8" spans="1:31" x14ac:dyDescent="0.25">
      <c r="A8" s="1">
        <v>6</v>
      </c>
      <c r="B8" s="12">
        <v>1632.5864309851831</v>
      </c>
      <c r="C8" s="12">
        <v>1666.0878606706524</v>
      </c>
      <c r="D8" s="12">
        <v>1431.4655575773329</v>
      </c>
      <c r="E8" s="12">
        <v>1510.3717182219912</v>
      </c>
      <c r="F8" s="12">
        <v>1376.5157265401613</v>
      </c>
      <c r="G8" s="12">
        <v>1435.0215752534443</v>
      </c>
      <c r="H8" s="12">
        <v>1631.0517286197037</v>
      </c>
      <c r="I8" s="12">
        <v>1628.4315050688849</v>
      </c>
      <c r="J8" s="12">
        <v>1733.8019235768131</v>
      </c>
      <c r="K8" s="12">
        <v>1693.8622303093321</v>
      </c>
      <c r="L8" s="12">
        <v>1360.7569534702366</v>
      </c>
      <c r="M8" s="12">
        <v>1175.6943072524045</v>
      </c>
      <c r="N8" s="12">
        <v>1505.4307252404471</v>
      </c>
      <c r="O8" s="12">
        <v>1677.5794125292437</v>
      </c>
      <c r="P8" s="12">
        <v>1627.1588250584871</v>
      </c>
      <c r="Q8" s="12">
        <v>1603.8014036911879</v>
      </c>
      <c r="R8" s="12">
        <v>1690.0441902781388</v>
      </c>
      <c r="S8" s="12">
        <v>1440.2620223550819</v>
      </c>
      <c r="T8" s="12">
        <v>1220.5001299714063</v>
      </c>
      <c r="U8" s="12">
        <v>1582.7647517546141</v>
      </c>
      <c r="V8" s="12">
        <v>1491.8804263062127</v>
      </c>
      <c r="W8" s="12">
        <v>1542.7127631920978</v>
      </c>
      <c r="X8" s="12">
        <v>1518.7190018195997</v>
      </c>
      <c r="Y8" s="12">
        <v>1590.1013776969066</v>
      </c>
      <c r="Z8" s="12">
        <v>1264.8567715102677</v>
      </c>
      <c r="AA8" s="12">
        <v>1269.3111515466596</v>
      </c>
      <c r="AB8" s="12">
        <v>1653.2113335066285</v>
      </c>
      <c r="AC8" s="12">
        <v>1670.5796724720562</v>
      </c>
      <c r="AD8" s="12">
        <v>1604.0634260462698</v>
      </c>
      <c r="AE8" s="12">
        <v>1644.2651416688327</v>
      </c>
    </row>
    <row r="9" spans="1:31" x14ac:dyDescent="0.25">
      <c r="A9" s="1">
        <v>7</v>
      </c>
      <c r="B9" s="12">
        <v>1766.4424226670133</v>
      </c>
      <c r="C9" s="12">
        <v>1767.4156485573174</v>
      </c>
      <c r="D9" s="12">
        <v>1520.029113595009</v>
      </c>
      <c r="E9" s="12">
        <v>1582.9893423446842</v>
      </c>
      <c r="F9" s="12">
        <v>1412.7871068364959</v>
      </c>
      <c r="G9" s="12">
        <v>1500.5645957889265</v>
      </c>
      <c r="H9" s="12">
        <v>1775.7255003899143</v>
      </c>
      <c r="I9" s="12">
        <v>1802.9383935534183</v>
      </c>
      <c r="J9" s="12">
        <v>1858.4122693007539</v>
      </c>
      <c r="K9" s="12">
        <v>1784.1102157525345</v>
      </c>
      <c r="L9" s="12">
        <v>1446.6628541720822</v>
      </c>
      <c r="M9" s="12">
        <v>1212.6020275539381</v>
      </c>
      <c r="N9" s="12">
        <v>1665.039771250325</v>
      </c>
      <c r="O9" s="12">
        <v>1781.1156745515987</v>
      </c>
      <c r="P9" s="12">
        <v>1751.4697166623343</v>
      </c>
      <c r="Q9" s="12">
        <v>1730.4704964907719</v>
      </c>
      <c r="R9" s="12">
        <v>1850.2895762932155</v>
      </c>
      <c r="S9" s="12">
        <v>1514.3394853132311</v>
      </c>
      <c r="T9" s="12">
        <v>1291.9573693787368</v>
      </c>
      <c r="U9" s="12">
        <v>1723.9573693787365</v>
      </c>
      <c r="V9" s="12">
        <v>1632.3992721601248</v>
      </c>
      <c r="W9" s="12">
        <v>1686.1512867169222</v>
      </c>
      <c r="X9" s="12">
        <v>1670.5422407070444</v>
      </c>
      <c r="Y9" s="12">
        <v>1711.7171822199116</v>
      </c>
      <c r="Z9" s="12">
        <v>1348.3670392513648</v>
      </c>
      <c r="AA9" s="12">
        <v>1276.4231868988822</v>
      </c>
      <c r="AB9" s="12">
        <v>1776.6987262802184</v>
      </c>
      <c r="AC9" s="12">
        <v>1793.1312711203536</v>
      </c>
      <c r="AD9" s="12">
        <v>1769.2872368079022</v>
      </c>
      <c r="AE9" s="12">
        <v>1791.1099558097219</v>
      </c>
    </row>
    <row r="10" spans="1:31" x14ac:dyDescent="0.25">
      <c r="A10" s="1">
        <v>8</v>
      </c>
      <c r="B10" s="12">
        <v>1803.7618923836756</v>
      </c>
      <c r="C10" s="12">
        <v>1811.3231089160386</v>
      </c>
      <c r="D10" s="12">
        <v>1594.4808942032753</v>
      </c>
      <c r="E10" s="12">
        <v>1662.5318429945412</v>
      </c>
      <c r="F10" s="12">
        <v>1505.5055887704705</v>
      </c>
      <c r="G10" s="12">
        <v>1583.2513646997661</v>
      </c>
      <c r="H10" s="12">
        <v>1852.7226410189758</v>
      </c>
      <c r="I10" s="12">
        <v>1848.380556277619</v>
      </c>
      <c r="J10" s="12">
        <v>1853.5087080842213</v>
      </c>
      <c r="K10" s="12">
        <v>1784.5593969326749</v>
      </c>
      <c r="L10" s="12">
        <v>1521.7884065505589</v>
      </c>
      <c r="M10" s="12">
        <v>1245.0927995840916</v>
      </c>
      <c r="N10" s="12">
        <v>1687.3865349623084</v>
      </c>
      <c r="O10" s="12">
        <v>1773.2924356641538</v>
      </c>
      <c r="P10" s="12">
        <v>1785.7197816480375</v>
      </c>
      <c r="Q10" s="12">
        <v>1758.2448661294516</v>
      </c>
      <c r="R10" s="12">
        <v>1857.5887704704965</v>
      </c>
      <c r="S10" s="12">
        <v>1562.214712763192</v>
      </c>
      <c r="T10" s="12">
        <v>1394.7075643358462</v>
      </c>
      <c r="U10" s="12">
        <v>1757.7208214192879</v>
      </c>
      <c r="V10" s="12">
        <v>1663.1681829997401</v>
      </c>
      <c r="W10" s="12">
        <v>1694.4611385495191</v>
      </c>
      <c r="X10" s="12">
        <v>1693.6376397192616</v>
      </c>
      <c r="Y10" s="12">
        <v>1722.8344164283858</v>
      </c>
      <c r="Z10" s="12">
        <v>1442.0213153106317</v>
      </c>
      <c r="AA10" s="12">
        <v>1369.0668053028335</v>
      </c>
      <c r="AB10" s="12">
        <v>1781.5274239667274</v>
      </c>
      <c r="AC10" s="12">
        <v>1777.5222251104756</v>
      </c>
      <c r="AD10" s="12">
        <v>1777.3724980504289</v>
      </c>
      <c r="AE10" s="12">
        <v>1819.6329607486352</v>
      </c>
    </row>
    <row r="11" spans="1:31" x14ac:dyDescent="0.25">
      <c r="A11" s="1">
        <v>9</v>
      </c>
      <c r="B11" s="12">
        <v>1788.5271640239148</v>
      </c>
      <c r="C11" s="12">
        <v>1782.8375357421367</v>
      </c>
      <c r="D11" s="12">
        <v>1577.8611905380817</v>
      </c>
      <c r="E11" s="12">
        <v>1709.433844554198</v>
      </c>
      <c r="F11" s="12">
        <v>1515.574733558617</v>
      </c>
      <c r="G11" s="12">
        <v>1607.9563296074864</v>
      </c>
      <c r="H11" s="12">
        <v>1853.0969586690928</v>
      </c>
      <c r="I11" s="12">
        <v>1853.433844554198</v>
      </c>
      <c r="J11" s="12">
        <v>1839.5840914998701</v>
      </c>
      <c r="K11" s="12">
        <v>1799.8315570574473</v>
      </c>
      <c r="L11" s="12">
        <v>1570.5619963608005</v>
      </c>
      <c r="M11" s="12">
        <v>1308.9888224590591</v>
      </c>
      <c r="N11" s="12">
        <v>1677.2425266441383</v>
      </c>
      <c r="O11" s="12">
        <v>1754.1273719781648</v>
      </c>
      <c r="P11" s="12">
        <v>1740.8390953990122</v>
      </c>
      <c r="Q11" s="12">
        <v>1723.9199376137249</v>
      </c>
      <c r="R11" s="12">
        <v>1837.7499350142969</v>
      </c>
      <c r="S11" s="12">
        <v>1592.7216012477254</v>
      </c>
      <c r="T11" s="12">
        <v>1435.1338705484793</v>
      </c>
      <c r="U11" s="12">
        <v>1733.2404471016375</v>
      </c>
      <c r="V11" s="12">
        <v>1634.2708604107097</v>
      </c>
      <c r="W11" s="12">
        <v>1693.0761632440863</v>
      </c>
      <c r="X11" s="12">
        <v>1670.5796724720562</v>
      </c>
      <c r="Y11" s="12">
        <v>1714.8240187158826</v>
      </c>
      <c r="Z11" s="12">
        <v>1508.537561736418</v>
      </c>
      <c r="AA11" s="12">
        <v>1436.7060046789707</v>
      </c>
      <c r="AB11" s="12">
        <v>1749.5606966467376</v>
      </c>
      <c r="AC11" s="12">
        <v>1763.5227449961008</v>
      </c>
      <c r="AD11" s="12">
        <v>1756.8224590590071</v>
      </c>
      <c r="AE11" s="12">
        <v>1791.5217052248504</v>
      </c>
    </row>
    <row r="12" spans="1:31" x14ac:dyDescent="0.25">
      <c r="A12" s="1">
        <v>10</v>
      </c>
      <c r="B12" s="12">
        <v>1747.7265401611646</v>
      </c>
      <c r="C12" s="12">
        <v>1757.3090720041591</v>
      </c>
      <c r="D12" s="12">
        <v>1563.4873927735898</v>
      </c>
      <c r="E12" s="12">
        <v>1695.6589550298934</v>
      </c>
      <c r="F12" s="12">
        <v>1509.7728099818039</v>
      </c>
      <c r="G12" s="12">
        <v>1648.6446581752016</v>
      </c>
      <c r="H12" s="12">
        <v>1811.3605406810502</v>
      </c>
      <c r="I12" s="12">
        <v>1848.4179880426307</v>
      </c>
      <c r="J12" s="12">
        <v>1821.3173901741616</v>
      </c>
      <c r="K12" s="12">
        <v>1812.6332206914478</v>
      </c>
      <c r="L12" s="12">
        <v>1572.3961528463738</v>
      </c>
      <c r="M12" s="12">
        <v>1359.1099558097219</v>
      </c>
      <c r="N12" s="12">
        <v>1658.2271900181961</v>
      </c>
      <c r="O12" s="12">
        <v>1743.1972965947491</v>
      </c>
      <c r="P12" s="12">
        <v>1731.1442682609827</v>
      </c>
      <c r="Q12" s="12">
        <v>1717.7811281518066</v>
      </c>
      <c r="R12" s="12">
        <v>1793.2435664153886</v>
      </c>
      <c r="S12" s="12">
        <v>1558.1346503769171</v>
      </c>
      <c r="T12" s="12">
        <v>1459.165063685989</v>
      </c>
      <c r="U12" s="12">
        <v>1703.369898622303</v>
      </c>
      <c r="V12" s="12">
        <v>1628.7309591889784</v>
      </c>
      <c r="W12" s="12">
        <v>1682.0712243306473</v>
      </c>
      <c r="X12" s="12">
        <v>1660.9597088640498</v>
      </c>
      <c r="Y12" s="12">
        <v>1713.8133610605666</v>
      </c>
      <c r="Z12" s="12">
        <v>1527.3283077722901</v>
      </c>
      <c r="AA12" s="12">
        <v>1452.8765271640239</v>
      </c>
      <c r="AB12" s="12">
        <v>1724.3691187938653</v>
      </c>
      <c r="AC12" s="12">
        <v>1745.8549519105798</v>
      </c>
      <c r="AD12" s="12">
        <v>1720.9628281778009</v>
      </c>
      <c r="AE12" s="12">
        <v>1770.2978944632182</v>
      </c>
    </row>
    <row r="13" spans="1:31" x14ac:dyDescent="0.25">
      <c r="A13" s="1">
        <v>11</v>
      </c>
      <c r="B13" s="12">
        <v>1713.6636340005198</v>
      </c>
      <c r="C13" s="12">
        <v>1725.1926176241227</v>
      </c>
      <c r="D13" s="12">
        <v>1545.2581232128932</v>
      </c>
      <c r="E13" s="12">
        <v>1660.3233688588512</v>
      </c>
      <c r="F13" s="12">
        <v>1485.8913439043411</v>
      </c>
      <c r="G13" s="12">
        <v>1668.4834936314012</v>
      </c>
      <c r="H13" s="12">
        <v>1770.9716662334286</v>
      </c>
      <c r="I13" s="12">
        <v>1842.6160644658175</v>
      </c>
      <c r="J13" s="12">
        <v>1802.2271900181961</v>
      </c>
      <c r="K13" s="12">
        <v>1794.7782687808681</v>
      </c>
      <c r="L13" s="12">
        <v>1493.0033792565634</v>
      </c>
      <c r="M13" s="12">
        <v>1347.955289836236</v>
      </c>
      <c r="N13" s="12">
        <v>1634.9820639459319</v>
      </c>
      <c r="O13" s="12">
        <v>1705.3912139329348</v>
      </c>
      <c r="P13" s="12">
        <v>1671.8897842474655</v>
      </c>
      <c r="Q13" s="12">
        <v>1676.044710163764</v>
      </c>
      <c r="R13" s="12">
        <v>1774.9020015596568</v>
      </c>
      <c r="S13" s="12">
        <v>1527.8523524824539</v>
      </c>
      <c r="T13" s="12">
        <v>1447.4863530023395</v>
      </c>
      <c r="U13" s="12">
        <v>1681.3974525604367</v>
      </c>
      <c r="V13" s="12">
        <v>1601.6303613205096</v>
      </c>
      <c r="W13" s="12">
        <v>1659.8367559136989</v>
      </c>
      <c r="X13" s="12">
        <v>1643.8533922537042</v>
      </c>
      <c r="Y13" s="12">
        <v>1686.3010137769691</v>
      </c>
      <c r="Z13" s="12">
        <v>1499.628801663634</v>
      </c>
      <c r="AA13" s="12">
        <v>1467.1380296334805</v>
      </c>
      <c r="AB13" s="12">
        <v>1717.2945152066545</v>
      </c>
      <c r="AC13" s="12">
        <v>1723.0964387834676</v>
      </c>
      <c r="AD13" s="12">
        <v>1696.4075903301273</v>
      </c>
      <c r="AE13" s="12">
        <v>1764.4211073563815</v>
      </c>
    </row>
    <row r="14" spans="1:31" x14ac:dyDescent="0.25">
      <c r="A14" s="1">
        <v>12</v>
      </c>
      <c r="B14" s="12">
        <v>1657.1416688328568</v>
      </c>
      <c r="C14" s="12">
        <v>1675.2960748635301</v>
      </c>
      <c r="D14" s="12">
        <v>1526.3176501169742</v>
      </c>
      <c r="E14" s="12">
        <v>1608.3306472576032</v>
      </c>
      <c r="F14" s="12">
        <v>1443.4437223810762</v>
      </c>
      <c r="G14" s="12">
        <v>1624.2391473875748</v>
      </c>
      <c r="H14" s="12">
        <v>1744.5822719001819</v>
      </c>
      <c r="I14" s="12">
        <v>1837.1135950090979</v>
      </c>
      <c r="J14" s="12">
        <v>1777.4099298154406</v>
      </c>
      <c r="K14" s="12">
        <v>1776.9607486353002</v>
      </c>
      <c r="L14" s="12">
        <v>1400.2848973225891</v>
      </c>
      <c r="M14" s="12">
        <v>1328.2661814400831</v>
      </c>
      <c r="N14" s="12">
        <v>1599.5341824798545</v>
      </c>
      <c r="O14" s="12">
        <v>1665.1894983103716</v>
      </c>
      <c r="P14" s="12">
        <v>1616.0790226150248</v>
      </c>
      <c r="Q14" s="12">
        <v>1630.5651156745516</v>
      </c>
      <c r="R14" s="12">
        <v>1747.9511307512348</v>
      </c>
      <c r="S14" s="12">
        <v>1487.613205094879</v>
      </c>
      <c r="T14" s="12">
        <v>1430.7543540421107</v>
      </c>
      <c r="U14" s="12">
        <v>1660.3982323888745</v>
      </c>
      <c r="V14" s="12">
        <v>1565.9578892643619</v>
      </c>
      <c r="W14" s="12">
        <v>1635.955289836236</v>
      </c>
      <c r="X14" s="12">
        <v>1620.7954250064986</v>
      </c>
      <c r="Y14" s="12">
        <v>1658.9009617884067</v>
      </c>
      <c r="Z14" s="12">
        <v>1466.5391213932935</v>
      </c>
      <c r="AA14" s="12">
        <v>1442.3956329607486</v>
      </c>
      <c r="AB14" s="12">
        <v>1709.1718221991161</v>
      </c>
      <c r="AC14" s="12">
        <v>1695.1723420847413</v>
      </c>
      <c r="AD14" s="12">
        <v>1672.7507148427346</v>
      </c>
      <c r="AE14" s="12">
        <v>1745.1063166103456</v>
      </c>
    </row>
    <row r="15" spans="1:31" x14ac:dyDescent="0.25">
      <c r="A15" s="1">
        <v>13</v>
      </c>
      <c r="B15" s="12">
        <v>1630.3405250844814</v>
      </c>
      <c r="C15" s="12">
        <v>1622.7793085521184</v>
      </c>
      <c r="D15" s="12">
        <v>1503.1848193397452</v>
      </c>
      <c r="E15" s="12">
        <v>1562.102417468157</v>
      </c>
      <c r="F15" s="12">
        <v>1418.7013257083443</v>
      </c>
      <c r="G15" s="12">
        <v>1539.9802443462438</v>
      </c>
      <c r="H15" s="12">
        <v>1707.7868468936833</v>
      </c>
      <c r="I15" s="12">
        <v>1832.9586690927995</v>
      </c>
      <c r="J15" s="12">
        <v>1746.566155445802</v>
      </c>
      <c r="K15" s="12">
        <v>1749.8227190018197</v>
      </c>
      <c r="L15" s="12">
        <v>1366.2594229269562</v>
      </c>
      <c r="M15" s="12">
        <v>1308.3899142188718</v>
      </c>
      <c r="N15" s="12">
        <v>1582.390434104497</v>
      </c>
      <c r="O15" s="12">
        <v>1647.1848193397452</v>
      </c>
      <c r="P15" s="12">
        <v>1586.9945412009358</v>
      </c>
      <c r="Q15" s="12">
        <v>1610.0525084481415</v>
      </c>
      <c r="R15" s="12">
        <v>1691.3917338185599</v>
      </c>
      <c r="S15" s="12">
        <v>1466.4642578632702</v>
      </c>
      <c r="T15" s="12">
        <v>1405.4130491291917</v>
      </c>
      <c r="U15" s="12">
        <v>1601.1437483753575</v>
      </c>
      <c r="V15" s="12">
        <v>1528.189238367559</v>
      </c>
      <c r="W15" s="12">
        <v>1639.3241486872887</v>
      </c>
      <c r="X15" s="12">
        <v>1598.7855471796204</v>
      </c>
      <c r="Y15" s="12">
        <v>1629.7041850792825</v>
      </c>
      <c r="Z15" s="12">
        <v>1418.2895762932155</v>
      </c>
      <c r="AA15" s="12">
        <v>1431.2409669872627</v>
      </c>
      <c r="AB15" s="12">
        <v>1694.6857291395893</v>
      </c>
      <c r="AC15" s="12">
        <v>1672.9004419027815</v>
      </c>
      <c r="AD15" s="12">
        <v>1652.6872887964648</v>
      </c>
      <c r="AE15" s="12">
        <v>1697.1187938653497</v>
      </c>
    </row>
    <row r="16" spans="1:31" x14ac:dyDescent="0.25">
      <c r="A16" s="1">
        <v>14</v>
      </c>
      <c r="B16" s="12">
        <v>1573.6314010917599</v>
      </c>
      <c r="C16" s="12">
        <v>1571.6475175461399</v>
      </c>
      <c r="D16" s="12">
        <v>1477.0200155965688</v>
      </c>
      <c r="E16" s="12">
        <v>1524.371198336366</v>
      </c>
      <c r="F16" s="12">
        <v>1386.2854172082143</v>
      </c>
      <c r="G16" s="12">
        <v>1491.1317910059786</v>
      </c>
      <c r="H16" s="12">
        <v>1678.253184299454</v>
      </c>
      <c r="I16" s="12">
        <v>1792.2703405250845</v>
      </c>
      <c r="J16" s="12">
        <v>1731.5560176761112</v>
      </c>
      <c r="K16" s="12">
        <v>1695.9209773849752</v>
      </c>
      <c r="L16" s="12">
        <v>1342.6774109695866</v>
      </c>
      <c r="M16" s="12">
        <v>1305.3205094879127</v>
      </c>
      <c r="N16" s="12">
        <v>1553.8299974005718</v>
      </c>
      <c r="O16" s="12">
        <v>1623.8648297374577</v>
      </c>
      <c r="P16" s="12">
        <v>1558.3966727319989</v>
      </c>
      <c r="Q16" s="12">
        <v>1583.1016376397192</v>
      </c>
      <c r="R16" s="12">
        <v>1637.190538081622</v>
      </c>
      <c r="S16" s="12">
        <v>1426.4871328307772</v>
      </c>
      <c r="T16" s="12">
        <v>1387.5955289836236</v>
      </c>
      <c r="U16" s="12">
        <v>1581.7166623342864</v>
      </c>
      <c r="V16" s="12">
        <v>1487.9500909799845</v>
      </c>
      <c r="W16" s="12">
        <v>1581.7166623342864</v>
      </c>
      <c r="X16" s="12">
        <v>1574.716922277099</v>
      </c>
      <c r="Y16" s="12">
        <v>1587.7431765011697</v>
      </c>
      <c r="Z16" s="12">
        <v>1396.5791525864311</v>
      </c>
      <c r="AA16" s="12">
        <v>1417.5783727579933</v>
      </c>
      <c r="AB16" s="12">
        <v>1674.4725760332726</v>
      </c>
      <c r="AC16" s="12">
        <v>1651.302313491032</v>
      </c>
      <c r="AD16" s="12">
        <v>1657.1416688328568</v>
      </c>
      <c r="AE16" s="12">
        <v>1654.633740577073</v>
      </c>
    </row>
    <row r="17" spans="1:31" x14ac:dyDescent="0.25">
      <c r="A17" s="1">
        <v>15</v>
      </c>
      <c r="B17" s="12">
        <v>1557.4234468416948</v>
      </c>
      <c r="C17" s="12">
        <v>1515.8741876787108</v>
      </c>
      <c r="D17" s="12">
        <v>1466.1648037431764</v>
      </c>
      <c r="E17" s="12">
        <v>1500.9763452040552</v>
      </c>
      <c r="F17" s="12">
        <v>1374.8687288796464</v>
      </c>
      <c r="G17" s="12">
        <v>1477.8060826618143</v>
      </c>
      <c r="H17" s="12">
        <v>1663.6922277099038</v>
      </c>
      <c r="I17" s="12">
        <v>1759.4426826098259</v>
      </c>
      <c r="J17" s="12">
        <v>1722.1232128931636</v>
      </c>
      <c r="K17" s="12">
        <v>1665.9755653756174</v>
      </c>
      <c r="L17" s="12">
        <v>1319.1702625422406</v>
      </c>
      <c r="M17" s="12">
        <v>1312.8817260202754</v>
      </c>
      <c r="N17" s="12">
        <v>1519.7296594749155</v>
      </c>
      <c r="O17" s="12">
        <v>1600.956589550299</v>
      </c>
      <c r="P17" s="12">
        <v>1538.482973745776</v>
      </c>
      <c r="Q17" s="12">
        <v>1567.6423186898883</v>
      </c>
      <c r="R17" s="12">
        <v>1589.6147647517546</v>
      </c>
      <c r="S17" s="12">
        <v>1419.1505068884846</v>
      </c>
      <c r="T17" s="12">
        <v>1382.467377177021</v>
      </c>
      <c r="U17" s="12">
        <v>1583.5508188198596</v>
      </c>
      <c r="V17" s="12">
        <v>1474.998700285937</v>
      </c>
      <c r="W17" s="12">
        <v>1624.3140109175981</v>
      </c>
      <c r="X17" s="12">
        <v>1556.5625162464257</v>
      </c>
      <c r="Y17" s="12">
        <v>1594.5183259682869</v>
      </c>
      <c r="Z17" s="12">
        <v>1418.6264621783207</v>
      </c>
      <c r="AA17" s="12">
        <v>1402.6056667533144</v>
      </c>
      <c r="AB17" s="12">
        <v>1667.0985183259684</v>
      </c>
      <c r="AC17" s="12">
        <v>1636.591629841435</v>
      </c>
      <c r="AD17" s="12">
        <v>1653.2861970366519</v>
      </c>
      <c r="AE17" s="12">
        <v>1630.639979204575</v>
      </c>
    </row>
    <row r="18" spans="1:31" x14ac:dyDescent="0.25">
      <c r="A18" s="1">
        <v>16</v>
      </c>
      <c r="B18" s="12">
        <v>1559.369898622303</v>
      </c>
      <c r="C18" s="12">
        <v>1527.7400571874186</v>
      </c>
      <c r="D18" s="12">
        <v>1495.923056927476</v>
      </c>
      <c r="E18" s="12">
        <v>1488.6612945152067</v>
      </c>
      <c r="F18" s="12">
        <v>1394.9321549259164</v>
      </c>
      <c r="G18" s="12">
        <v>1502.5484793345463</v>
      </c>
      <c r="H18" s="12">
        <v>1617.913179100598</v>
      </c>
      <c r="I18" s="12">
        <v>1747.0902001559657</v>
      </c>
      <c r="J18" s="12">
        <v>1727.2139329347542</v>
      </c>
      <c r="K18" s="12">
        <v>1663.9916818299973</v>
      </c>
      <c r="L18" s="12">
        <v>1322.5765531583052</v>
      </c>
      <c r="M18" s="12">
        <v>1324.073823758773</v>
      </c>
      <c r="N18" s="12">
        <v>1556.7496750714843</v>
      </c>
      <c r="O18" s="12">
        <v>1612.8598908240187</v>
      </c>
      <c r="P18" s="12">
        <v>1550.0493891343904</v>
      </c>
      <c r="Q18" s="12">
        <v>1564.6103457239408</v>
      </c>
      <c r="R18" s="12">
        <v>1578.4600987782687</v>
      </c>
      <c r="S18" s="12">
        <v>1427.2731998960228</v>
      </c>
      <c r="T18" s="12">
        <v>1394.595269040811</v>
      </c>
      <c r="U18" s="12">
        <v>1567.4925916298414</v>
      </c>
      <c r="V18" s="12">
        <v>1475.1484273459839</v>
      </c>
      <c r="W18" s="12">
        <v>1620.9451520665452</v>
      </c>
      <c r="X18" s="12">
        <v>1552.5198856251625</v>
      </c>
      <c r="Y18" s="12">
        <v>1594.6680530283338</v>
      </c>
      <c r="Z18" s="12">
        <v>1431.9521705224849</v>
      </c>
      <c r="AA18" s="12">
        <v>1409.7177021055368</v>
      </c>
      <c r="AB18" s="12">
        <v>1643.9282557837275</v>
      </c>
      <c r="AC18" s="12">
        <v>1628.6935274239668</v>
      </c>
      <c r="AD18" s="12">
        <v>1632.137249805043</v>
      </c>
      <c r="AE18" s="12">
        <v>1622.8167403171301</v>
      </c>
    </row>
    <row r="19" spans="1:31" x14ac:dyDescent="0.25">
      <c r="A19" s="1">
        <v>17</v>
      </c>
      <c r="B19" s="12">
        <v>1599.6839095399012</v>
      </c>
      <c r="C19" s="12">
        <v>1570.0753834156485</v>
      </c>
      <c r="D19" s="12">
        <v>1567.1182739797246</v>
      </c>
      <c r="E19" s="12">
        <v>1552.819339745256</v>
      </c>
      <c r="F19" s="12">
        <v>1437.79152586431</v>
      </c>
      <c r="G19" s="12">
        <v>1542.4507408370159</v>
      </c>
      <c r="H19" s="12">
        <v>1666.3498830257342</v>
      </c>
      <c r="I19" s="12">
        <v>1732.1549259162985</v>
      </c>
      <c r="J19" s="12">
        <v>1748.1008578112815</v>
      </c>
      <c r="K19" s="12">
        <v>1679.26384195477</v>
      </c>
      <c r="L19" s="12">
        <v>1343.3137509747855</v>
      </c>
      <c r="M19" s="12">
        <v>1372.3982323888745</v>
      </c>
      <c r="N19" s="12">
        <v>1569.2144528203794</v>
      </c>
      <c r="O19" s="12">
        <v>1643.8533922537042</v>
      </c>
      <c r="P19" s="12">
        <v>1547.2420067585131</v>
      </c>
      <c r="Q19" s="12">
        <v>1589.0158565115676</v>
      </c>
      <c r="R19" s="12">
        <v>1588.0800623862751</v>
      </c>
      <c r="S19" s="12">
        <v>1473.1271120353522</v>
      </c>
      <c r="T19" s="12">
        <v>1418.7387574733559</v>
      </c>
      <c r="U19" s="12">
        <v>1571.984403431245</v>
      </c>
      <c r="V19" s="12">
        <v>1467.1005978684689</v>
      </c>
      <c r="W19" s="12">
        <v>1612.2984143488434</v>
      </c>
      <c r="X19" s="12">
        <v>1571.2357681310111</v>
      </c>
      <c r="Y19" s="12">
        <v>1621.6189238367558</v>
      </c>
      <c r="Z19" s="12">
        <v>1509.02417468157</v>
      </c>
      <c r="AA19" s="12">
        <v>1447.4489212373278</v>
      </c>
      <c r="AB19" s="12">
        <v>1647.970886404991</v>
      </c>
      <c r="AC19" s="12">
        <v>1624.6134650376916</v>
      </c>
      <c r="AD19" s="12">
        <v>1645.9495710943593</v>
      </c>
      <c r="AE19" s="12">
        <v>1633.5970886404991</v>
      </c>
    </row>
    <row r="20" spans="1:31" x14ac:dyDescent="0.25">
      <c r="A20" s="1">
        <v>18</v>
      </c>
      <c r="B20" s="12">
        <v>1656.5053288276579</v>
      </c>
      <c r="C20" s="12">
        <v>1637.5274239667274</v>
      </c>
      <c r="D20" s="12">
        <v>1637.0033792565637</v>
      </c>
      <c r="E20" s="12">
        <v>1590.4008318170004</v>
      </c>
      <c r="F20" s="12">
        <v>1542.7501949571094</v>
      </c>
      <c r="G20" s="12">
        <v>1657.5908500129972</v>
      </c>
      <c r="H20" s="12">
        <v>1676.2318689888225</v>
      </c>
      <c r="I20" s="12">
        <v>1735.4489212373278</v>
      </c>
      <c r="J20" s="12">
        <v>1759.7421367299194</v>
      </c>
      <c r="K20" s="12">
        <v>1677.8788666493372</v>
      </c>
      <c r="L20" s="12">
        <v>1362.2542240707044</v>
      </c>
      <c r="M20" s="12">
        <v>1434.5723940733039</v>
      </c>
      <c r="N20" s="12">
        <v>1575.6152846373798</v>
      </c>
      <c r="O20" s="12">
        <v>1644.751754613985</v>
      </c>
      <c r="P20" s="12">
        <v>1567.4177280998181</v>
      </c>
      <c r="Q20" s="12">
        <v>1602.7907460358722</v>
      </c>
      <c r="R20" s="12">
        <v>1593.0584871328308</v>
      </c>
      <c r="S20" s="12">
        <v>1538.3706784507408</v>
      </c>
      <c r="T20" s="12">
        <v>1492.1424486612946</v>
      </c>
      <c r="U20" s="12">
        <v>1564.5729139589291</v>
      </c>
      <c r="V20" s="12">
        <v>1459.3896542760592</v>
      </c>
      <c r="W20" s="12">
        <v>1602.3789966207435</v>
      </c>
      <c r="X20" s="12">
        <v>1554.3540421107357</v>
      </c>
      <c r="Y20" s="12">
        <v>1634.4205874707563</v>
      </c>
      <c r="Z20" s="12">
        <v>1540.2422667013257</v>
      </c>
      <c r="AA20" s="12">
        <v>1512.7299194177281</v>
      </c>
      <c r="AB20" s="12">
        <v>1621.6189238367558</v>
      </c>
      <c r="AC20" s="12">
        <v>1610.6888484533404</v>
      </c>
      <c r="AD20" s="12">
        <v>1654.633740577073</v>
      </c>
      <c r="AE20" s="12">
        <v>1615.180660254744</v>
      </c>
    </row>
    <row r="21" spans="1:31" x14ac:dyDescent="0.25">
      <c r="A21" s="1">
        <v>19</v>
      </c>
      <c r="B21" s="12">
        <v>1693.37561736418</v>
      </c>
      <c r="C21" s="12">
        <v>1697.3433844554197</v>
      </c>
      <c r="D21" s="12">
        <v>1695.1349103197297</v>
      </c>
      <c r="E21" s="12">
        <v>1631.014296854692</v>
      </c>
      <c r="F21" s="12">
        <v>1606.6836495970886</v>
      </c>
      <c r="G21" s="12">
        <v>1716.0592669612686</v>
      </c>
      <c r="H21" s="12">
        <v>1684.2422667013257</v>
      </c>
      <c r="I21" s="12">
        <v>1772.6935274239668</v>
      </c>
      <c r="J21" s="12">
        <v>1768.463737977645</v>
      </c>
      <c r="K21" s="12">
        <v>1699.7390174161685</v>
      </c>
      <c r="L21" s="12">
        <v>1364.0135170262542</v>
      </c>
      <c r="M21" s="12">
        <v>1511.644398232389</v>
      </c>
      <c r="N21" s="12">
        <v>1623.1910579672472</v>
      </c>
      <c r="O21" s="12">
        <v>1653.8851052768391</v>
      </c>
      <c r="P21" s="12">
        <v>1575.5778528723681</v>
      </c>
      <c r="Q21" s="12">
        <v>1612.2235508188198</v>
      </c>
      <c r="R21" s="12">
        <v>1601.5929295554979</v>
      </c>
      <c r="S21" s="12">
        <v>1541.926696126852</v>
      </c>
      <c r="T21" s="12">
        <v>1510.5963088120614</v>
      </c>
      <c r="U21" s="12">
        <v>1553.0813621003379</v>
      </c>
      <c r="V21" s="12">
        <v>1450.4808942032753</v>
      </c>
      <c r="W21" s="12">
        <v>1576.6259422926955</v>
      </c>
      <c r="X21" s="12">
        <v>1566.2199116194438</v>
      </c>
      <c r="Y21" s="12">
        <v>1618.1377696906679</v>
      </c>
      <c r="Z21" s="12">
        <v>1528.1143748375357</v>
      </c>
      <c r="AA21" s="12">
        <v>1559.2950350922797</v>
      </c>
      <c r="AB21" s="12">
        <v>1644.4148687288796</v>
      </c>
      <c r="AC21" s="12">
        <v>1613.6459578892643</v>
      </c>
      <c r="AD21" s="12">
        <v>1660.7351182739797</v>
      </c>
      <c r="AE21" s="12">
        <v>1618.025474395633</v>
      </c>
    </row>
    <row r="22" spans="1:31" x14ac:dyDescent="0.25">
      <c r="A22" s="1">
        <v>20</v>
      </c>
      <c r="B22" s="12">
        <v>1703.7816480374318</v>
      </c>
      <c r="C22" s="12">
        <v>1707.4499610085782</v>
      </c>
      <c r="D22" s="12">
        <v>1707.6371198336365</v>
      </c>
      <c r="E22" s="12">
        <v>1668.4834936314012</v>
      </c>
      <c r="F22" s="12">
        <v>1680.985703145308</v>
      </c>
      <c r="G22" s="12">
        <v>1717.4068105016895</v>
      </c>
      <c r="H22" s="12">
        <v>1711.8669092799585</v>
      </c>
      <c r="I22" s="12">
        <v>1781.9391733818561</v>
      </c>
      <c r="J22" s="12">
        <v>1756.5230049389133</v>
      </c>
      <c r="K22" s="12">
        <v>1697.6428385755135</v>
      </c>
      <c r="L22" s="12">
        <v>1388.8307772290095</v>
      </c>
      <c r="M22" s="12">
        <v>1568.540681050169</v>
      </c>
      <c r="N22" s="12">
        <v>1669.1198336365999</v>
      </c>
      <c r="O22" s="12">
        <v>1648.2329087600729</v>
      </c>
      <c r="P22" s="12">
        <v>1586.1336106056667</v>
      </c>
      <c r="Q22" s="12">
        <v>1651.2274499610087</v>
      </c>
      <c r="R22" s="12">
        <v>1619.3355861710425</v>
      </c>
      <c r="S22" s="12">
        <v>1544.8838055627762</v>
      </c>
      <c r="T22" s="12">
        <v>1522.9862230309332</v>
      </c>
      <c r="U22" s="12">
        <v>1553.9048609305953</v>
      </c>
      <c r="V22" s="12">
        <v>1450.5931894983103</v>
      </c>
      <c r="W22" s="12">
        <v>1576.5136469976605</v>
      </c>
      <c r="X22" s="12">
        <v>1575.8024434624383</v>
      </c>
      <c r="Y22" s="12">
        <v>1626.3727579932415</v>
      </c>
      <c r="Z22" s="12">
        <v>1542.4507408370159</v>
      </c>
      <c r="AA22" s="12">
        <v>1581.3049129191577</v>
      </c>
      <c r="AB22" s="12">
        <v>1651.7514946711724</v>
      </c>
      <c r="AC22" s="12">
        <v>1609.7904860930596</v>
      </c>
      <c r="AD22" s="12">
        <v>1668.6332206914478</v>
      </c>
      <c r="AE22" s="12">
        <v>1602.9779048609307</v>
      </c>
    </row>
    <row r="23" spans="1:31" x14ac:dyDescent="0.25">
      <c r="A23" s="1">
        <v>21</v>
      </c>
      <c r="B23" s="12">
        <v>1651.6391993761372</v>
      </c>
      <c r="C23" s="12">
        <v>1655.8315570574473</v>
      </c>
      <c r="D23" s="12">
        <v>1672.0395113075124</v>
      </c>
      <c r="E23" s="12">
        <v>1666.4996100857811</v>
      </c>
      <c r="F23" s="12">
        <v>1678.6649337145827</v>
      </c>
      <c r="G23" s="12">
        <v>1677.5045489992201</v>
      </c>
      <c r="H23" s="12">
        <v>1654.9331946971665</v>
      </c>
      <c r="I23" s="12">
        <v>1739.9781648037431</v>
      </c>
      <c r="J23" s="12">
        <v>1731.7806082661814</v>
      </c>
      <c r="K23" s="12">
        <v>1652.2381076163244</v>
      </c>
      <c r="L23" s="12">
        <v>1365.5856511567456</v>
      </c>
      <c r="M23" s="12">
        <v>1574.9789446321809</v>
      </c>
      <c r="N23" s="12">
        <v>1668.7080842214714</v>
      </c>
      <c r="O23" s="12">
        <v>1613.2342084741358</v>
      </c>
      <c r="P23" s="12">
        <v>1553.0813621003379</v>
      </c>
      <c r="Q23" s="12">
        <v>1650.81570054588</v>
      </c>
      <c r="R23" s="12">
        <v>1627.1588250584871</v>
      </c>
      <c r="S23" s="12">
        <v>1545.3704185079282</v>
      </c>
      <c r="T23" s="12">
        <v>1525.6064465817519</v>
      </c>
      <c r="U23" s="12">
        <v>1558.0972186119054</v>
      </c>
      <c r="V23" s="12">
        <v>1459.052768390954</v>
      </c>
      <c r="W23" s="12">
        <v>1575.5778528723681</v>
      </c>
      <c r="X23" s="12">
        <v>1602.7907460358722</v>
      </c>
      <c r="Y23" s="12">
        <v>1633.8965427605926</v>
      </c>
      <c r="Z23" s="12">
        <v>1531.8201195736938</v>
      </c>
      <c r="AA23" s="12">
        <v>1604.6249025214452</v>
      </c>
      <c r="AB23" s="12">
        <v>1651.1151546659735</v>
      </c>
      <c r="AC23" s="12">
        <v>1618.1377696906679</v>
      </c>
      <c r="AD23" s="12">
        <v>1635.3189498310371</v>
      </c>
      <c r="AE23" s="12">
        <v>1614.9935014296855</v>
      </c>
    </row>
    <row r="24" spans="1:31" x14ac:dyDescent="0.25">
      <c r="A24" s="1">
        <v>22</v>
      </c>
      <c r="B24" s="12">
        <v>1595.6038471536262</v>
      </c>
      <c r="C24" s="12">
        <v>1590.063945931895</v>
      </c>
      <c r="D24" s="12">
        <v>1641.0085781128153</v>
      </c>
      <c r="E24" s="12">
        <v>1618.8489732258904</v>
      </c>
      <c r="F24" s="12">
        <v>1628.7309591889784</v>
      </c>
      <c r="G24" s="12">
        <v>1623.6028073823759</v>
      </c>
      <c r="H24" s="12">
        <v>1569.4016116454379</v>
      </c>
      <c r="I24" s="12">
        <v>1682.7824278658695</v>
      </c>
      <c r="J24" s="12">
        <v>1679.7130231349104</v>
      </c>
      <c r="K24" s="12">
        <v>1580.1445282037953</v>
      </c>
      <c r="L24" s="12">
        <v>1286.7543540421107</v>
      </c>
      <c r="M24" s="12">
        <v>1501.5378216792305</v>
      </c>
      <c r="N24" s="12">
        <v>1596.9513906940474</v>
      </c>
      <c r="O24" s="12">
        <v>1539.081881985963</v>
      </c>
      <c r="P24" s="12">
        <v>1490.7200415908501</v>
      </c>
      <c r="Q24" s="12">
        <v>1579.6204834936314</v>
      </c>
      <c r="R24" s="12">
        <v>1567.7171822199116</v>
      </c>
      <c r="S24" s="12">
        <v>1504.6820899402132</v>
      </c>
      <c r="T24" s="12">
        <v>1460.0259942812581</v>
      </c>
      <c r="U24" s="12">
        <v>1472.2287496750714</v>
      </c>
      <c r="V24" s="12">
        <v>1404.0280738237589</v>
      </c>
      <c r="W24" s="12">
        <v>1500.4523004938912</v>
      </c>
      <c r="X24" s="12">
        <v>1520.3659994801144</v>
      </c>
      <c r="Y24" s="12">
        <v>1580.9305952690409</v>
      </c>
      <c r="Z24" s="12">
        <v>1476.3088120613465</v>
      </c>
      <c r="AA24" s="12">
        <v>1561.8403951130751</v>
      </c>
      <c r="AB24" s="12">
        <v>1590.5879906420587</v>
      </c>
      <c r="AC24" s="12">
        <v>1547.2420067585131</v>
      </c>
      <c r="AD24" s="12">
        <v>1551.7338185599169</v>
      </c>
      <c r="AE24" s="12">
        <v>1563.0382115934494</v>
      </c>
    </row>
    <row r="25" spans="1:31" x14ac:dyDescent="0.25">
      <c r="A25" s="1">
        <v>23</v>
      </c>
      <c r="B25" s="12">
        <v>1468.4855731739017</v>
      </c>
      <c r="C25" s="12">
        <v>1492.1424486612946</v>
      </c>
      <c r="D25" s="12">
        <v>1576.2890564075904</v>
      </c>
      <c r="E25" s="12">
        <v>1576.5885105276839</v>
      </c>
      <c r="F25" s="12">
        <v>1555.4395632960748</v>
      </c>
      <c r="G25" s="12">
        <v>1538.9321549259164</v>
      </c>
      <c r="H25" s="12">
        <v>1468.7475955289835</v>
      </c>
      <c r="I25" s="12">
        <v>1615.3303873147906</v>
      </c>
      <c r="J25" s="12">
        <v>1589.0158565115676</v>
      </c>
      <c r="K25" s="12">
        <v>1504.3826358201195</v>
      </c>
      <c r="L25" s="12">
        <v>1241.3496230829219</v>
      </c>
      <c r="M25" s="12">
        <v>1357.9121393293476</v>
      </c>
      <c r="N25" s="12">
        <v>1520.4782947751494</v>
      </c>
      <c r="O25" s="12">
        <v>1442.4330647257602</v>
      </c>
      <c r="P25" s="12">
        <v>1404.0655055887705</v>
      </c>
      <c r="Q25" s="12">
        <v>1479.8648297374577</v>
      </c>
      <c r="R25" s="12">
        <v>1505.0189758253184</v>
      </c>
      <c r="S25" s="12">
        <v>1459.9136989862229</v>
      </c>
      <c r="T25" s="12">
        <v>1391.4135690148166</v>
      </c>
      <c r="U25" s="12">
        <v>1371.0506888484533</v>
      </c>
      <c r="V25" s="12">
        <v>1310.3737977644919</v>
      </c>
      <c r="W25" s="12">
        <v>1397.0657655315831</v>
      </c>
      <c r="X25" s="12">
        <v>1426.6368598908241</v>
      </c>
      <c r="Y25" s="12">
        <v>1492.8536521965168</v>
      </c>
      <c r="Z25" s="12">
        <v>1406.8728879646478</v>
      </c>
      <c r="AA25" s="12">
        <v>1485.1052768390955</v>
      </c>
      <c r="AB25" s="12">
        <v>1486.5651156745516</v>
      </c>
      <c r="AC25" s="12">
        <v>1440.6737717702106</v>
      </c>
      <c r="AD25" s="12">
        <v>1445.2030153366259</v>
      </c>
      <c r="AE25" s="12">
        <v>1452.0530283337666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workbookViewId="0">
      <selection sqref="A1:XFD1048576"/>
    </sheetView>
  </sheetViews>
  <sheetFormatPr defaultRowHeight="15" x14ac:dyDescent="0.25"/>
  <cols>
    <col min="2" max="2" width="11.42578125" customWidth="1"/>
    <col min="4" max="4" width="11.5703125" bestFit="1" customWidth="1"/>
    <col min="5" max="5" width="9.42578125" customWidth="1"/>
    <col min="6" max="6" width="9.85546875" customWidth="1"/>
    <col min="7" max="7" width="7.5703125" bestFit="1" customWidth="1"/>
  </cols>
  <sheetData>
    <row r="1" spans="1:31" ht="30" x14ac:dyDescent="0.25">
      <c r="A1" s="9" t="s">
        <v>80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</row>
    <row r="2" spans="1:31" x14ac:dyDescent="0.25">
      <c r="A2" s="13">
        <v>0</v>
      </c>
      <c r="B2" s="12">
        <f>Basecase!$F$15</f>
        <v>1440</v>
      </c>
      <c r="C2" s="12">
        <f>$B$2+$B$2*'Load variation Nordic grid'!E2</f>
        <v>1424.540681050169</v>
      </c>
      <c r="D2" s="12">
        <f>$B$2+$B$2*'Load variation Nordic grid'!G2</f>
        <v>1393.6969066805302</v>
      </c>
      <c r="E2" s="12">
        <f>$B$2+$B$2*'Load variation Nordic grid'!I2</f>
        <v>1514.4517806082663</v>
      </c>
      <c r="F2" s="12">
        <f>$B$2+$B$2*'Load variation Nordic grid'!K2</f>
        <v>1514.0025994281259</v>
      </c>
      <c r="G2" s="12">
        <f>$B$2+$B$2*'Load variation Nordic grid'!M2</f>
        <v>1494.5380816220431</v>
      </c>
      <c r="H2" s="12">
        <f>$B$2+$B$2*'Load variation Nordic grid'!O2</f>
        <v>1450.8552118533923</v>
      </c>
      <c r="I2" s="12">
        <f>$B$2+$B$2*'Load variation Nordic grid'!Q2</f>
        <v>1383.1785807122433</v>
      </c>
      <c r="J2" s="12">
        <f>$B$2+$B$2*'Load variation Nordic grid'!S2</f>
        <v>1534.8895243046529</v>
      </c>
      <c r="K2" s="12">
        <f>$B$2+$B$2*'Load variation Nordic grid'!U2</f>
        <v>1496.0353522225109</v>
      </c>
      <c r="L2" s="12">
        <f>$B$2+$B$2*'Load variation Nordic grid'!W2</f>
        <v>1406.2365479594489</v>
      </c>
      <c r="M2" s="12">
        <f>$B$2+$B$2*'Load variation Nordic grid'!Y2</f>
        <v>1177.7904860930596</v>
      </c>
      <c r="N2" s="12">
        <f>$B$2+$B$2*'Load variation Nordic grid'!AA2</f>
        <v>1230.4569794645179</v>
      </c>
      <c r="O2" s="12">
        <f>$B$2+$B$2*'Load variation Nordic grid'!AC2</f>
        <v>1422.4819339745256</v>
      </c>
      <c r="P2" s="12">
        <f>$B$2+$B$2*'Load variation Nordic grid'!AE2</f>
        <v>1342.4153886145048</v>
      </c>
      <c r="Q2" s="12">
        <f>$B$2+$B$2*'Load variation Nordic grid'!AG2</f>
        <v>1335.5279438523526</v>
      </c>
      <c r="R2" s="12">
        <f>$B$2+$B$2*'Load variation Nordic grid'!AI2</f>
        <v>1407.097478554718</v>
      </c>
      <c r="S2" s="12">
        <f>$B$2+$B$2*'Load variation Nordic grid'!AK2</f>
        <v>1431.5404211073565</v>
      </c>
      <c r="T2" s="12">
        <f>$B$2+$B$2*'Load variation Nordic grid'!AM2</f>
        <v>1367.2700805822719</v>
      </c>
      <c r="U2" s="12">
        <f>$B$2+$B$2*'Load variation Nordic grid'!AO2</f>
        <v>1319.4697166623343</v>
      </c>
      <c r="V2" s="12">
        <f>$B$2+$B$2*'Load variation Nordic grid'!AQ2</f>
        <v>1285.2196516766312</v>
      </c>
      <c r="W2" s="12">
        <f>$B$2+$B$2*'Load variation Nordic grid'!AS2</f>
        <v>1238.5796724720562</v>
      </c>
      <c r="X2" s="12">
        <f>$B$2+$B$2*'Load variation Nordic grid'!AU2</f>
        <v>1311.6090460098778</v>
      </c>
      <c r="Y2" s="12">
        <f>$B$2+$B$2*'Load variation Nordic grid'!AW2</f>
        <v>1375.7670912399271</v>
      </c>
      <c r="Z2" s="12">
        <f>$B$2+$B$2*'Load variation Nordic grid'!AY2</f>
        <v>1403.1671432284897</v>
      </c>
      <c r="AA2" s="12">
        <f>$B$2+$B$2*'Load variation Nordic grid'!BA2</f>
        <v>1325.4213672991941</v>
      </c>
      <c r="AB2" s="12">
        <f>$B$2+$B$2*'Load variation Nordic grid'!BC2</f>
        <v>1412.2256303613206</v>
      </c>
      <c r="AC2" s="12">
        <f>$B$2+$B$2*'Load variation Nordic grid'!BE2</f>
        <v>1382.5422407070444</v>
      </c>
      <c r="AD2" s="12">
        <f>$B$2+$B$2*'Load variation Nordic grid'!BG2</f>
        <v>1319.3948531323108</v>
      </c>
      <c r="AE2" s="12">
        <f>$B$2+$B$2*'Load variation Nordic grid'!BI2</f>
        <v>1328.2287496750714</v>
      </c>
    </row>
    <row r="3" spans="1:31" x14ac:dyDescent="0.25">
      <c r="A3" s="13">
        <v>1</v>
      </c>
      <c r="B3" s="12">
        <f>$B$2+'Load variation Nordic grid'!C3*$B$2</f>
        <v>1402.3436443982323</v>
      </c>
      <c r="C3" s="12">
        <f>$B$2+$B$2*'Load variation Nordic grid'!E3</f>
        <v>1357.0886404990902</v>
      </c>
      <c r="D3" s="12">
        <f>$B$2+$B$2*'Load variation Nordic grid'!G3</f>
        <v>1339.7203015336627</v>
      </c>
      <c r="E3" s="12">
        <f>$B$2+$B$2*'Load variation Nordic grid'!I3</f>
        <v>1486.9020015596568</v>
      </c>
      <c r="F3" s="12">
        <f>$B$2+$B$2*'Load variation Nordic grid'!K3</f>
        <v>1464.7049649077203</v>
      </c>
      <c r="G3" s="12">
        <f>$B$2+$B$2*'Load variation Nordic grid'!M3</f>
        <v>1404.9264361840394</v>
      </c>
      <c r="H3" s="12">
        <f>$B$2+$B$2*'Load variation Nordic grid'!O3</f>
        <v>1420.3857551338706</v>
      </c>
      <c r="I3" s="12">
        <f>$B$2+$B$2*'Load variation Nordic grid'!Q3</f>
        <v>1347.0569274759553</v>
      </c>
      <c r="J3" s="12">
        <f>$B$2+$B$2*'Load variation Nordic grid'!S3</f>
        <v>1491.8055627761892</v>
      </c>
      <c r="K3" s="12">
        <f>$B$2+$B$2*'Load variation Nordic grid'!U3</f>
        <v>1459.7639719261763</v>
      </c>
      <c r="L3" s="12">
        <f>$B$2+$B$2*'Load variation Nordic grid'!W3</f>
        <v>1368.2058747075644</v>
      </c>
      <c r="M3" s="12">
        <f>$B$2+$B$2*'Load variation Nordic grid'!Y3</f>
        <v>1159.3366259422928</v>
      </c>
      <c r="N3" s="12">
        <f>$B$2+$B$2*'Load variation Nordic grid'!AA3</f>
        <v>1208.7465557577334</v>
      </c>
      <c r="O3" s="12">
        <f>$B$2+$B$2*'Load variation Nordic grid'!AC3</f>
        <v>1401.2581232128932</v>
      </c>
      <c r="P3" s="12">
        <f>$B$2+$B$2*'Load variation Nordic grid'!AE3</f>
        <v>1339.1962568234987</v>
      </c>
      <c r="Q3" s="12">
        <f>$B$2+$B$2*'Load variation Nordic grid'!AG3</f>
        <v>1304.2349883025734</v>
      </c>
      <c r="R3" s="12">
        <f>$B$2+$B$2*'Load variation Nordic grid'!AI3</f>
        <v>1371.2004159085002</v>
      </c>
      <c r="S3" s="12">
        <f>$B$2+$B$2*'Load variation Nordic grid'!AK3</f>
        <v>1391.6755913698987</v>
      </c>
      <c r="T3" s="12">
        <f>$B$2+$B$2*'Load variation Nordic grid'!AM3</f>
        <v>1301.8767871068364</v>
      </c>
      <c r="U3" s="12">
        <f>$B$2+$B$2*'Load variation Nordic grid'!AO3</f>
        <v>1288.1767611125551</v>
      </c>
      <c r="V3" s="12">
        <f>$B$2+$B$2*'Load variation Nordic grid'!AQ3</f>
        <v>1242.0233948531322</v>
      </c>
      <c r="W3" s="12">
        <f>$B$2+$B$2*'Load variation Nordic grid'!AS3</f>
        <v>1224.243306472576</v>
      </c>
      <c r="X3" s="12">
        <f>$B$2+$B$2*'Load variation Nordic grid'!AU3</f>
        <v>1274.3644398232389</v>
      </c>
      <c r="Y3" s="12">
        <f>$B$2+$B$2*'Load variation Nordic grid'!AW3</f>
        <v>1346.3831557057447</v>
      </c>
      <c r="Z3" s="12">
        <f>$B$2+$B$2*'Load variation Nordic grid'!AY3</f>
        <v>1349.6397192617624</v>
      </c>
      <c r="AA3" s="12">
        <f>$B$2+$B$2*'Load variation Nordic grid'!BA3</f>
        <v>1281.2144528203796</v>
      </c>
      <c r="AB3" s="12">
        <f>$B$2+$B$2*'Load variation Nordic grid'!BC3</f>
        <v>1366.7086041070966</v>
      </c>
      <c r="AC3" s="12">
        <f>$B$2+$B$2*'Load variation Nordic grid'!BE3</f>
        <v>1362.81570054588</v>
      </c>
      <c r="AD3" s="12">
        <f>$B$2+$B$2*'Load variation Nordic grid'!BG3</f>
        <v>1278.6316610345725</v>
      </c>
      <c r="AE3" s="12">
        <f>$B$2+$B$2*'Load variation Nordic grid'!BI3</f>
        <v>1307.8658695087081</v>
      </c>
    </row>
    <row r="4" spans="1:31" x14ac:dyDescent="0.25">
      <c r="A4" s="13">
        <v>2</v>
      </c>
      <c r="B4" s="12">
        <f>$B$2+'Load variation Nordic grid'!C4*$B$2</f>
        <v>1372.5105276839095</v>
      </c>
      <c r="C4" s="12">
        <f>$B$2+$B$2*'Load variation Nordic grid'!E4</f>
        <v>1341.1801403691188</v>
      </c>
      <c r="D4" s="12">
        <f>$B$2+$B$2*'Load variation Nordic grid'!G4</f>
        <v>1324.2609825838315</v>
      </c>
      <c r="E4" s="12">
        <f>$B$2+$B$2*'Load variation Nordic grid'!I4</f>
        <v>1473.1645438003638</v>
      </c>
      <c r="F4" s="12">
        <f>$B$2+$B$2*'Load variation Nordic grid'!K4</f>
        <v>1429.7436963867949</v>
      </c>
      <c r="G4" s="12">
        <f>$B$2+$B$2*'Load variation Nordic grid'!M4</f>
        <v>1349.6397192617624</v>
      </c>
      <c r="H4" s="12">
        <f>$B$2+$B$2*'Load variation Nordic grid'!O4</f>
        <v>1398.6004678970626</v>
      </c>
      <c r="I4" s="12">
        <f>$B$2+$B$2*'Load variation Nordic grid'!Q4</f>
        <v>1339.907460358721</v>
      </c>
      <c r="J4" s="12">
        <f>$B$2+$B$2*'Load variation Nordic grid'!S4</f>
        <v>1470.2448661294516</v>
      </c>
      <c r="K4" s="12">
        <f>$B$2+$B$2*'Load variation Nordic grid'!U4</f>
        <v>1435.7702105536782</v>
      </c>
      <c r="L4" s="12">
        <f>$B$2+$B$2*'Load variation Nordic grid'!W4</f>
        <v>1348.8536521965168</v>
      </c>
      <c r="M4" s="12">
        <f>$B$2+$B$2*'Load variation Nordic grid'!Y4</f>
        <v>1151.7754094099298</v>
      </c>
      <c r="N4" s="12">
        <f>$B$2+$B$2*'Load variation Nordic grid'!AA4</f>
        <v>1186.7366779308552</v>
      </c>
      <c r="O4" s="12">
        <f>$B$2+$B$2*'Load variation Nordic grid'!AC4</f>
        <v>1401.2206914478816</v>
      </c>
      <c r="P4" s="12">
        <f>$B$2+$B$2*'Load variation Nordic grid'!AE4</f>
        <v>1313.2560436703925</v>
      </c>
      <c r="Q4" s="12">
        <f>$B$2+$B$2*'Load variation Nordic grid'!AG4</f>
        <v>1293.6043670392514</v>
      </c>
      <c r="R4" s="12">
        <f>$B$2+$B$2*'Load variation Nordic grid'!AI4</f>
        <v>1369.965167663114</v>
      </c>
      <c r="S4" s="12">
        <f>$B$2+$B$2*'Load variation Nordic grid'!AK4</f>
        <v>1387.3335066285417</v>
      </c>
      <c r="T4" s="12">
        <f>$B$2+$B$2*'Load variation Nordic grid'!AM4</f>
        <v>1255.6111255523786</v>
      </c>
      <c r="U4" s="12">
        <f>$B$2+$B$2*'Load variation Nordic grid'!AO4</f>
        <v>1275.3002339485313</v>
      </c>
      <c r="V4" s="12">
        <f>$B$2+$B$2*'Load variation Nordic grid'!AQ4</f>
        <v>1217.9547699506109</v>
      </c>
      <c r="W4" s="12">
        <f>$B$2+$B$2*'Load variation Nordic grid'!AS4</f>
        <v>1230.793865349623</v>
      </c>
      <c r="X4" s="12">
        <f>$B$2+$B$2*'Load variation Nordic grid'!AU4</f>
        <v>1256.9961008578114</v>
      </c>
      <c r="Y4" s="12">
        <f>$B$2+$B$2*'Load variation Nordic grid'!AW4</f>
        <v>1351.1369898622304</v>
      </c>
      <c r="Z4" s="12">
        <f>$B$2+$B$2*'Load variation Nordic grid'!AY4</f>
        <v>1312.2453860150767</v>
      </c>
      <c r="AA4" s="12">
        <f>$B$2+$B$2*'Load variation Nordic grid'!BA4</f>
        <v>1268.0759033012737</v>
      </c>
      <c r="AB4" s="12">
        <f>$B$2+$B$2*'Load variation Nordic grid'!BC4</f>
        <v>1315.4645178060828</v>
      </c>
      <c r="AC4" s="12">
        <f>$B$2+$B$2*'Load variation Nordic grid'!BE4</f>
        <v>1364.9867429165583</v>
      </c>
      <c r="AD4" s="12">
        <f>$B$2+$B$2*'Load variation Nordic grid'!BG4</f>
        <v>1275.7494151286717</v>
      </c>
      <c r="AE4" s="12">
        <f>$B$2+$B$2*'Load variation Nordic grid'!BI4</f>
        <v>1307.491551858591</v>
      </c>
    </row>
    <row r="5" spans="1:31" x14ac:dyDescent="0.25">
      <c r="A5" s="13">
        <v>3</v>
      </c>
      <c r="B5" s="12">
        <f>$B$2+'Load variation Nordic grid'!C5*$B$2</f>
        <v>1350.5755133870548</v>
      </c>
      <c r="C5" s="12">
        <f>$B$2+$B$2*'Load variation Nordic grid'!E5</f>
        <v>1359.0350922796986</v>
      </c>
      <c r="D5" s="12">
        <f>$B$2+$B$2*'Load variation Nordic grid'!G5</f>
        <v>1325.6459578892643</v>
      </c>
      <c r="E5" s="12">
        <f>$B$2+$B$2*'Load variation Nordic grid'!I5</f>
        <v>1441.6469976605147</v>
      </c>
      <c r="F5" s="12">
        <f>$B$2+$B$2*'Load variation Nordic grid'!K5</f>
        <v>1390.7023654795944</v>
      </c>
      <c r="G5" s="12">
        <f>$B$2+$B$2*'Load variation Nordic grid'!M5</f>
        <v>1347.3938133610607</v>
      </c>
      <c r="H5" s="12">
        <f>$B$2+$B$2*'Load variation Nordic grid'!O5</f>
        <v>1381.8310371718221</v>
      </c>
      <c r="I5" s="12">
        <f>$B$2+$B$2*'Load variation Nordic grid'!Q5</f>
        <v>1346.1585651156745</v>
      </c>
      <c r="J5" s="12">
        <f>$B$2+$B$2*'Load variation Nordic grid'!S5</f>
        <v>1473.9506108656096</v>
      </c>
      <c r="K5" s="12">
        <f>$B$2+$B$2*'Load variation Nordic grid'!U5</f>
        <v>1431.4281258123212</v>
      </c>
      <c r="L5" s="12">
        <f>$B$2+$B$2*'Load variation Nordic grid'!W5</f>
        <v>1334.5547179620482</v>
      </c>
      <c r="M5" s="12">
        <f>$B$2+$B$2*'Load variation Nordic grid'!Y5</f>
        <v>1151.8502729399531</v>
      </c>
      <c r="N5" s="12">
        <f>$B$2+$B$2*'Load variation Nordic grid'!AA5</f>
        <v>1175.9188978424745</v>
      </c>
      <c r="O5" s="12">
        <f>$B$2+$B$2*'Load variation Nordic grid'!AC5</f>
        <v>1409.2310891603847</v>
      </c>
      <c r="P5" s="12">
        <f>$B$2+$B$2*'Load variation Nordic grid'!AE5</f>
        <v>1324.7475955289835</v>
      </c>
      <c r="Q5" s="12">
        <f>$B$2+$B$2*'Load variation Nordic grid'!AG5</f>
        <v>1304.2724200675852</v>
      </c>
      <c r="R5" s="12">
        <f>$B$2+$B$2*'Load variation Nordic grid'!AI5</f>
        <v>1380.7829477514947</v>
      </c>
      <c r="S5" s="12">
        <f>$B$2+$B$2*'Load variation Nordic grid'!AK5</f>
        <v>1390.0660254743957</v>
      </c>
      <c r="T5" s="12">
        <f>$B$2+$B$2*'Load variation Nordic grid'!AM5</f>
        <v>1223.1577852872367</v>
      </c>
      <c r="U5" s="12">
        <f>$B$2+$B$2*'Load variation Nordic grid'!AO5</f>
        <v>1296.0374317650117</v>
      </c>
      <c r="V5" s="12">
        <f>$B$2+$B$2*'Load variation Nordic grid'!AQ5</f>
        <v>1224.2058747075644</v>
      </c>
      <c r="W5" s="12">
        <f>$B$2+$B$2*'Load variation Nordic grid'!AS5</f>
        <v>1244.044710163764</v>
      </c>
      <c r="X5" s="12">
        <f>$B$2+$B$2*'Load variation Nordic grid'!AU5</f>
        <v>1253.4026514166883</v>
      </c>
      <c r="Y5" s="12">
        <f>$B$2+$B$2*'Load variation Nordic grid'!AW5</f>
        <v>1360.3826358201195</v>
      </c>
      <c r="Z5" s="12">
        <f>$B$2+$B$2*'Load variation Nordic grid'!AY5</f>
        <v>1281.2893163504029</v>
      </c>
      <c r="AA5" s="12">
        <f>$B$2+$B$2*'Load variation Nordic grid'!BA5</f>
        <v>1271.1453080322328</v>
      </c>
      <c r="AB5" s="12">
        <f>$B$2+$B$2*'Load variation Nordic grid'!BC5</f>
        <v>1310.0743436443981</v>
      </c>
      <c r="AC5" s="12">
        <f>$B$2+$B$2*'Load variation Nordic grid'!BE5</f>
        <v>1376.4034312451261</v>
      </c>
      <c r="AD5" s="12">
        <f>$B$2+$B$2*'Load variation Nordic grid'!BG5</f>
        <v>1281.3267481154146</v>
      </c>
      <c r="AE5" s="12">
        <f>$B$2+$B$2*'Load variation Nordic grid'!BI5</f>
        <v>1316.175721341305</v>
      </c>
    </row>
    <row r="6" spans="1:31" x14ac:dyDescent="0.25">
      <c r="A6" s="13">
        <v>4</v>
      </c>
      <c r="B6" s="12">
        <f>$B$2+'Load variation Nordic grid'!C6*$B$2</f>
        <v>1367.9438523524825</v>
      </c>
      <c r="C6" s="12">
        <f>$B$2+$B$2*'Load variation Nordic grid'!E6</f>
        <v>1398.4881726020276</v>
      </c>
      <c r="D6" s="12">
        <f>$B$2+$B$2*'Load variation Nordic grid'!G6</f>
        <v>1332.2339485313232</v>
      </c>
      <c r="E6" s="12">
        <f>$B$2+$B$2*'Load variation Nordic grid'!I6</f>
        <v>1421.6958669092799</v>
      </c>
      <c r="F6" s="12">
        <f>$B$2+$B$2*'Load variation Nordic grid'!K6</f>
        <v>1357.2009357941254</v>
      </c>
      <c r="G6" s="12">
        <f>$B$2+$B$2*'Load variation Nordic grid'!M6</f>
        <v>1377.2643618403952</v>
      </c>
      <c r="H6" s="12">
        <f>$B$2+$B$2*'Load variation Nordic grid'!O6</f>
        <v>1397.1406290616064</v>
      </c>
      <c r="I6" s="12">
        <f>$B$2+$B$2*'Load variation Nordic grid'!Q6</f>
        <v>1366.9331946971665</v>
      </c>
      <c r="J6" s="12">
        <f>$B$2+$B$2*'Load variation Nordic grid'!S6</f>
        <v>1502.6233428645698</v>
      </c>
      <c r="K6" s="12">
        <f>$B$2+$B$2*'Load variation Nordic grid'!U6</f>
        <v>1464.2183519625682</v>
      </c>
      <c r="L6" s="12">
        <f>$B$2+$B$2*'Load variation Nordic grid'!W6</f>
        <v>1327.2180920197557</v>
      </c>
      <c r="M6" s="12">
        <f>$B$2+$B$2*'Load variation Nordic grid'!Y6</f>
        <v>1164.9513906940474</v>
      </c>
      <c r="N6" s="12">
        <f>$B$2+$B$2*'Load variation Nordic grid'!AA6</f>
        <v>1210.0566675331427</v>
      </c>
      <c r="O6" s="12">
        <f>$B$2+$B$2*'Load variation Nordic grid'!AC6</f>
        <v>1427.5726540161165</v>
      </c>
      <c r="P6" s="12">
        <f>$B$2+$B$2*'Load variation Nordic grid'!AE6</f>
        <v>1367.3823758773069</v>
      </c>
      <c r="Q6" s="12">
        <f>$B$2+$B$2*'Load variation Nordic grid'!AG6</f>
        <v>1328.6779308552118</v>
      </c>
      <c r="R6" s="12">
        <f>$B$2+$B$2*'Load variation Nordic grid'!AI6</f>
        <v>1407.1723420847413</v>
      </c>
      <c r="S6" s="12">
        <f>$B$2+$B$2*'Load variation Nordic grid'!AK6</f>
        <v>1403.5414608786068</v>
      </c>
      <c r="T6" s="12">
        <f>$B$2+$B$2*'Load variation Nordic grid'!AM6</f>
        <v>1219.4520405510789</v>
      </c>
      <c r="U6" s="12">
        <f>$B$2+$B$2*'Load variation Nordic grid'!AO6</f>
        <v>1312.6945671952171</v>
      </c>
      <c r="V6" s="12">
        <f>$B$2+$B$2*'Load variation Nordic grid'!AQ6</f>
        <v>1245.1302313491033</v>
      </c>
      <c r="W6" s="12">
        <f>$B$2+$B$2*'Load variation Nordic grid'!AS6</f>
        <v>1270.1346503769171</v>
      </c>
      <c r="X6" s="12">
        <f>$B$2+$B$2*'Load variation Nordic grid'!AU6</f>
        <v>1266.3540421107357</v>
      </c>
      <c r="Y6" s="12">
        <f>$B$2+$B$2*'Load variation Nordic grid'!AW6</f>
        <v>1387.7826878086821</v>
      </c>
      <c r="Z6" s="12">
        <f>$B$2+$B$2*'Load variation Nordic grid'!AY6</f>
        <v>1246.5152066545361</v>
      </c>
      <c r="AA6" s="12">
        <f>$B$2+$B$2*'Load variation Nordic grid'!BA6</f>
        <v>1253.4775149467116</v>
      </c>
      <c r="AB6" s="12">
        <f>$B$2+$B$2*'Load variation Nordic grid'!BC6</f>
        <v>1332.3462438263582</v>
      </c>
      <c r="AC6" s="12">
        <f>$B$2+$B$2*'Load variation Nordic grid'!BE6</f>
        <v>1400.5094879126593</v>
      </c>
      <c r="AD6" s="12">
        <f>$B$2+$B$2*'Load variation Nordic grid'!BG6</f>
        <v>1314.9779048609305</v>
      </c>
      <c r="AE6" s="12">
        <f>$B$2+$B$2*'Load variation Nordic grid'!BI6</f>
        <v>1346.0462698206395</v>
      </c>
    </row>
    <row r="7" spans="1:31" x14ac:dyDescent="0.25">
      <c r="A7" s="13">
        <v>5</v>
      </c>
      <c r="B7" s="12">
        <f>$B$2+'Load variation Nordic grid'!C7*$B$2</f>
        <v>1474.8115414608785</v>
      </c>
      <c r="C7" s="12">
        <f>$B$2+$B$2*'Load variation Nordic grid'!E7</f>
        <v>1507.7889264361841</v>
      </c>
      <c r="D7" s="12">
        <f>$B$2+$B$2*'Load variation Nordic grid'!G7</f>
        <v>1374.9061606446583</v>
      </c>
      <c r="E7" s="12">
        <f>$B$2+$B$2*'Load variation Nordic grid'!I7</f>
        <v>1474.2500649857031</v>
      </c>
      <c r="F7" s="12">
        <f>$B$2+$B$2*'Load variation Nordic grid'!K7</f>
        <v>1385.199896022875</v>
      </c>
      <c r="G7" s="12">
        <f>$B$2+$B$2*'Load variation Nordic grid'!M7</f>
        <v>1408.7444762152327</v>
      </c>
      <c r="H7" s="12">
        <f>$B$2+$B$2*'Load variation Nordic grid'!O7</f>
        <v>1477.2820379516506</v>
      </c>
      <c r="I7" s="12">
        <f>$B$2+$B$2*'Load variation Nordic grid'!Q7</f>
        <v>1454.7481154146087</v>
      </c>
      <c r="J7" s="12">
        <f>$B$2+$B$2*'Load variation Nordic grid'!S7</f>
        <v>1585.721861190538</v>
      </c>
      <c r="K7" s="12">
        <f>$B$2+$B$2*'Load variation Nordic grid'!U7</f>
        <v>1549.8996620743437</v>
      </c>
      <c r="L7" s="12">
        <f>$B$2+$B$2*'Load variation Nordic grid'!W7</f>
        <v>1328.0790226150248</v>
      </c>
      <c r="M7" s="12">
        <f>$B$2+$B$2*'Load variation Nordic grid'!Y7</f>
        <v>1175.8440343124512</v>
      </c>
      <c r="N7" s="12">
        <f>$B$2+$B$2*'Load variation Nordic grid'!AA7</f>
        <v>1289.7114634780348</v>
      </c>
      <c r="O7" s="12">
        <f>$B$2+$B$2*'Load variation Nordic grid'!AC7</f>
        <v>1506.8531323108916</v>
      </c>
      <c r="P7" s="12">
        <f>$B$2+$B$2*'Load variation Nordic grid'!AE7</f>
        <v>1441.122952950351</v>
      </c>
      <c r="Q7" s="12">
        <f>$B$2+$B$2*'Load variation Nordic grid'!AG7</f>
        <v>1433.0002599428126</v>
      </c>
      <c r="R7" s="12">
        <f>$B$2+$B$2*'Load variation Nordic grid'!AI7</f>
        <v>1510.2219911619443</v>
      </c>
      <c r="S7" s="12">
        <f>$B$2+$B$2*'Load variation Nordic grid'!AK7</f>
        <v>1408.2578632700806</v>
      </c>
      <c r="T7" s="12">
        <f>$B$2+$B$2*'Load variation Nordic grid'!AM7</f>
        <v>1209.0085781128153</v>
      </c>
      <c r="U7" s="12">
        <f>$B$2+$B$2*'Load variation Nordic grid'!AO7</f>
        <v>1409.2310891603847</v>
      </c>
      <c r="V7" s="12">
        <f>$B$2+$B$2*'Load variation Nordic grid'!AQ7</f>
        <v>1315.0153366259424</v>
      </c>
      <c r="W7" s="12">
        <f>$B$2+$B$2*'Load variation Nordic grid'!AS7</f>
        <v>1369.3288276579153</v>
      </c>
      <c r="X7" s="12">
        <f>$B$2+$B$2*'Load variation Nordic grid'!AU7</f>
        <v>1350.3134910319729</v>
      </c>
      <c r="Y7" s="12">
        <f>$B$2+$B$2*'Load variation Nordic grid'!AW7</f>
        <v>1456.0207954250066</v>
      </c>
      <c r="Z7" s="12">
        <f>$B$2+$B$2*'Load variation Nordic grid'!AY7</f>
        <v>1240.7881466077463</v>
      </c>
      <c r="AA7" s="12">
        <f>$B$2+$B$2*'Load variation Nordic grid'!BA7</f>
        <v>1254.8250584871328</v>
      </c>
      <c r="AB7" s="12">
        <f>$B$2+$B$2*'Load variation Nordic grid'!BC7</f>
        <v>1472.1164543800364</v>
      </c>
      <c r="AC7" s="12">
        <f>$B$2+$B$2*'Load variation Nordic grid'!BE7</f>
        <v>1501.238367559137</v>
      </c>
      <c r="AD7" s="12">
        <f>$B$2+$B$2*'Load variation Nordic grid'!BG7</f>
        <v>1407.209773849753</v>
      </c>
      <c r="AE7" s="12">
        <f>$B$2+$B$2*'Load variation Nordic grid'!BI7</f>
        <v>1449.0584871328308</v>
      </c>
    </row>
    <row r="8" spans="1:31" x14ac:dyDescent="0.25">
      <c r="A8" s="13">
        <v>6</v>
      </c>
      <c r="B8" s="12">
        <f>$B$2+'Load variation Nordic grid'!C8*$B$2</f>
        <v>1632.5864309851831</v>
      </c>
      <c r="C8" s="12">
        <f>$B$2+$B$2*'Load variation Nordic grid'!E8</f>
        <v>1666.0878606706524</v>
      </c>
      <c r="D8" s="12">
        <f>$B$2+$B$2*'Load variation Nordic grid'!G8</f>
        <v>1431.4655575773329</v>
      </c>
      <c r="E8" s="12">
        <f>$B$2+$B$2*'Load variation Nordic grid'!I8</f>
        <v>1510.3717182219912</v>
      </c>
      <c r="F8" s="12">
        <f>$B$2+$B$2*'Load variation Nordic grid'!K8</f>
        <v>1376.5157265401613</v>
      </c>
      <c r="G8" s="12">
        <f>$B$2+$B$2*'Load variation Nordic grid'!M8</f>
        <v>1435.0215752534443</v>
      </c>
      <c r="H8" s="12">
        <f>$B$2+$B$2*'Load variation Nordic grid'!O8</f>
        <v>1631.0517286197037</v>
      </c>
      <c r="I8" s="12">
        <f>$B$2+$B$2*'Load variation Nordic grid'!Q8</f>
        <v>1628.4315050688849</v>
      </c>
      <c r="J8" s="12">
        <f>$B$2+$B$2*'Load variation Nordic grid'!S8</f>
        <v>1733.8019235768131</v>
      </c>
      <c r="K8" s="12">
        <f>$B$2+$B$2*'Load variation Nordic grid'!U8</f>
        <v>1693.8622303093321</v>
      </c>
      <c r="L8" s="12">
        <f>$B$2+$B$2*'Load variation Nordic grid'!W8</f>
        <v>1360.7569534702366</v>
      </c>
      <c r="M8" s="12">
        <f>$B$2+$B$2*'Load variation Nordic grid'!Y8</f>
        <v>1175.6943072524045</v>
      </c>
      <c r="N8" s="12">
        <f>$B$2+$B$2*'Load variation Nordic grid'!AA8</f>
        <v>1505.4307252404471</v>
      </c>
      <c r="O8" s="12">
        <f>$B$2+$B$2*'Load variation Nordic grid'!AC8</f>
        <v>1677.5794125292437</v>
      </c>
      <c r="P8" s="12">
        <f>$B$2+$B$2*'Load variation Nordic grid'!AE8</f>
        <v>1627.1588250584871</v>
      </c>
      <c r="Q8" s="12">
        <f>$B$2+$B$2*'Load variation Nordic grid'!AG8</f>
        <v>1603.8014036911879</v>
      </c>
      <c r="R8" s="12">
        <f>$B$2+$B$2*'Load variation Nordic grid'!AI8</f>
        <v>1690.0441902781388</v>
      </c>
      <c r="S8" s="12">
        <f>$B$2+$B$2*'Load variation Nordic grid'!AK8</f>
        <v>1440.2620223550819</v>
      </c>
      <c r="T8" s="12">
        <f>$B$2+$B$2*'Load variation Nordic grid'!AM8</f>
        <v>1220.5001299714063</v>
      </c>
      <c r="U8" s="12">
        <f>$B$2+$B$2*'Load variation Nordic grid'!AO8</f>
        <v>1582.7647517546141</v>
      </c>
      <c r="V8" s="12">
        <f>$B$2+$B$2*'Load variation Nordic grid'!AQ8</f>
        <v>1491.8804263062127</v>
      </c>
      <c r="W8" s="12">
        <f>$B$2+$B$2*'Load variation Nordic grid'!AS8</f>
        <v>1542.7127631920978</v>
      </c>
      <c r="X8" s="12">
        <f>$B$2+$B$2*'Load variation Nordic grid'!AU8</f>
        <v>1518.7190018195997</v>
      </c>
      <c r="Y8" s="12">
        <f>$B$2+$B$2*'Load variation Nordic grid'!AW8</f>
        <v>1590.1013776969066</v>
      </c>
      <c r="Z8" s="12">
        <f>$B$2+$B$2*'Load variation Nordic grid'!AY8</f>
        <v>1264.8567715102677</v>
      </c>
      <c r="AA8" s="12">
        <f>$B$2+$B$2*'Load variation Nordic grid'!BA8</f>
        <v>1269.3111515466596</v>
      </c>
      <c r="AB8" s="12">
        <f>$B$2+$B$2*'Load variation Nordic grid'!BC8</f>
        <v>1653.2113335066285</v>
      </c>
      <c r="AC8" s="12">
        <f>$B$2+$B$2*'Load variation Nordic grid'!BE8</f>
        <v>1670.5796724720562</v>
      </c>
      <c r="AD8" s="12">
        <f>$B$2+$B$2*'Load variation Nordic grid'!BG8</f>
        <v>1604.0634260462698</v>
      </c>
      <c r="AE8" s="12">
        <f>$B$2+$B$2*'Load variation Nordic grid'!BI8</f>
        <v>1644.2651416688327</v>
      </c>
    </row>
    <row r="9" spans="1:31" x14ac:dyDescent="0.25">
      <c r="A9" s="13">
        <v>7</v>
      </c>
      <c r="B9" s="12">
        <f>$B$2+'Load variation Nordic grid'!C9*$B$2</f>
        <v>1766.4424226670133</v>
      </c>
      <c r="C9" s="12">
        <f>$B$2+$B$2*'Load variation Nordic grid'!E9</f>
        <v>1767.4156485573174</v>
      </c>
      <c r="D9" s="12">
        <f>$B$2+$B$2*'Load variation Nordic grid'!G9</f>
        <v>1520.029113595009</v>
      </c>
      <c r="E9" s="12">
        <f>$B$2+$B$2*'Load variation Nordic grid'!I9</f>
        <v>1582.9893423446842</v>
      </c>
      <c r="F9" s="12">
        <f>$B$2+$B$2*'Load variation Nordic grid'!K9</f>
        <v>1412.7871068364959</v>
      </c>
      <c r="G9" s="12">
        <f>$B$2+$B$2*'Load variation Nordic grid'!M9</f>
        <v>1500.5645957889265</v>
      </c>
      <c r="H9" s="12">
        <f>$B$2+$B$2*'Load variation Nordic grid'!O9</f>
        <v>1775.7255003899143</v>
      </c>
      <c r="I9" s="12">
        <f>$B$2+$B$2*'Load variation Nordic grid'!Q9</f>
        <v>1802.9383935534183</v>
      </c>
      <c r="J9" s="12">
        <f>$B$2+$B$2*'Load variation Nordic grid'!S9</f>
        <v>1858.4122693007539</v>
      </c>
      <c r="K9" s="12">
        <f>$B$2+$B$2*'Load variation Nordic grid'!U9</f>
        <v>1784.1102157525345</v>
      </c>
      <c r="L9" s="12">
        <f>$B$2+$B$2*'Load variation Nordic grid'!W9</f>
        <v>1446.6628541720822</v>
      </c>
      <c r="M9" s="12">
        <f>$B$2+$B$2*'Load variation Nordic grid'!Y9</f>
        <v>1212.6020275539381</v>
      </c>
      <c r="N9" s="12">
        <f>$B$2+$B$2*'Load variation Nordic grid'!AA9</f>
        <v>1665.039771250325</v>
      </c>
      <c r="O9" s="12">
        <f>$B$2+$B$2*'Load variation Nordic grid'!AC9</f>
        <v>1781.1156745515987</v>
      </c>
      <c r="P9" s="12">
        <f>$B$2+$B$2*'Load variation Nordic grid'!AE9</f>
        <v>1751.4697166623343</v>
      </c>
      <c r="Q9" s="12">
        <f>$B$2+$B$2*'Load variation Nordic grid'!AG9</f>
        <v>1730.4704964907719</v>
      </c>
      <c r="R9" s="12">
        <f>$B$2+$B$2*'Load variation Nordic grid'!AI9</f>
        <v>1850.2895762932155</v>
      </c>
      <c r="S9" s="12">
        <f>$B$2+$B$2*'Load variation Nordic grid'!AK9</f>
        <v>1514.3394853132311</v>
      </c>
      <c r="T9" s="12">
        <f>$B$2+$B$2*'Load variation Nordic grid'!AM9</f>
        <v>1291.9573693787368</v>
      </c>
      <c r="U9" s="12">
        <f>$B$2+$B$2*'Load variation Nordic grid'!AO9</f>
        <v>1723.9573693787365</v>
      </c>
      <c r="V9" s="12">
        <f>$B$2+$B$2*'Load variation Nordic grid'!AQ9</f>
        <v>1632.3992721601248</v>
      </c>
      <c r="W9" s="12">
        <f>$B$2+$B$2*'Load variation Nordic grid'!AS9</f>
        <v>1686.1512867169222</v>
      </c>
      <c r="X9" s="12">
        <f>$B$2+$B$2*'Load variation Nordic grid'!AU9</f>
        <v>1670.5422407070444</v>
      </c>
      <c r="Y9" s="12">
        <f>$B$2+$B$2*'Load variation Nordic grid'!AW9</f>
        <v>1711.7171822199116</v>
      </c>
      <c r="Z9" s="12">
        <f>$B$2+$B$2*'Load variation Nordic grid'!AY9</f>
        <v>1348.3670392513648</v>
      </c>
      <c r="AA9" s="12">
        <f>$B$2+$B$2*'Load variation Nordic grid'!BA9</f>
        <v>1276.4231868988822</v>
      </c>
      <c r="AB9" s="12">
        <f>$B$2+$B$2*'Load variation Nordic grid'!BC9</f>
        <v>1776.6987262802184</v>
      </c>
      <c r="AC9" s="12">
        <f>$B$2+$B$2*'Load variation Nordic grid'!BE9</f>
        <v>1793.1312711203536</v>
      </c>
      <c r="AD9" s="12">
        <f>$B$2+$B$2*'Load variation Nordic grid'!BG9</f>
        <v>1769.2872368079022</v>
      </c>
      <c r="AE9" s="12">
        <f>$B$2+$B$2*'Load variation Nordic grid'!BI9</f>
        <v>1791.1099558097219</v>
      </c>
    </row>
    <row r="10" spans="1:31" x14ac:dyDescent="0.25">
      <c r="A10" s="13">
        <v>8</v>
      </c>
      <c r="B10" s="12">
        <f>$B$2+'Load variation Nordic grid'!C10*$B$2</f>
        <v>1803.7618923836756</v>
      </c>
      <c r="C10" s="12">
        <f>$B$2+$B$2*'Load variation Nordic grid'!E10</f>
        <v>1811.3231089160386</v>
      </c>
      <c r="D10" s="12">
        <f>$B$2+$B$2*'Load variation Nordic grid'!G10</f>
        <v>1594.4808942032753</v>
      </c>
      <c r="E10" s="12">
        <f>$B$2+$B$2*'Load variation Nordic grid'!I10</f>
        <v>1662.5318429945412</v>
      </c>
      <c r="F10" s="12">
        <f>$B$2+$B$2*'Load variation Nordic grid'!K10</f>
        <v>1505.5055887704705</v>
      </c>
      <c r="G10" s="12">
        <f>$B$2+$B$2*'Load variation Nordic grid'!M10</f>
        <v>1583.2513646997661</v>
      </c>
      <c r="H10" s="12">
        <f>$B$2+$B$2*'Load variation Nordic grid'!O10</f>
        <v>1852.7226410189758</v>
      </c>
      <c r="I10" s="12">
        <f>$B$2+$B$2*'Load variation Nordic grid'!Q10</f>
        <v>1848.380556277619</v>
      </c>
      <c r="J10" s="12">
        <f>$B$2+$B$2*'Load variation Nordic grid'!S10</f>
        <v>1853.5087080842213</v>
      </c>
      <c r="K10" s="12">
        <f>$B$2+$B$2*'Load variation Nordic grid'!U10</f>
        <v>1784.5593969326749</v>
      </c>
      <c r="L10" s="12">
        <f>$B$2+$B$2*'Load variation Nordic grid'!W10</f>
        <v>1521.7884065505589</v>
      </c>
      <c r="M10" s="12">
        <f>$B$2+$B$2*'Load variation Nordic grid'!Y10</f>
        <v>1245.0927995840916</v>
      </c>
      <c r="N10" s="12">
        <f>$B$2+$B$2*'Load variation Nordic grid'!AA10</f>
        <v>1687.3865349623084</v>
      </c>
      <c r="O10" s="12">
        <f>$B$2+$B$2*'Load variation Nordic grid'!AC10</f>
        <v>1773.2924356641538</v>
      </c>
      <c r="P10" s="12">
        <f>$B$2+$B$2*'Load variation Nordic grid'!AE10</f>
        <v>1785.7197816480375</v>
      </c>
      <c r="Q10" s="12">
        <f>$B$2+$B$2*'Load variation Nordic grid'!AG10</f>
        <v>1758.2448661294516</v>
      </c>
      <c r="R10" s="12">
        <f>$B$2+$B$2*'Load variation Nordic grid'!AI10</f>
        <v>1857.5887704704965</v>
      </c>
      <c r="S10" s="12">
        <f>$B$2+$B$2*'Load variation Nordic grid'!AK10</f>
        <v>1562.214712763192</v>
      </c>
      <c r="T10" s="12">
        <f>$B$2+$B$2*'Load variation Nordic grid'!AM10</f>
        <v>1394.7075643358462</v>
      </c>
      <c r="U10" s="12">
        <f>$B$2+$B$2*'Load variation Nordic grid'!AO10</f>
        <v>1757.7208214192879</v>
      </c>
      <c r="V10" s="12">
        <f>$B$2+$B$2*'Load variation Nordic grid'!AQ10</f>
        <v>1663.1681829997401</v>
      </c>
      <c r="W10" s="12">
        <f>$B$2+$B$2*'Load variation Nordic grid'!AS10</f>
        <v>1694.4611385495191</v>
      </c>
      <c r="X10" s="12">
        <f>$B$2+$B$2*'Load variation Nordic grid'!AU10</f>
        <v>1693.6376397192616</v>
      </c>
      <c r="Y10" s="12">
        <f>$B$2+$B$2*'Load variation Nordic grid'!AW10</f>
        <v>1722.8344164283858</v>
      </c>
      <c r="Z10" s="12">
        <f>$B$2+$B$2*'Load variation Nordic grid'!AY10</f>
        <v>1442.0213153106317</v>
      </c>
      <c r="AA10" s="12">
        <f>$B$2+$B$2*'Load variation Nordic grid'!BA10</f>
        <v>1369.0668053028335</v>
      </c>
      <c r="AB10" s="12">
        <f>$B$2+$B$2*'Load variation Nordic grid'!BC10</f>
        <v>1781.5274239667274</v>
      </c>
      <c r="AC10" s="12">
        <f>$B$2+$B$2*'Load variation Nordic grid'!BE10</f>
        <v>1777.5222251104756</v>
      </c>
      <c r="AD10" s="12">
        <f>$B$2+$B$2*'Load variation Nordic grid'!BG10</f>
        <v>1777.3724980504289</v>
      </c>
      <c r="AE10" s="12">
        <f>$B$2+$B$2*'Load variation Nordic grid'!BI10</f>
        <v>1819.6329607486352</v>
      </c>
    </row>
    <row r="11" spans="1:31" x14ac:dyDescent="0.25">
      <c r="A11" s="13">
        <v>9</v>
      </c>
      <c r="B11" s="12">
        <f>$B$2+'Load variation Nordic grid'!C11*$B$2</f>
        <v>1788.5271640239148</v>
      </c>
      <c r="C11" s="12">
        <f>$B$2+$B$2*'Load variation Nordic grid'!E11</f>
        <v>1782.8375357421367</v>
      </c>
      <c r="D11" s="12">
        <f>$B$2+$B$2*'Load variation Nordic grid'!G11</f>
        <v>1577.8611905380817</v>
      </c>
      <c r="E11" s="12">
        <f>$B$2+$B$2*'Load variation Nordic grid'!I11</f>
        <v>1709.433844554198</v>
      </c>
      <c r="F11" s="12">
        <f>$B$2+$B$2*'Load variation Nordic grid'!K11</f>
        <v>1515.574733558617</v>
      </c>
      <c r="G11" s="12">
        <f>$B$2+$B$2*'Load variation Nordic grid'!M11</f>
        <v>1607.9563296074864</v>
      </c>
      <c r="H11" s="12">
        <f>$B$2+$B$2*'Load variation Nordic grid'!O11</f>
        <v>1853.0969586690928</v>
      </c>
      <c r="I11" s="12">
        <f>$B$2+$B$2*'Load variation Nordic grid'!Q11</f>
        <v>1853.433844554198</v>
      </c>
      <c r="J11" s="12">
        <f>$B$2+$B$2*'Load variation Nordic grid'!S11</f>
        <v>1839.5840914998701</v>
      </c>
      <c r="K11" s="12">
        <f>$B$2+$B$2*'Load variation Nordic grid'!U11</f>
        <v>1799.8315570574473</v>
      </c>
      <c r="L11" s="12">
        <f>$B$2+$B$2*'Load variation Nordic grid'!W11</f>
        <v>1570.5619963608005</v>
      </c>
      <c r="M11" s="12">
        <f>$B$2+$B$2*'Load variation Nordic grid'!Y11</f>
        <v>1308.9888224590591</v>
      </c>
      <c r="N11" s="12">
        <f>$B$2+$B$2*'Load variation Nordic grid'!AA11</f>
        <v>1677.2425266441383</v>
      </c>
      <c r="O11" s="12">
        <f>$B$2+$B$2*'Load variation Nordic grid'!AC11</f>
        <v>1754.1273719781648</v>
      </c>
      <c r="P11" s="12">
        <f>$B$2+$B$2*'Load variation Nordic grid'!AE11</f>
        <v>1740.8390953990122</v>
      </c>
      <c r="Q11" s="12">
        <f>$B$2+$B$2*'Load variation Nordic grid'!AG11</f>
        <v>1723.9199376137249</v>
      </c>
      <c r="R11" s="12">
        <f>$B$2+$B$2*'Load variation Nordic grid'!AI11</f>
        <v>1837.7499350142969</v>
      </c>
      <c r="S11" s="12">
        <f>$B$2+$B$2*'Load variation Nordic grid'!AK11</f>
        <v>1592.7216012477254</v>
      </c>
      <c r="T11" s="12">
        <f>$B$2+$B$2*'Load variation Nordic grid'!AM11</f>
        <v>1435.1338705484793</v>
      </c>
      <c r="U11" s="12">
        <f>$B$2+$B$2*'Load variation Nordic grid'!AO11</f>
        <v>1733.2404471016375</v>
      </c>
      <c r="V11" s="12">
        <f>$B$2+$B$2*'Load variation Nordic grid'!AQ11</f>
        <v>1634.2708604107097</v>
      </c>
      <c r="W11" s="12">
        <f>$B$2+$B$2*'Load variation Nordic grid'!AS11</f>
        <v>1693.0761632440863</v>
      </c>
      <c r="X11" s="12">
        <f>$B$2+$B$2*'Load variation Nordic grid'!AU11</f>
        <v>1670.5796724720562</v>
      </c>
      <c r="Y11" s="12">
        <f>$B$2+$B$2*'Load variation Nordic grid'!AW11</f>
        <v>1714.8240187158826</v>
      </c>
      <c r="Z11" s="12">
        <f>$B$2+$B$2*'Load variation Nordic grid'!AY11</f>
        <v>1508.537561736418</v>
      </c>
      <c r="AA11" s="12">
        <f>$B$2+$B$2*'Load variation Nordic grid'!BA11</f>
        <v>1436.7060046789707</v>
      </c>
      <c r="AB11" s="12">
        <f>$B$2+$B$2*'Load variation Nordic grid'!BC11</f>
        <v>1749.5606966467376</v>
      </c>
      <c r="AC11" s="12">
        <f>$B$2+$B$2*'Load variation Nordic grid'!BE11</f>
        <v>1763.5227449961008</v>
      </c>
      <c r="AD11" s="12">
        <f>$B$2+$B$2*'Load variation Nordic grid'!BG11</f>
        <v>1756.8224590590071</v>
      </c>
      <c r="AE11" s="12">
        <f>$B$2+$B$2*'Load variation Nordic grid'!BI11</f>
        <v>1791.5217052248504</v>
      </c>
    </row>
    <row r="12" spans="1:31" x14ac:dyDescent="0.25">
      <c r="A12" s="13">
        <v>10</v>
      </c>
      <c r="B12" s="12">
        <f>$B$2+'Load variation Nordic grid'!C12*$B$2</f>
        <v>1747.7265401611646</v>
      </c>
      <c r="C12" s="12">
        <f>$B$2+$B$2*'Load variation Nordic grid'!E12</f>
        <v>1757.3090720041591</v>
      </c>
      <c r="D12" s="12">
        <f>$B$2+$B$2*'Load variation Nordic grid'!G12</f>
        <v>1563.4873927735898</v>
      </c>
      <c r="E12" s="12">
        <f>$B$2+$B$2*'Load variation Nordic grid'!I12</f>
        <v>1695.6589550298934</v>
      </c>
      <c r="F12" s="12">
        <f>$B$2+$B$2*'Load variation Nordic grid'!K12</f>
        <v>1509.7728099818039</v>
      </c>
      <c r="G12" s="12">
        <f>$B$2+$B$2*'Load variation Nordic grid'!M12</f>
        <v>1648.6446581752016</v>
      </c>
      <c r="H12" s="12">
        <f>$B$2+$B$2*'Load variation Nordic grid'!O12</f>
        <v>1811.3605406810502</v>
      </c>
      <c r="I12" s="12">
        <f>$B$2+$B$2*'Load variation Nordic grid'!Q12</f>
        <v>1848.4179880426307</v>
      </c>
      <c r="J12" s="12">
        <f>$B$2+$B$2*'Load variation Nordic grid'!S12</f>
        <v>1821.3173901741616</v>
      </c>
      <c r="K12" s="12">
        <f>$B$2+$B$2*'Load variation Nordic grid'!U12</f>
        <v>1812.6332206914478</v>
      </c>
      <c r="L12" s="12">
        <f>$B$2+$B$2*'Load variation Nordic grid'!W12</f>
        <v>1572.3961528463738</v>
      </c>
      <c r="M12" s="12">
        <f>$B$2+$B$2*'Load variation Nordic grid'!Y12</f>
        <v>1359.1099558097219</v>
      </c>
      <c r="N12" s="12">
        <f>$B$2+$B$2*'Load variation Nordic grid'!AA12</f>
        <v>1658.2271900181961</v>
      </c>
      <c r="O12" s="12">
        <f>$B$2+$B$2*'Load variation Nordic grid'!AC12</f>
        <v>1743.1972965947491</v>
      </c>
      <c r="P12" s="12">
        <f>$B$2+$B$2*'Load variation Nordic grid'!AE12</f>
        <v>1731.1442682609827</v>
      </c>
      <c r="Q12" s="12">
        <f>$B$2+$B$2*'Load variation Nordic grid'!AG12</f>
        <v>1717.7811281518066</v>
      </c>
      <c r="R12" s="12">
        <f>$B$2+$B$2*'Load variation Nordic grid'!AI12</f>
        <v>1793.2435664153886</v>
      </c>
      <c r="S12" s="12">
        <f>$B$2+$B$2*'Load variation Nordic grid'!AK12</f>
        <v>1558.1346503769171</v>
      </c>
      <c r="T12" s="12">
        <f>$B$2+$B$2*'Load variation Nordic grid'!AM12</f>
        <v>1459.165063685989</v>
      </c>
      <c r="U12" s="12">
        <f>$B$2+$B$2*'Load variation Nordic grid'!AO12</f>
        <v>1703.369898622303</v>
      </c>
      <c r="V12" s="12">
        <f>$B$2+$B$2*'Load variation Nordic grid'!AQ12</f>
        <v>1628.7309591889784</v>
      </c>
      <c r="W12" s="12">
        <f>$B$2+$B$2*'Load variation Nordic grid'!AS12</f>
        <v>1682.0712243306473</v>
      </c>
      <c r="X12" s="12">
        <f>$B$2+$B$2*'Load variation Nordic grid'!AU12</f>
        <v>1660.9597088640498</v>
      </c>
      <c r="Y12" s="12">
        <f>$B$2+$B$2*'Load variation Nordic grid'!AW12</f>
        <v>1713.8133610605666</v>
      </c>
      <c r="Z12" s="12">
        <f>$B$2+$B$2*'Load variation Nordic grid'!AY12</f>
        <v>1527.3283077722901</v>
      </c>
      <c r="AA12" s="12">
        <f>$B$2+$B$2*'Load variation Nordic grid'!BA12</f>
        <v>1452.8765271640239</v>
      </c>
      <c r="AB12" s="12">
        <f>$B$2+$B$2*'Load variation Nordic grid'!BC12</f>
        <v>1724.3691187938653</v>
      </c>
      <c r="AC12" s="12">
        <f>$B$2+$B$2*'Load variation Nordic grid'!BE12</f>
        <v>1745.8549519105798</v>
      </c>
      <c r="AD12" s="12">
        <f>$B$2+$B$2*'Load variation Nordic grid'!BG12</f>
        <v>1720.9628281778009</v>
      </c>
      <c r="AE12" s="12">
        <f>$B$2+$B$2*'Load variation Nordic grid'!BI12</f>
        <v>1770.2978944632182</v>
      </c>
    </row>
    <row r="13" spans="1:31" x14ac:dyDescent="0.25">
      <c r="A13" s="13">
        <v>11</v>
      </c>
      <c r="B13" s="12">
        <f>$B$2+'Load variation Nordic grid'!C13*$B$2</f>
        <v>1713.6636340005198</v>
      </c>
      <c r="C13" s="12">
        <f>$B$2+$B$2*'Load variation Nordic grid'!E13</f>
        <v>1725.1926176241227</v>
      </c>
      <c r="D13" s="12">
        <f>$B$2+$B$2*'Load variation Nordic grid'!G13</f>
        <v>1545.2581232128932</v>
      </c>
      <c r="E13" s="12">
        <f>$B$2+$B$2*'Load variation Nordic grid'!I13</f>
        <v>1660.3233688588512</v>
      </c>
      <c r="F13" s="12">
        <f>$B$2+$B$2*'Load variation Nordic grid'!K13</f>
        <v>1485.8913439043411</v>
      </c>
      <c r="G13" s="12">
        <f>$B$2+$B$2*'Load variation Nordic grid'!M13</f>
        <v>1668.4834936314012</v>
      </c>
      <c r="H13" s="12">
        <f>$B$2+$B$2*'Load variation Nordic grid'!O13</f>
        <v>1770.9716662334286</v>
      </c>
      <c r="I13" s="12">
        <f>$B$2+$B$2*'Load variation Nordic grid'!Q13</f>
        <v>1842.6160644658175</v>
      </c>
      <c r="J13" s="12">
        <f>$B$2+$B$2*'Load variation Nordic grid'!S13</f>
        <v>1802.2271900181961</v>
      </c>
      <c r="K13" s="12">
        <f>$B$2+$B$2*'Load variation Nordic grid'!U13</f>
        <v>1794.7782687808681</v>
      </c>
      <c r="L13" s="12">
        <f>$B$2+$B$2*'Load variation Nordic grid'!W13</f>
        <v>1493.0033792565634</v>
      </c>
      <c r="M13" s="12">
        <f>$B$2+$B$2*'Load variation Nordic grid'!Y13</f>
        <v>1347.955289836236</v>
      </c>
      <c r="N13" s="12">
        <f>$B$2+$B$2*'Load variation Nordic grid'!AA13</f>
        <v>1634.9820639459319</v>
      </c>
      <c r="O13" s="12">
        <f>$B$2+$B$2*'Load variation Nordic grid'!AC13</f>
        <v>1705.3912139329348</v>
      </c>
      <c r="P13" s="12">
        <f>$B$2+$B$2*'Load variation Nordic grid'!AE13</f>
        <v>1671.8897842474655</v>
      </c>
      <c r="Q13" s="12">
        <f>$B$2+$B$2*'Load variation Nordic grid'!AG13</f>
        <v>1676.044710163764</v>
      </c>
      <c r="R13" s="12">
        <f>$B$2+$B$2*'Load variation Nordic grid'!AI13</f>
        <v>1774.9020015596568</v>
      </c>
      <c r="S13" s="12">
        <f>$B$2+$B$2*'Load variation Nordic grid'!AK13</f>
        <v>1527.8523524824539</v>
      </c>
      <c r="T13" s="12">
        <f>$B$2+$B$2*'Load variation Nordic grid'!AM13</f>
        <v>1447.4863530023395</v>
      </c>
      <c r="U13" s="12">
        <f>$B$2+$B$2*'Load variation Nordic grid'!AO13</f>
        <v>1681.3974525604367</v>
      </c>
      <c r="V13" s="12">
        <f>$B$2+$B$2*'Load variation Nordic grid'!AQ13</f>
        <v>1601.6303613205096</v>
      </c>
      <c r="W13" s="12">
        <f>$B$2+$B$2*'Load variation Nordic grid'!AS13</f>
        <v>1659.8367559136989</v>
      </c>
      <c r="X13" s="12">
        <f>$B$2+$B$2*'Load variation Nordic grid'!AU13</f>
        <v>1643.8533922537042</v>
      </c>
      <c r="Y13" s="12">
        <f>$B$2+$B$2*'Load variation Nordic grid'!AW13</f>
        <v>1686.3010137769691</v>
      </c>
      <c r="Z13" s="12">
        <f>$B$2+$B$2*'Load variation Nordic grid'!AY13</f>
        <v>1499.628801663634</v>
      </c>
      <c r="AA13" s="12">
        <f>$B$2+$B$2*'Load variation Nordic grid'!BA13</f>
        <v>1467.1380296334805</v>
      </c>
      <c r="AB13" s="12">
        <f>$B$2+$B$2*'Load variation Nordic grid'!BC13</f>
        <v>1717.2945152066545</v>
      </c>
      <c r="AC13" s="12">
        <f>$B$2+$B$2*'Load variation Nordic grid'!BE13</f>
        <v>1723.0964387834676</v>
      </c>
      <c r="AD13" s="12">
        <f>$B$2+$B$2*'Load variation Nordic grid'!BG13</f>
        <v>1696.4075903301273</v>
      </c>
      <c r="AE13" s="12">
        <f>$B$2+$B$2*'Load variation Nordic grid'!BI13</f>
        <v>1764.4211073563815</v>
      </c>
    </row>
    <row r="14" spans="1:31" x14ac:dyDescent="0.25">
      <c r="A14" s="13">
        <v>12</v>
      </c>
      <c r="B14" s="12">
        <f>$B$2+'Load variation Nordic grid'!C14*$B$2</f>
        <v>1657.1416688328568</v>
      </c>
      <c r="C14" s="12">
        <f>$B$2+$B$2*'Load variation Nordic grid'!E14</f>
        <v>1675.2960748635301</v>
      </c>
      <c r="D14" s="12">
        <f>$B$2+$B$2*'Load variation Nordic grid'!G14</f>
        <v>1526.3176501169742</v>
      </c>
      <c r="E14" s="12">
        <f>$B$2+$B$2*'Load variation Nordic grid'!I14</f>
        <v>1608.3306472576032</v>
      </c>
      <c r="F14" s="12">
        <f>$B$2+$B$2*'Load variation Nordic grid'!K14</f>
        <v>1443.4437223810762</v>
      </c>
      <c r="G14" s="12">
        <f>$B$2+$B$2*'Load variation Nordic grid'!M14</f>
        <v>1624.2391473875748</v>
      </c>
      <c r="H14" s="12">
        <f>$B$2+$B$2*'Load variation Nordic grid'!O14</f>
        <v>1744.5822719001819</v>
      </c>
      <c r="I14" s="12">
        <f>$B$2+$B$2*'Load variation Nordic grid'!Q14</f>
        <v>1837.1135950090979</v>
      </c>
      <c r="J14" s="12">
        <f>$B$2+$B$2*'Load variation Nordic grid'!S14</f>
        <v>1777.4099298154406</v>
      </c>
      <c r="K14" s="12">
        <f>$B$2+$B$2*'Load variation Nordic grid'!U14</f>
        <v>1776.9607486353002</v>
      </c>
      <c r="L14" s="12">
        <f>$B$2+$B$2*'Load variation Nordic grid'!W14</f>
        <v>1400.2848973225891</v>
      </c>
      <c r="M14" s="12">
        <f>$B$2+$B$2*'Load variation Nordic grid'!Y14</f>
        <v>1328.2661814400831</v>
      </c>
      <c r="N14" s="12">
        <f>$B$2+$B$2*'Load variation Nordic grid'!AA14</f>
        <v>1599.5341824798545</v>
      </c>
      <c r="O14" s="12">
        <f>$B$2+$B$2*'Load variation Nordic grid'!AC14</f>
        <v>1665.1894983103716</v>
      </c>
      <c r="P14" s="12">
        <f>$B$2+$B$2*'Load variation Nordic grid'!AE14</f>
        <v>1616.0790226150248</v>
      </c>
      <c r="Q14" s="12">
        <f>$B$2+$B$2*'Load variation Nordic grid'!AG14</f>
        <v>1630.5651156745516</v>
      </c>
      <c r="R14" s="12">
        <f>$B$2+$B$2*'Load variation Nordic grid'!AI14</f>
        <v>1747.9511307512348</v>
      </c>
      <c r="S14" s="12">
        <f>$B$2+$B$2*'Load variation Nordic grid'!AK14</f>
        <v>1487.613205094879</v>
      </c>
      <c r="T14" s="12">
        <f>$B$2+$B$2*'Load variation Nordic grid'!AM14</f>
        <v>1430.7543540421107</v>
      </c>
      <c r="U14" s="12">
        <f>$B$2+$B$2*'Load variation Nordic grid'!AO14</f>
        <v>1660.3982323888745</v>
      </c>
      <c r="V14" s="12">
        <f>$B$2+$B$2*'Load variation Nordic grid'!AQ14</f>
        <v>1565.9578892643619</v>
      </c>
      <c r="W14" s="12">
        <f>$B$2+$B$2*'Load variation Nordic grid'!AS14</f>
        <v>1635.955289836236</v>
      </c>
      <c r="X14" s="12">
        <f>$B$2+$B$2*'Load variation Nordic grid'!AU14</f>
        <v>1620.7954250064986</v>
      </c>
      <c r="Y14" s="12">
        <f>$B$2+$B$2*'Load variation Nordic grid'!AW14</f>
        <v>1658.9009617884067</v>
      </c>
      <c r="Z14" s="12">
        <f>$B$2+$B$2*'Load variation Nordic grid'!AY14</f>
        <v>1466.5391213932935</v>
      </c>
      <c r="AA14" s="12">
        <f>$B$2+$B$2*'Load variation Nordic grid'!BA14</f>
        <v>1442.3956329607486</v>
      </c>
      <c r="AB14" s="12">
        <f>$B$2+$B$2*'Load variation Nordic grid'!BC14</f>
        <v>1709.1718221991161</v>
      </c>
      <c r="AC14" s="12">
        <f>$B$2+$B$2*'Load variation Nordic grid'!BE14</f>
        <v>1695.1723420847413</v>
      </c>
      <c r="AD14" s="12">
        <f>$B$2+$B$2*'Load variation Nordic grid'!BG14</f>
        <v>1672.7507148427346</v>
      </c>
      <c r="AE14" s="12">
        <f>$B$2+$B$2*'Load variation Nordic grid'!BI14</f>
        <v>1745.1063166103456</v>
      </c>
    </row>
    <row r="15" spans="1:31" x14ac:dyDescent="0.25">
      <c r="A15" s="13">
        <v>13</v>
      </c>
      <c r="B15" s="12">
        <f>$B$2+'Load variation Nordic grid'!C15*$B$2</f>
        <v>1630.3405250844814</v>
      </c>
      <c r="C15" s="12">
        <f>$B$2+$B$2*'Load variation Nordic grid'!E15</f>
        <v>1622.7793085521184</v>
      </c>
      <c r="D15" s="12">
        <f>$B$2+$B$2*'Load variation Nordic grid'!G15</f>
        <v>1503.1848193397452</v>
      </c>
      <c r="E15" s="12">
        <f>$B$2+$B$2*'Load variation Nordic grid'!I15</f>
        <v>1562.102417468157</v>
      </c>
      <c r="F15" s="12">
        <f>$B$2+$B$2*'Load variation Nordic grid'!K15</f>
        <v>1418.7013257083443</v>
      </c>
      <c r="G15" s="12">
        <f>$B$2+$B$2*'Load variation Nordic grid'!M15</f>
        <v>1539.9802443462438</v>
      </c>
      <c r="H15" s="12">
        <f>$B$2+$B$2*'Load variation Nordic grid'!O15</f>
        <v>1707.7868468936833</v>
      </c>
      <c r="I15" s="12">
        <f>$B$2+$B$2*'Load variation Nordic grid'!Q15</f>
        <v>1832.9586690927995</v>
      </c>
      <c r="J15" s="12">
        <f>$B$2+$B$2*'Load variation Nordic grid'!S15</f>
        <v>1746.566155445802</v>
      </c>
      <c r="K15" s="12">
        <f>$B$2+$B$2*'Load variation Nordic grid'!U15</f>
        <v>1749.8227190018197</v>
      </c>
      <c r="L15" s="12">
        <f>$B$2+$B$2*'Load variation Nordic grid'!W15</f>
        <v>1366.2594229269562</v>
      </c>
      <c r="M15" s="12">
        <f>$B$2+$B$2*'Load variation Nordic grid'!Y15</f>
        <v>1308.3899142188718</v>
      </c>
      <c r="N15" s="12">
        <f>$B$2+$B$2*'Load variation Nordic grid'!AA15</f>
        <v>1582.390434104497</v>
      </c>
      <c r="O15" s="12">
        <f>$B$2+$B$2*'Load variation Nordic grid'!AC15</f>
        <v>1647.1848193397452</v>
      </c>
      <c r="P15" s="12">
        <f>$B$2+$B$2*'Load variation Nordic grid'!AE15</f>
        <v>1586.9945412009358</v>
      </c>
      <c r="Q15" s="12">
        <f>$B$2+$B$2*'Load variation Nordic grid'!AG15</f>
        <v>1610.0525084481415</v>
      </c>
      <c r="R15" s="12">
        <f>$B$2+$B$2*'Load variation Nordic grid'!AI15</f>
        <v>1691.3917338185599</v>
      </c>
      <c r="S15" s="12">
        <f>$B$2+$B$2*'Load variation Nordic grid'!AK15</f>
        <v>1466.4642578632702</v>
      </c>
      <c r="T15" s="12">
        <f>$B$2+$B$2*'Load variation Nordic grid'!AM15</f>
        <v>1405.4130491291917</v>
      </c>
      <c r="U15" s="12">
        <f>$B$2+$B$2*'Load variation Nordic grid'!AO15</f>
        <v>1601.1437483753575</v>
      </c>
      <c r="V15" s="12">
        <f>$B$2+$B$2*'Load variation Nordic grid'!AQ15</f>
        <v>1528.189238367559</v>
      </c>
      <c r="W15" s="12">
        <f>$B$2+$B$2*'Load variation Nordic grid'!AS15</f>
        <v>1639.3241486872887</v>
      </c>
      <c r="X15" s="12">
        <f>$B$2+$B$2*'Load variation Nordic grid'!AU15</f>
        <v>1598.7855471796204</v>
      </c>
      <c r="Y15" s="12">
        <f>$B$2+$B$2*'Load variation Nordic grid'!AW15</f>
        <v>1629.7041850792825</v>
      </c>
      <c r="Z15" s="12">
        <f>$B$2+$B$2*'Load variation Nordic grid'!AY15</f>
        <v>1418.2895762932155</v>
      </c>
      <c r="AA15" s="12">
        <f>$B$2+$B$2*'Load variation Nordic grid'!BA15</f>
        <v>1431.2409669872627</v>
      </c>
      <c r="AB15" s="12">
        <f>$B$2+$B$2*'Load variation Nordic grid'!BC15</f>
        <v>1694.6857291395893</v>
      </c>
      <c r="AC15" s="12">
        <f>$B$2+$B$2*'Load variation Nordic grid'!BE15</f>
        <v>1672.9004419027815</v>
      </c>
      <c r="AD15" s="12">
        <f>$B$2+$B$2*'Load variation Nordic grid'!BG15</f>
        <v>1652.6872887964648</v>
      </c>
      <c r="AE15" s="12">
        <f>$B$2+$B$2*'Load variation Nordic grid'!BI15</f>
        <v>1697.1187938653497</v>
      </c>
    </row>
    <row r="16" spans="1:31" x14ac:dyDescent="0.25">
      <c r="A16" s="13">
        <v>14</v>
      </c>
      <c r="B16" s="12">
        <f>$B$2+'Load variation Nordic grid'!C16*$B$2</f>
        <v>1573.6314010917599</v>
      </c>
      <c r="C16" s="12">
        <f>$B$2+$B$2*'Load variation Nordic grid'!E16</f>
        <v>1571.6475175461399</v>
      </c>
      <c r="D16" s="12">
        <f>$B$2+$B$2*'Load variation Nordic grid'!G16</f>
        <v>1477.0200155965688</v>
      </c>
      <c r="E16" s="12">
        <f>$B$2+$B$2*'Load variation Nordic grid'!I16</f>
        <v>1524.371198336366</v>
      </c>
      <c r="F16" s="12">
        <f>$B$2+$B$2*'Load variation Nordic grid'!K16</f>
        <v>1386.2854172082143</v>
      </c>
      <c r="G16" s="12">
        <f>$B$2+$B$2*'Load variation Nordic grid'!M16</f>
        <v>1491.1317910059786</v>
      </c>
      <c r="H16" s="12">
        <f>$B$2+$B$2*'Load variation Nordic grid'!O16</f>
        <v>1678.253184299454</v>
      </c>
      <c r="I16" s="12">
        <f>$B$2+$B$2*'Load variation Nordic grid'!Q16</f>
        <v>1792.2703405250845</v>
      </c>
      <c r="J16" s="12">
        <f>$B$2+$B$2*'Load variation Nordic grid'!S16</f>
        <v>1731.5560176761112</v>
      </c>
      <c r="K16" s="12">
        <f>$B$2+$B$2*'Load variation Nordic grid'!U16</f>
        <v>1695.9209773849752</v>
      </c>
      <c r="L16" s="12">
        <f>$B$2+$B$2*'Load variation Nordic grid'!W16</f>
        <v>1342.6774109695866</v>
      </c>
      <c r="M16" s="12">
        <f>$B$2+$B$2*'Load variation Nordic grid'!Y16</f>
        <v>1305.3205094879127</v>
      </c>
      <c r="N16" s="12">
        <f>$B$2+$B$2*'Load variation Nordic grid'!AA16</f>
        <v>1553.8299974005718</v>
      </c>
      <c r="O16" s="12">
        <f>$B$2+$B$2*'Load variation Nordic grid'!AC16</f>
        <v>1623.8648297374577</v>
      </c>
      <c r="P16" s="12">
        <f>$B$2+$B$2*'Load variation Nordic grid'!AE16</f>
        <v>1558.3966727319989</v>
      </c>
      <c r="Q16" s="12">
        <f>$B$2+$B$2*'Load variation Nordic grid'!AG16</f>
        <v>1583.1016376397192</v>
      </c>
      <c r="R16" s="12">
        <f>$B$2+$B$2*'Load variation Nordic grid'!AI16</f>
        <v>1637.190538081622</v>
      </c>
      <c r="S16" s="12">
        <f>$B$2+$B$2*'Load variation Nordic grid'!AK16</f>
        <v>1426.4871328307772</v>
      </c>
      <c r="T16" s="12">
        <f>$B$2+$B$2*'Load variation Nordic grid'!AM16</f>
        <v>1387.5955289836236</v>
      </c>
      <c r="U16" s="12">
        <f>$B$2+$B$2*'Load variation Nordic grid'!AO16</f>
        <v>1581.7166623342864</v>
      </c>
      <c r="V16" s="12">
        <f>$B$2+$B$2*'Load variation Nordic grid'!AQ16</f>
        <v>1487.9500909799845</v>
      </c>
      <c r="W16" s="12">
        <f>$B$2+$B$2*'Load variation Nordic grid'!AS16</f>
        <v>1581.7166623342864</v>
      </c>
      <c r="X16" s="12">
        <f>$B$2+$B$2*'Load variation Nordic grid'!AU16</f>
        <v>1574.716922277099</v>
      </c>
      <c r="Y16" s="12">
        <f>$B$2+$B$2*'Load variation Nordic grid'!AW16</f>
        <v>1587.7431765011697</v>
      </c>
      <c r="Z16" s="12">
        <f>$B$2+$B$2*'Load variation Nordic grid'!AY16</f>
        <v>1396.5791525864311</v>
      </c>
      <c r="AA16" s="12">
        <f>$B$2+$B$2*'Load variation Nordic grid'!BA16</f>
        <v>1417.5783727579933</v>
      </c>
      <c r="AB16" s="12">
        <f>$B$2+$B$2*'Load variation Nordic grid'!BC16</f>
        <v>1674.4725760332726</v>
      </c>
      <c r="AC16" s="12">
        <f>$B$2+$B$2*'Load variation Nordic grid'!BE16</f>
        <v>1651.302313491032</v>
      </c>
      <c r="AD16" s="12">
        <f>$B$2+$B$2*'Load variation Nordic grid'!BG16</f>
        <v>1657.1416688328568</v>
      </c>
      <c r="AE16" s="12">
        <f>$B$2+$B$2*'Load variation Nordic grid'!BI16</f>
        <v>1654.633740577073</v>
      </c>
    </row>
    <row r="17" spans="1:31" x14ac:dyDescent="0.25">
      <c r="A17" s="13">
        <v>15</v>
      </c>
      <c r="B17" s="12">
        <f>$B$2+'Load variation Nordic grid'!C17*$B$2</f>
        <v>1557.4234468416948</v>
      </c>
      <c r="C17" s="12">
        <f>$B$2+$B$2*'Load variation Nordic grid'!E17</f>
        <v>1515.8741876787108</v>
      </c>
      <c r="D17" s="12">
        <f>$B$2+$B$2*'Load variation Nordic grid'!G17</f>
        <v>1466.1648037431764</v>
      </c>
      <c r="E17" s="12">
        <f>$B$2+$B$2*'Load variation Nordic grid'!I17</f>
        <v>1500.9763452040552</v>
      </c>
      <c r="F17" s="12">
        <f>$B$2+$B$2*'Load variation Nordic grid'!K17</f>
        <v>1374.8687288796464</v>
      </c>
      <c r="G17" s="12">
        <f>$B$2+$B$2*'Load variation Nordic grid'!M17</f>
        <v>1477.8060826618143</v>
      </c>
      <c r="H17" s="12">
        <f>$B$2+$B$2*'Load variation Nordic grid'!O17</f>
        <v>1663.6922277099038</v>
      </c>
      <c r="I17" s="12">
        <f>$B$2+$B$2*'Load variation Nordic grid'!Q17</f>
        <v>1759.4426826098259</v>
      </c>
      <c r="J17" s="12">
        <f>$B$2+$B$2*'Load variation Nordic grid'!S17</f>
        <v>1722.1232128931636</v>
      </c>
      <c r="K17" s="12">
        <f>$B$2+$B$2*'Load variation Nordic grid'!U17</f>
        <v>1665.9755653756174</v>
      </c>
      <c r="L17" s="12">
        <f>$B$2+$B$2*'Load variation Nordic grid'!W17</f>
        <v>1319.1702625422406</v>
      </c>
      <c r="M17" s="12">
        <f>$B$2+$B$2*'Load variation Nordic grid'!Y17</f>
        <v>1312.8817260202754</v>
      </c>
      <c r="N17" s="12">
        <f>$B$2+$B$2*'Load variation Nordic grid'!AA17</f>
        <v>1519.7296594749155</v>
      </c>
      <c r="O17" s="12">
        <f>$B$2+$B$2*'Load variation Nordic grid'!AC17</f>
        <v>1600.956589550299</v>
      </c>
      <c r="P17" s="12">
        <f>$B$2+$B$2*'Load variation Nordic grid'!AE17</f>
        <v>1538.482973745776</v>
      </c>
      <c r="Q17" s="12">
        <f>$B$2+$B$2*'Load variation Nordic grid'!AG17</f>
        <v>1567.6423186898883</v>
      </c>
      <c r="R17" s="12">
        <f>$B$2+$B$2*'Load variation Nordic grid'!AI17</f>
        <v>1589.6147647517546</v>
      </c>
      <c r="S17" s="12">
        <f>$B$2+$B$2*'Load variation Nordic grid'!AK17</f>
        <v>1419.1505068884846</v>
      </c>
      <c r="T17" s="12">
        <f>$B$2+$B$2*'Load variation Nordic grid'!AM17</f>
        <v>1382.467377177021</v>
      </c>
      <c r="U17" s="12">
        <f>$B$2+$B$2*'Load variation Nordic grid'!AO17</f>
        <v>1583.5508188198596</v>
      </c>
      <c r="V17" s="12">
        <f>$B$2+$B$2*'Load variation Nordic grid'!AQ17</f>
        <v>1474.998700285937</v>
      </c>
      <c r="W17" s="12">
        <f>$B$2+$B$2*'Load variation Nordic grid'!AS17</f>
        <v>1624.3140109175981</v>
      </c>
      <c r="X17" s="12">
        <f>$B$2+$B$2*'Load variation Nordic grid'!AU17</f>
        <v>1556.5625162464257</v>
      </c>
      <c r="Y17" s="12">
        <f>$B$2+$B$2*'Load variation Nordic grid'!AW17</f>
        <v>1594.5183259682869</v>
      </c>
      <c r="Z17" s="12">
        <f>$B$2+$B$2*'Load variation Nordic grid'!AY17</f>
        <v>1418.6264621783207</v>
      </c>
      <c r="AA17" s="12">
        <f>$B$2+$B$2*'Load variation Nordic grid'!BA17</f>
        <v>1402.6056667533144</v>
      </c>
      <c r="AB17" s="12">
        <f>$B$2+$B$2*'Load variation Nordic grid'!BC17</f>
        <v>1667.0985183259684</v>
      </c>
      <c r="AC17" s="12">
        <f>$B$2+$B$2*'Load variation Nordic grid'!BE17</f>
        <v>1636.591629841435</v>
      </c>
      <c r="AD17" s="12">
        <f>$B$2+$B$2*'Load variation Nordic grid'!BG17</f>
        <v>1653.2861970366519</v>
      </c>
      <c r="AE17" s="12">
        <f>$B$2+$B$2*'Load variation Nordic grid'!BI17</f>
        <v>1630.639979204575</v>
      </c>
    </row>
    <row r="18" spans="1:31" x14ac:dyDescent="0.25">
      <c r="A18" s="13">
        <v>16</v>
      </c>
      <c r="B18" s="12">
        <f>$B$2+'Load variation Nordic grid'!C18*$B$2</f>
        <v>1559.369898622303</v>
      </c>
      <c r="C18" s="12">
        <f>$B$2+$B$2*'Load variation Nordic grid'!E18</f>
        <v>1527.7400571874186</v>
      </c>
      <c r="D18" s="12">
        <f>$B$2+$B$2*'Load variation Nordic grid'!G18</f>
        <v>1495.923056927476</v>
      </c>
      <c r="E18" s="12">
        <f>$B$2+$B$2*'Load variation Nordic grid'!I18</f>
        <v>1488.6612945152067</v>
      </c>
      <c r="F18" s="12">
        <f>$B$2+$B$2*'Load variation Nordic grid'!K18</f>
        <v>1394.9321549259164</v>
      </c>
      <c r="G18" s="12">
        <f>$B$2+$B$2*'Load variation Nordic grid'!M18</f>
        <v>1502.5484793345463</v>
      </c>
      <c r="H18" s="12">
        <f>$B$2+$B$2*'Load variation Nordic grid'!O18</f>
        <v>1617.913179100598</v>
      </c>
      <c r="I18" s="12">
        <f>$B$2+$B$2*'Load variation Nordic grid'!Q18</f>
        <v>1747.0902001559657</v>
      </c>
      <c r="J18" s="12">
        <f>$B$2+$B$2*'Load variation Nordic grid'!S18</f>
        <v>1727.2139329347542</v>
      </c>
      <c r="K18" s="12">
        <f>$B$2+$B$2*'Load variation Nordic grid'!U18</f>
        <v>1663.9916818299973</v>
      </c>
      <c r="L18" s="12">
        <f>$B$2+$B$2*'Load variation Nordic grid'!W18</f>
        <v>1322.5765531583052</v>
      </c>
      <c r="M18" s="12">
        <f>$B$2+$B$2*'Load variation Nordic grid'!Y18</f>
        <v>1324.073823758773</v>
      </c>
      <c r="N18" s="12">
        <f>$B$2+$B$2*'Load variation Nordic grid'!AA18</f>
        <v>1556.7496750714843</v>
      </c>
      <c r="O18" s="12">
        <f>$B$2+$B$2*'Load variation Nordic grid'!AC18</f>
        <v>1612.8598908240187</v>
      </c>
      <c r="P18" s="12">
        <f>$B$2+$B$2*'Load variation Nordic grid'!AE18</f>
        <v>1550.0493891343904</v>
      </c>
      <c r="Q18" s="12">
        <f>$B$2+$B$2*'Load variation Nordic grid'!AG18</f>
        <v>1564.6103457239408</v>
      </c>
      <c r="R18" s="12">
        <f>$B$2+$B$2*'Load variation Nordic grid'!AI18</f>
        <v>1578.4600987782687</v>
      </c>
      <c r="S18" s="12">
        <f>$B$2+$B$2*'Load variation Nordic grid'!AK18</f>
        <v>1427.2731998960228</v>
      </c>
      <c r="T18" s="12">
        <f>$B$2+$B$2*'Load variation Nordic grid'!AM18</f>
        <v>1394.595269040811</v>
      </c>
      <c r="U18" s="12">
        <f>$B$2+$B$2*'Load variation Nordic grid'!AO18</f>
        <v>1567.4925916298414</v>
      </c>
      <c r="V18" s="12">
        <f>$B$2+$B$2*'Load variation Nordic grid'!AQ18</f>
        <v>1475.1484273459839</v>
      </c>
      <c r="W18" s="12">
        <f>$B$2+$B$2*'Load variation Nordic grid'!AS18</f>
        <v>1620.9451520665452</v>
      </c>
      <c r="X18" s="12">
        <f>$B$2+$B$2*'Load variation Nordic grid'!AU18</f>
        <v>1552.5198856251625</v>
      </c>
      <c r="Y18" s="12">
        <f>$B$2+$B$2*'Load variation Nordic grid'!AW18</f>
        <v>1594.6680530283338</v>
      </c>
      <c r="Z18" s="12">
        <f>$B$2+$B$2*'Load variation Nordic grid'!AY18</f>
        <v>1431.9521705224849</v>
      </c>
      <c r="AA18" s="12">
        <f>$B$2+$B$2*'Load variation Nordic grid'!BA18</f>
        <v>1409.7177021055368</v>
      </c>
      <c r="AB18" s="12">
        <f>$B$2+$B$2*'Load variation Nordic grid'!BC18</f>
        <v>1643.9282557837275</v>
      </c>
      <c r="AC18" s="12">
        <f>$B$2+$B$2*'Load variation Nordic grid'!BE18</f>
        <v>1628.6935274239668</v>
      </c>
      <c r="AD18" s="12">
        <f>$B$2+$B$2*'Load variation Nordic grid'!BG18</f>
        <v>1632.137249805043</v>
      </c>
      <c r="AE18" s="12">
        <f>$B$2+$B$2*'Load variation Nordic grid'!BI18</f>
        <v>1622.8167403171301</v>
      </c>
    </row>
    <row r="19" spans="1:31" x14ac:dyDescent="0.25">
      <c r="A19" s="13">
        <v>17</v>
      </c>
      <c r="B19" s="12">
        <f>$B$2+'Load variation Nordic grid'!C19*$B$2</f>
        <v>1599.6839095399012</v>
      </c>
      <c r="C19" s="12">
        <f>$B$2+$B$2*'Load variation Nordic grid'!E19</f>
        <v>1570.0753834156485</v>
      </c>
      <c r="D19" s="12">
        <f>$B$2+$B$2*'Load variation Nordic grid'!G19</f>
        <v>1567.1182739797246</v>
      </c>
      <c r="E19" s="12">
        <f>$B$2+$B$2*'Load variation Nordic grid'!I19</f>
        <v>1552.819339745256</v>
      </c>
      <c r="F19" s="12">
        <f>$B$2+$B$2*'Load variation Nordic grid'!K19</f>
        <v>1437.79152586431</v>
      </c>
      <c r="G19" s="12">
        <f>$B$2+$B$2*'Load variation Nordic grid'!M19</f>
        <v>1542.4507408370159</v>
      </c>
      <c r="H19" s="12">
        <f>$B$2+$B$2*'Load variation Nordic grid'!O19</f>
        <v>1666.3498830257342</v>
      </c>
      <c r="I19" s="12">
        <f>$B$2+$B$2*'Load variation Nordic grid'!Q19</f>
        <v>1732.1549259162985</v>
      </c>
      <c r="J19" s="12">
        <f>$B$2+$B$2*'Load variation Nordic grid'!S19</f>
        <v>1748.1008578112815</v>
      </c>
      <c r="K19" s="12">
        <f>$B$2+$B$2*'Load variation Nordic grid'!U19</f>
        <v>1679.26384195477</v>
      </c>
      <c r="L19" s="12">
        <f>$B$2+$B$2*'Load variation Nordic grid'!W19</f>
        <v>1343.3137509747855</v>
      </c>
      <c r="M19" s="12">
        <f>$B$2+$B$2*'Load variation Nordic grid'!Y19</f>
        <v>1372.3982323888745</v>
      </c>
      <c r="N19" s="12">
        <f>$B$2+$B$2*'Load variation Nordic grid'!AA19</f>
        <v>1569.2144528203794</v>
      </c>
      <c r="O19" s="12">
        <f>$B$2+$B$2*'Load variation Nordic grid'!AC19</f>
        <v>1643.8533922537042</v>
      </c>
      <c r="P19" s="12">
        <f>$B$2+$B$2*'Load variation Nordic grid'!AE19</f>
        <v>1547.2420067585131</v>
      </c>
      <c r="Q19" s="12">
        <f>$B$2+$B$2*'Load variation Nordic grid'!AG19</f>
        <v>1589.0158565115676</v>
      </c>
      <c r="R19" s="12">
        <f>$B$2+$B$2*'Load variation Nordic grid'!AI19</f>
        <v>1588.0800623862751</v>
      </c>
      <c r="S19" s="12">
        <f>$B$2+$B$2*'Load variation Nordic grid'!AK19</f>
        <v>1473.1271120353522</v>
      </c>
      <c r="T19" s="12">
        <f>$B$2+$B$2*'Load variation Nordic grid'!AM19</f>
        <v>1418.7387574733559</v>
      </c>
      <c r="U19" s="12">
        <f>$B$2+$B$2*'Load variation Nordic grid'!AO19</f>
        <v>1571.984403431245</v>
      </c>
      <c r="V19" s="12">
        <f>$B$2+$B$2*'Load variation Nordic grid'!AQ19</f>
        <v>1467.1005978684689</v>
      </c>
      <c r="W19" s="12">
        <f>$B$2+$B$2*'Load variation Nordic grid'!AS19</f>
        <v>1612.2984143488434</v>
      </c>
      <c r="X19" s="12">
        <f>$B$2+$B$2*'Load variation Nordic grid'!AU19</f>
        <v>1571.2357681310111</v>
      </c>
      <c r="Y19" s="12">
        <f>$B$2+$B$2*'Load variation Nordic grid'!AW19</f>
        <v>1621.6189238367558</v>
      </c>
      <c r="Z19" s="12">
        <f>$B$2+$B$2*'Load variation Nordic grid'!AY19</f>
        <v>1509.02417468157</v>
      </c>
      <c r="AA19" s="12">
        <f>$B$2+$B$2*'Load variation Nordic grid'!BA19</f>
        <v>1447.4489212373278</v>
      </c>
      <c r="AB19" s="12">
        <f>$B$2+$B$2*'Load variation Nordic grid'!BC19</f>
        <v>1647.970886404991</v>
      </c>
      <c r="AC19" s="12">
        <f>$B$2+$B$2*'Load variation Nordic grid'!BE19</f>
        <v>1624.6134650376916</v>
      </c>
      <c r="AD19" s="12">
        <f>$B$2+$B$2*'Load variation Nordic grid'!BG19</f>
        <v>1645.9495710943593</v>
      </c>
      <c r="AE19" s="12">
        <f>$B$2+$B$2*'Load variation Nordic grid'!BI19</f>
        <v>1633.5970886404991</v>
      </c>
    </row>
    <row r="20" spans="1:31" x14ac:dyDescent="0.25">
      <c r="A20" s="13">
        <v>18</v>
      </c>
      <c r="B20" s="12">
        <f>$B$2+'Load variation Nordic grid'!C20*$B$2</f>
        <v>1656.5053288276579</v>
      </c>
      <c r="C20" s="12">
        <f>$B$2+$B$2*'Load variation Nordic grid'!E20</f>
        <v>1637.5274239667274</v>
      </c>
      <c r="D20" s="12">
        <f>$B$2+$B$2*'Load variation Nordic grid'!G20</f>
        <v>1637.0033792565637</v>
      </c>
      <c r="E20" s="12">
        <f>$B$2+$B$2*'Load variation Nordic grid'!I20</f>
        <v>1590.4008318170004</v>
      </c>
      <c r="F20" s="12">
        <f>$B$2+$B$2*'Load variation Nordic grid'!K20</f>
        <v>1542.7501949571094</v>
      </c>
      <c r="G20" s="12">
        <f>$B$2+$B$2*'Load variation Nordic grid'!M20</f>
        <v>1657.5908500129972</v>
      </c>
      <c r="H20" s="12">
        <f>$B$2+$B$2*'Load variation Nordic grid'!O20</f>
        <v>1676.2318689888225</v>
      </c>
      <c r="I20" s="12">
        <f>$B$2+$B$2*'Load variation Nordic grid'!Q20</f>
        <v>1735.4489212373278</v>
      </c>
      <c r="J20" s="12">
        <f>$B$2+$B$2*'Load variation Nordic grid'!S20</f>
        <v>1759.7421367299194</v>
      </c>
      <c r="K20" s="12">
        <f>$B$2+$B$2*'Load variation Nordic grid'!U20</f>
        <v>1677.8788666493372</v>
      </c>
      <c r="L20" s="12">
        <f>$B$2+$B$2*'Load variation Nordic grid'!W20</f>
        <v>1362.2542240707044</v>
      </c>
      <c r="M20" s="12">
        <f>$B$2+$B$2*'Load variation Nordic grid'!Y20</f>
        <v>1434.5723940733039</v>
      </c>
      <c r="N20" s="12">
        <f>$B$2+$B$2*'Load variation Nordic grid'!AA20</f>
        <v>1575.6152846373798</v>
      </c>
      <c r="O20" s="12">
        <f>$B$2+$B$2*'Load variation Nordic grid'!AC20</f>
        <v>1644.751754613985</v>
      </c>
      <c r="P20" s="12">
        <f>$B$2+$B$2*'Load variation Nordic grid'!AE20</f>
        <v>1567.4177280998181</v>
      </c>
      <c r="Q20" s="12">
        <f>$B$2+$B$2*'Load variation Nordic grid'!AG20</f>
        <v>1602.7907460358722</v>
      </c>
      <c r="R20" s="12">
        <f>$B$2+$B$2*'Load variation Nordic grid'!AI20</f>
        <v>1593.0584871328308</v>
      </c>
      <c r="S20" s="12">
        <f>$B$2+$B$2*'Load variation Nordic grid'!AK20</f>
        <v>1538.3706784507408</v>
      </c>
      <c r="T20" s="12">
        <f>$B$2+$B$2*'Load variation Nordic grid'!AM20</f>
        <v>1492.1424486612946</v>
      </c>
      <c r="U20" s="12">
        <f>$B$2+$B$2*'Load variation Nordic grid'!AO20</f>
        <v>1564.5729139589291</v>
      </c>
      <c r="V20" s="12">
        <f>$B$2+$B$2*'Load variation Nordic grid'!AQ20</f>
        <v>1459.3896542760592</v>
      </c>
      <c r="W20" s="12">
        <f>$B$2+$B$2*'Load variation Nordic grid'!AS20</f>
        <v>1602.3789966207435</v>
      </c>
      <c r="X20" s="12">
        <f>$B$2+$B$2*'Load variation Nordic grid'!AU20</f>
        <v>1554.3540421107357</v>
      </c>
      <c r="Y20" s="12">
        <f>$B$2+$B$2*'Load variation Nordic grid'!AW20</f>
        <v>1634.4205874707563</v>
      </c>
      <c r="Z20" s="12">
        <f>$B$2+$B$2*'Load variation Nordic grid'!AY20</f>
        <v>1540.2422667013257</v>
      </c>
      <c r="AA20" s="12">
        <f>$B$2+$B$2*'Load variation Nordic grid'!BA20</f>
        <v>1512.7299194177281</v>
      </c>
      <c r="AB20" s="12">
        <f>$B$2+$B$2*'Load variation Nordic grid'!BC20</f>
        <v>1621.6189238367558</v>
      </c>
      <c r="AC20" s="12">
        <f>$B$2+$B$2*'Load variation Nordic grid'!BE20</f>
        <v>1610.6888484533404</v>
      </c>
      <c r="AD20" s="12">
        <f>$B$2+$B$2*'Load variation Nordic grid'!BG20</f>
        <v>1654.633740577073</v>
      </c>
      <c r="AE20" s="12">
        <f>$B$2+$B$2*'Load variation Nordic grid'!BI20</f>
        <v>1615.180660254744</v>
      </c>
    </row>
    <row r="21" spans="1:31" x14ac:dyDescent="0.25">
      <c r="A21" s="13">
        <v>19</v>
      </c>
      <c r="B21" s="12">
        <f>$B$2+'Load variation Nordic grid'!C21*$B$2</f>
        <v>1693.37561736418</v>
      </c>
      <c r="C21" s="12">
        <f>$B$2+$B$2*'Load variation Nordic grid'!E21</f>
        <v>1697.3433844554197</v>
      </c>
      <c r="D21" s="12">
        <f>$B$2+$B$2*'Load variation Nordic grid'!G21</f>
        <v>1695.1349103197297</v>
      </c>
      <c r="E21" s="12">
        <f>$B$2+$B$2*'Load variation Nordic grid'!I21</f>
        <v>1631.014296854692</v>
      </c>
      <c r="F21" s="12">
        <f>$B$2+$B$2*'Load variation Nordic grid'!K21</f>
        <v>1606.6836495970886</v>
      </c>
      <c r="G21" s="12">
        <f>$B$2+$B$2*'Load variation Nordic grid'!M21</f>
        <v>1716.0592669612686</v>
      </c>
      <c r="H21" s="12">
        <f>$B$2+$B$2*'Load variation Nordic grid'!O21</f>
        <v>1684.2422667013257</v>
      </c>
      <c r="I21" s="12">
        <f>$B$2+$B$2*'Load variation Nordic grid'!Q21</f>
        <v>1772.6935274239668</v>
      </c>
      <c r="J21" s="12">
        <f>$B$2+$B$2*'Load variation Nordic grid'!S21</f>
        <v>1768.463737977645</v>
      </c>
      <c r="K21" s="12">
        <f>$B$2+$B$2*'Load variation Nordic grid'!U21</f>
        <v>1699.7390174161685</v>
      </c>
      <c r="L21" s="12">
        <f>$B$2+$B$2*'Load variation Nordic grid'!W21</f>
        <v>1364.0135170262542</v>
      </c>
      <c r="M21" s="12">
        <f>$B$2+$B$2*'Load variation Nordic grid'!Y21</f>
        <v>1511.644398232389</v>
      </c>
      <c r="N21" s="12">
        <f>$B$2+$B$2*'Load variation Nordic grid'!AA21</f>
        <v>1623.1910579672472</v>
      </c>
      <c r="O21" s="12">
        <f>$B$2+$B$2*'Load variation Nordic grid'!AC21</f>
        <v>1653.8851052768391</v>
      </c>
      <c r="P21" s="12">
        <f>$B$2+$B$2*'Load variation Nordic grid'!AE21</f>
        <v>1575.5778528723681</v>
      </c>
      <c r="Q21" s="12">
        <f>$B$2+$B$2*'Load variation Nordic grid'!AG21</f>
        <v>1612.2235508188198</v>
      </c>
      <c r="R21" s="12">
        <f>$B$2+$B$2*'Load variation Nordic grid'!AI21</f>
        <v>1601.5929295554979</v>
      </c>
      <c r="S21" s="12">
        <f>$B$2+$B$2*'Load variation Nordic grid'!AK21</f>
        <v>1541.926696126852</v>
      </c>
      <c r="T21" s="12">
        <f>$B$2+$B$2*'Load variation Nordic grid'!AM21</f>
        <v>1510.5963088120614</v>
      </c>
      <c r="U21" s="12">
        <f>$B$2+$B$2*'Load variation Nordic grid'!AO21</f>
        <v>1553.0813621003379</v>
      </c>
      <c r="V21" s="12">
        <f>$B$2+$B$2*'Load variation Nordic grid'!AQ21</f>
        <v>1450.4808942032753</v>
      </c>
      <c r="W21" s="12">
        <f>$B$2+$B$2*'Load variation Nordic grid'!AS21</f>
        <v>1576.6259422926955</v>
      </c>
      <c r="X21" s="12">
        <f>$B$2+$B$2*'Load variation Nordic grid'!AU21</f>
        <v>1566.2199116194438</v>
      </c>
      <c r="Y21" s="12">
        <f>$B$2+$B$2*'Load variation Nordic grid'!AW21</f>
        <v>1618.1377696906679</v>
      </c>
      <c r="Z21" s="12">
        <f>$B$2+$B$2*'Load variation Nordic grid'!AY21</f>
        <v>1528.1143748375357</v>
      </c>
      <c r="AA21" s="12">
        <f>$B$2+$B$2*'Load variation Nordic grid'!BA21</f>
        <v>1559.2950350922797</v>
      </c>
      <c r="AB21" s="12">
        <f>$B$2+$B$2*'Load variation Nordic grid'!BC21</f>
        <v>1644.4148687288796</v>
      </c>
      <c r="AC21" s="12">
        <f>$B$2+$B$2*'Load variation Nordic grid'!BE21</f>
        <v>1613.6459578892643</v>
      </c>
      <c r="AD21" s="12">
        <f>$B$2+$B$2*'Load variation Nordic grid'!BG21</f>
        <v>1660.7351182739797</v>
      </c>
      <c r="AE21" s="12">
        <f>$B$2+$B$2*'Load variation Nordic grid'!BI21</f>
        <v>1618.025474395633</v>
      </c>
    </row>
    <row r="22" spans="1:31" x14ac:dyDescent="0.25">
      <c r="A22" s="13">
        <v>20</v>
      </c>
      <c r="B22" s="12">
        <f>$B$2+'Load variation Nordic grid'!C22*$B$2</f>
        <v>1703.7816480374318</v>
      </c>
      <c r="C22" s="12">
        <f>$B$2+$B$2*'Load variation Nordic grid'!E22</f>
        <v>1707.4499610085782</v>
      </c>
      <c r="D22" s="12">
        <f>$B$2+$B$2*'Load variation Nordic grid'!G22</f>
        <v>1707.6371198336365</v>
      </c>
      <c r="E22" s="12">
        <f>$B$2+$B$2*'Load variation Nordic grid'!I22</f>
        <v>1668.4834936314012</v>
      </c>
      <c r="F22" s="12">
        <f>$B$2+$B$2*'Load variation Nordic grid'!K22</f>
        <v>1680.985703145308</v>
      </c>
      <c r="G22" s="12">
        <f>$B$2+$B$2*'Load variation Nordic grid'!M22</f>
        <v>1717.4068105016895</v>
      </c>
      <c r="H22" s="12">
        <f>$B$2+$B$2*'Load variation Nordic grid'!O22</f>
        <v>1711.8669092799585</v>
      </c>
      <c r="I22" s="12">
        <f>$B$2+$B$2*'Load variation Nordic grid'!Q22</f>
        <v>1781.9391733818561</v>
      </c>
      <c r="J22" s="12">
        <f>$B$2+$B$2*'Load variation Nordic grid'!S22</f>
        <v>1756.5230049389133</v>
      </c>
      <c r="K22" s="12">
        <f>$B$2+$B$2*'Load variation Nordic grid'!U22</f>
        <v>1697.6428385755135</v>
      </c>
      <c r="L22" s="12">
        <f>$B$2+$B$2*'Load variation Nordic grid'!W22</f>
        <v>1388.8307772290095</v>
      </c>
      <c r="M22" s="12">
        <f>$B$2+$B$2*'Load variation Nordic grid'!Y22</f>
        <v>1568.540681050169</v>
      </c>
      <c r="N22" s="12">
        <f>$B$2+$B$2*'Load variation Nordic grid'!AA22</f>
        <v>1669.1198336365999</v>
      </c>
      <c r="O22" s="12">
        <f>$B$2+$B$2*'Load variation Nordic grid'!AC22</f>
        <v>1648.2329087600729</v>
      </c>
      <c r="P22" s="12">
        <f>$B$2+$B$2*'Load variation Nordic grid'!AE22</f>
        <v>1586.1336106056667</v>
      </c>
      <c r="Q22" s="12">
        <f>$B$2+$B$2*'Load variation Nordic grid'!AG22</f>
        <v>1651.2274499610087</v>
      </c>
      <c r="R22" s="12">
        <f>$B$2+$B$2*'Load variation Nordic grid'!AI22</f>
        <v>1619.3355861710425</v>
      </c>
      <c r="S22" s="12">
        <f>$B$2+$B$2*'Load variation Nordic grid'!AK22</f>
        <v>1544.8838055627762</v>
      </c>
      <c r="T22" s="12">
        <f>$B$2+$B$2*'Load variation Nordic grid'!AM22</f>
        <v>1522.9862230309332</v>
      </c>
      <c r="U22" s="12">
        <f>$B$2+$B$2*'Load variation Nordic grid'!AO22</f>
        <v>1553.9048609305953</v>
      </c>
      <c r="V22" s="12">
        <f>$B$2+$B$2*'Load variation Nordic grid'!AQ22</f>
        <v>1450.5931894983103</v>
      </c>
      <c r="W22" s="12">
        <f>$B$2+$B$2*'Load variation Nordic grid'!AS22</f>
        <v>1576.5136469976605</v>
      </c>
      <c r="X22" s="12">
        <f>$B$2+$B$2*'Load variation Nordic grid'!AU22</f>
        <v>1575.8024434624383</v>
      </c>
      <c r="Y22" s="12">
        <f>$B$2+$B$2*'Load variation Nordic grid'!AW22</f>
        <v>1626.3727579932415</v>
      </c>
      <c r="Z22" s="12">
        <f>$B$2+$B$2*'Load variation Nordic grid'!AY22</f>
        <v>1542.4507408370159</v>
      </c>
      <c r="AA22" s="12">
        <f>$B$2+$B$2*'Load variation Nordic grid'!BA22</f>
        <v>1581.3049129191577</v>
      </c>
      <c r="AB22" s="12">
        <f>$B$2+$B$2*'Load variation Nordic grid'!BC22</f>
        <v>1651.7514946711724</v>
      </c>
      <c r="AC22" s="12">
        <f>$B$2+$B$2*'Load variation Nordic grid'!BE22</f>
        <v>1609.7904860930596</v>
      </c>
      <c r="AD22" s="12">
        <f>$B$2+$B$2*'Load variation Nordic grid'!BG22</f>
        <v>1668.6332206914478</v>
      </c>
      <c r="AE22" s="12">
        <f>$B$2+$B$2*'Load variation Nordic grid'!BI22</f>
        <v>1602.9779048609307</v>
      </c>
    </row>
    <row r="23" spans="1:31" x14ac:dyDescent="0.25">
      <c r="A23" s="13">
        <v>21</v>
      </c>
      <c r="B23" s="12">
        <f>$B$2+'Load variation Nordic grid'!C23*$B$2</f>
        <v>1651.6391993761372</v>
      </c>
      <c r="C23" s="12">
        <f>$B$2+$B$2*'Load variation Nordic grid'!E23</f>
        <v>1655.8315570574473</v>
      </c>
      <c r="D23" s="12">
        <f>$B$2+$B$2*'Load variation Nordic grid'!G23</f>
        <v>1672.0395113075124</v>
      </c>
      <c r="E23" s="12">
        <f>$B$2+$B$2*'Load variation Nordic grid'!I23</f>
        <v>1666.4996100857811</v>
      </c>
      <c r="F23" s="12">
        <f>$B$2+$B$2*'Load variation Nordic grid'!K23</f>
        <v>1678.6649337145827</v>
      </c>
      <c r="G23" s="12">
        <f>$B$2+$B$2*'Load variation Nordic grid'!M23</f>
        <v>1677.5045489992201</v>
      </c>
      <c r="H23" s="12">
        <f>$B$2+$B$2*'Load variation Nordic grid'!O23</f>
        <v>1654.9331946971665</v>
      </c>
      <c r="I23" s="12">
        <f>$B$2+$B$2*'Load variation Nordic grid'!Q23</f>
        <v>1739.9781648037431</v>
      </c>
      <c r="J23" s="12">
        <f>$B$2+$B$2*'Load variation Nordic grid'!S23</f>
        <v>1731.7806082661814</v>
      </c>
      <c r="K23" s="12">
        <f>$B$2+$B$2*'Load variation Nordic grid'!U23</f>
        <v>1652.2381076163244</v>
      </c>
      <c r="L23" s="12">
        <f>$B$2+$B$2*'Load variation Nordic grid'!W23</f>
        <v>1365.5856511567456</v>
      </c>
      <c r="M23" s="12">
        <f>$B$2+$B$2*'Load variation Nordic grid'!Y23</f>
        <v>1574.9789446321809</v>
      </c>
      <c r="N23" s="12">
        <f>$B$2+$B$2*'Load variation Nordic grid'!AA23</f>
        <v>1668.7080842214714</v>
      </c>
      <c r="O23" s="12">
        <f>$B$2+$B$2*'Load variation Nordic grid'!AC23</f>
        <v>1613.2342084741358</v>
      </c>
      <c r="P23" s="12">
        <f>$B$2+$B$2*'Load variation Nordic grid'!AE23</f>
        <v>1553.0813621003379</v>
      </c>
      <c r="Q23" s="12">
        <f>$B$2+$B$2*'Load variation Nordic grid'!AG23</f>
        <v>1650.81570054588</v>
      </c>
      <c r="R23" s="12">
        <f>$B$2+$B$2*'Load variation Nordic grid'!AI23</f>
        <v>1627.1588250584871</v>
      </c>
      <c r="S23" s="12">
        <f>$B$2+$B$2*'Load variation Nordic grid'!AK23</f>
        <v>1545.3704185079282</v>
      </c>
      <c r="T23" s="12">
        <f>$B$2+$B$2*'Load variation Nordic grid'!AM23</f>
        <v>1525.6064465817519</v>
      </c>
      <c r="U23" s="12">
        <f>$B$2+$B$2*'Load variation Nordic grid'!AO23</f>
        <v>1558.0972186119054</v>
      </c>
      <c r="V23" s="12">
        <f>$B$2+$B$2*'Load variation Nordic grid'!AQ23</f>
        <v>1459.052768390954</v>
      </c>
      <c r="W23" s="12">
        <f>$B$2+$B$2*'Load variation Nordic grid'!AS23</f>
        <v>1575.5778528723681</v>
      </c>
      <c r="X23" s="12">
        <f>$B$2+$B$2*'Load variation Nordic grid'!AU23</f>
        <v>1602.7907460358722</v>
      </c>
      <c r="Y23" s="12">
        <f>$B$2+$B$2*'Load variation Nordic grid'!AW23</f>
        <v>1633.8965427605926</v>
      </c>
      <c r="Z23" s="12">
        <f>$B$2+$B$2*'Load variation Nordic grid'!AY23</f>
        <v>1531.8201195736938</v>
      </c>
      <c r="AA23" s="12">
        <f>$B$2+$B$2*'Load variation Nordic grid'!BA23</f>
        <v>1604.6249025214452</v>
      </c>
      <c r="AB23" s="12">
        <f>$B$2+$B$2*'Load variation Nordic grid'!BC23</f>
        <v>1651.1151546659735</v>
      </c>
      <c r="AC23" s="12">
        <f>$B$2+$B$2*'Load variation Nordic grid'!BE23</f>
        <v>1618.1377696906679</v>
      </c>
      <c r="AD23" s="12">
        <f>$B$2+$B$2*'Load variation Nordic grid'!BG23</f>
        <v>1635.3189498310371</v>
      </c>
      <c r="AE23" s="12">
        <f>$B$2+$B$2*'Load variation Nordic grid'!BI23</f>
        <v>1614.9935014296855</v>
      </c>
    </row>
    <row r="24" spans="1:31" x14ac:dyDescent="0.25">
      <c r="A24" s="13">
        <v>22</v>
      </c>
      <c r="B24" s="12">
        <f>$B$2+'Load variation Nordic grid'!C24*$B$2</f>
        <v>1595.6038471536262</v>
      </c>
      <c r="C24" s="12">
        <f>$B$2+$B$2*'Load variation Nordic grid'!E24</f>
        <v>1590.063945931895</v>
      </c>
      <c r="D24" s="12">
        <f>$B$2+$B$2*'Load variation Nordic grid'!G24</f>
        <v>1641.0085781128153</v>
      </c>
      <c r="E24" s="12">
        <f>$B$2+$B$2*'Load variation Nordic grid'!I24</f>
        <v>1618.8489732258904</v>
      </c>
      <c r="F24" s="12">
        <f>$B$2+$B$2*'Load variation Nordic grid'!K24</f>
        <v>1628.7309591889784</v>
      </c>
      <c r="G24" s="12">
        <f>$B$2+$B$2*'Load variation Nordic grid'!M24</f>
        <v>1623.6028073823759</v>
      </c>
      <c r="H24" s="12">
        <f>$B$2+$B$2*'Load variation Nordic grid'!O24</f>
        <v>1569.4016116454379</v>
      </c>
      <c r="I24" s="12">
        <f>$B$2+$B$2*'Load variation Nordic grid'!Q24</f>
        <v>1682.7824278658695</v>
      </c>
      <c r="J24" s="12">
        <f>$B$2+$B$2*'Load variation Nordic grid'!S24</f>
        <v>1679.7130231349104</v>
      </c>
      <c r="K24" s="12">
        <f>$B$2+$B$2*'Load variation Nordic grid'!U24</f>
        <v>1580.1445282037953</v>
      </c>
      <c r="L24" s="12">
        <f>$B$2+$B$2*'Load variation Nordic grid'!W24</f>
        <v>1286.7543540421107</v>
      </c>
      <c r="M24" s="12">
        <f>$B$2+$B$2*'Load variation Nordic grid'!Y24</f>
        <v>1501.5378216792305</v>
      </c>
      <c r="N24" s="12">
        <f>$B$2+$B$2*'Load variation Nordic grid'!AA24</f>
        <v>1596.9513906940474</v>
      </c>
      <c r="O24" s="12">
        <f>$B$2+$B$2*'Load variation Nordic grid'!AC24</f>
        <v>1539.081881985963</v>
      </c>
      <c r="P24" s="12">
        <f>$B$2+$B$2*'Load variation Nordic grid'!AE24</f>
        <v>1490.7200415908501</v>
      </c>
      <c r="Q24" s="12">
        <f>$B$2+$B$2*'Load variation Nordic grid'!AG24</f>
        <v>1579.6204834936314</v>
      </c>
      <c r="R24" s="12">
        <f>$B$2+$B$2*'Load variation Nordic grid'!AI24</f>
        <v>1567.7171822199116</v>
      </c>
      <c r="S24" s="12">
        <f>$B$2+$B$2*'Load variation Nordic grid'!AK24</f>
        <v>1504.6820899402132</v>
      </c>
      <c r="T24" s="12">
        <f>$B$2+$B$2*'Load variation Nordic grid'!AM24</f>
        <v>1460.0259942812581</v>
      </c>
      <c r="U24" s="12">
        <f>$B$2+$B$2*'Load variation Nordic grid'!AO24</f>
        <v>1472.2287496750714</v>
      </c>
      <c r="V24" s="12">
        <f>$B$2+$B$2*'Load variation Nordic grid'!AQ24</f>
        <v>1404.0280738237589</v>
      </c>
      <c r="W24" s="12">
        <f>$B$2+$B$2*'Load variation Nordic grid'!AS24</f>
        <v>1500.4523004938912</v>
      </c>
      <c r="X24" s="12">
        <f>$B$2+$B$2*'Load variation Nordic grid'!AU24</f>
        <v>1520.3659994801144</v>
      </c>
      <c r="Y24" s="12">
        <f>$B$2+$B$2*'Load variation Nordic grid'!AW24</f>
        <v>1580.9305952690409</v>
      </c>
      <c r="Z24" s="12">
        <f>$B$2+$B$2*'Load variation Nordic grid'!AY24</f>
        <v>1476.3088120613465</v>
      </c>
      <c r="AA24" s="12">
        <f>$B$2+$B$2*'Load variation Nordic grid'!BA24</f>
        <v>1561.8403951130751</v>
      </c>
      <c r="AB24" s="12">
        <f>$B$2+$B$2*'Load variation Nordic grid'!BC24</f>
        <v>1590.5879906420587</v>
      </c>
      <c r="AC24" s="12">
        <f>$B$2+$B$2*'Load variation Nordic grid'!BE24</f>
        <v>1547.2420067585131</v>
      </c>
      <c r="AD24" s="12">
        <f>$B$2+$B$2*'Load variation Nordic grid'!BG24</f>
        <v>1551.7338185599169</v>
      </c>
      <c r="AE24" s="12">
        <f>$B$2+$B$2*'Load variation Nordic grid'!BI24</f>
        <v>1563.0382115934494</v>
      </c>
    </row>
    <row r="25" spans="1:31" x14ac:dyDescent="0.25">
      <c r="A25" s="13">
        <v>23</v>
      </c>
      <c r="B25" s="12">
        <f>$B$2+'Load variation Nordic grid'!C25*$B$2</f>
        <v>1468.4855731739017</v>
      </c>
      <c r="C25" s="12">
        <f>$B$2+$B$2*'Load variation Nordic grid'!E25</f>
        <v>1492.1424486612946</v>
      </c>
      <c r="D25" s="12">
        <f>$B$2+$B$2*'Load variation Nordic grid'!G25</f>
        <v>1576.2890564075904</v>
      </c>
      <c r="E25" s="12">
        <f>$B$2+$B$2*'Load variation Nordic grid'!I25</f>
        <v>1576.5885105276839</v>
      </c>
      <c r="F25" s="12">
        <f>$B$2+$B$2*'Load variation Nordic grid'!K25</f>
        <v>1555.4395632960748</v>
      </c>
      <c r="G25" s="12">
        <f>$B$2+$B$2*'Load variation Nordic grid'!M25</f>
        <v>1538.9321549259164</v>
      </c>
      <c r="H25" s="12">
        <f>$B$2+$B$2*'Load variation Nordic grid'!O25</f>
        <v>1468.7475955289835</v>
      </c>
      <c r="I25" s="12">
        <f>$B$2+$B$2*'Load variation Nordic grid'!Q25</f>
        <v>1615.3303873147906</v>
      </c>
      <c r="J25" s="12">
        <f>$B$2+$B$2*'Load variation Nordic grid'!S25</f>
        <v>1589.0158565115676</v>
      </c>
      <c r="K25" s="12">
        <f>$B$2+$B$2*'Load variation Nordic grid'!U25</f>
        <v>1504.3826358201195</v>
      </c>
      <c r="L25" s="12">
        <f>$B$2+$B$2*'Load variation Nordic grid'!W25</f>
        <v>1241.3496230829219</v>
      </c>
      <c r="M25" s="12">
        <f>$B$2+$B$2*'Load variation Nordic grid'!Y25</f>
        <v>1357.9121393293476</v>
      </c>
      <c r="N25" s="12">
        <f>$B$2+$B$2*'Load variation Nordic grid'!AA25</f>
        <v>1520.4782947751494</v>
      </c>
      <c r="O25" s="12">
        <f>$B$2+$B$2*'Load variation Nordic grid'!AC25</f>
        <v>1442.4330647257602</v>
      </c>
      <c r="P25" s="12">
        <f>$B$2+$B$2*'Load variation Nordic grid'!AE25</f>
        <v>1404.0655055887705</v>
      </c>
      <c r="Q25" s="12">
        <f>$B$2+$B$2*'Load variation Nordic grid'!AG25</f>
        <v>1479.8648297374577</v>
      </c>
      <c r="R25" s="12">
        <f>$B$2+$B$2*'Load variation Nordic grid'!AI25</f>
        <v>1505.0189758253184</v>
      </c>
      <c r="S25" s="12">
        <f>$B$2+$B$2*'Load variation Nordic grid'!AK25</f>
        <v>1459.9136989862229</v>
      </c>
      <c r="T25" s="12">
        <f>$B$2+$B$2*'Load variation Nordic grid'!AM25</f>
        <v>1391.4135690148166</v>
      </c>
      <c r="U25" s="12">
        <f>$B$2+$B$2*'Load variation Nordic grid'!AO25</f>
        <v>1371.0506888484533</v>
      </c>
      <c r="V25" s="12">
        <f>$B$2+$B$2*'Load variation Nordic grid'!AQ25</f>
        <v>1310.3737977644919</v>
      </c>
      <c r="W25" s="12">
        <f>$B$2+$B$2*'Load variation Nordic grid'!AS25</f>
        <v>1397.0657655315831</v>
      </c>
      <c r="X25" s="12">
        <f>$B$2+$B$2*'Load variation Nordic grid'!AU25</f>
        <v>1426.6368598908241</v>
      </c>
      <c r="Y25" s="12">
        <f>$B$2+$B$2*'Load variation Nordic grid'!AW25</f>
        <v>1492.8536521965168</v>
      </c>
      <c r="Z25" s="12">
        <f>$B$2+$B$2*'Load variation Nordic grid'!AY25</f>
        <v>1406.8728879646478</v>
      </c>
      <c r="AA25" s="12">
        <f>$B$2+$B$2*'Load variation Nordic grid'!BA25</f>
        <v>1485.1052768390955</v>
      </c>
      <c r="AB25" s="12">
        <f>$B$2+$B$2*'Load variation Nordic grid'!BC25</f>
        <v>1486.5651156745516</v>
      </c>
      <c r="AC25" s="12">
        <f>$B$2+$B$2*'Load variation Nordic grid'!BE25</f>
        <v>1440.6737717702106</v>
      </c>
      <c r="AD25" s="12">
        <f>$B$2+$B$2*'Load variation Nordic grid'!BG25</f>
        <v>1445.2030153366259</v>
      </c>
      <c r="AE25" s="12">
        <f>$B$2+$B$2*'Load variation Nordic grid'!BI25</f>
        <v>1452.0530283337666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7"/>
  <sheetViews>
    <sheetView topLeftCell="AX1" workbookViewId="0">
      <selection activeCell="BA34" sqref="BA34"/>
    </sheetView>
  </sheetViews>
  <sheetFormatPr defaultRowHeight="15" x14ac:dyDescent="0.25"/>
  <cols>
    <col min="1" max="1" width="10.85546875" bestFit="1" customWidth="1"/>
    <col min="2" max="2" width="13.140625" bestFit="1" customWidth="1"/>
    <col min="3" max="3" width="14.140625" bestFit="1" customWidth="1"/>
    <col min="4" max="4" width="10.7109375" bestFit="1" customWidth="1"/>
    <col min="5" max="5" width="14.28515625" customWidth="1"/>
    <col min="6" max="6" width="10.7109375" bestFit="1" customWidth="1"/>
    <col min="7" max="7" width="16.5703125" customWidth="1"/>
    <col min="8" max="8" width="10.7109375" bestFit="1" customWidth="1"/>
    <col min="9" max="9" width="13.7109375" customWidth="1"/>
    <col min="10" max="10" width="10.5703125" customWidth="1"/>
    <col min="11" max="11" width="14.7109375" customWidth="1"/>
    <col min="12" max="12" width="10" customWidth="1"/>
    <col min="13" max="13" width="17.140625" customWidth="1"/>
    <col min="15" max="15" width="16.85546875" customWidth="1"/>
    <col min="17" max="17" width="16.85546875" customWidth="1"/>
    <col min="19" max="19" width="16" customWidth="1"/>
    <col min="21" max="21" width="17.42578125" customWidth="1"/>
    <col min="23" max="23" width="17.85546875" customWidth="1"/>
    <col min="25" max="25" width="17.28515625" customWidth="1"/>
    <col min="27" max="27" width="15.85546875" customWidth="1"/>
    <col min="29" max="29" width="16.140625" customWidth="1"/>
    <col min="31" max="31" width="17.5703125" customWidth="1"/>
    <col min="33" max="33" width="16.140625" customWidth="1"/>
    <col min="35" max="35" width="19" customWidth="1"/>
    <col min="37" max="37" width="15.140625" customWidth="1"/>
    <col min="39" max="39" width="18.140625" customWidth="1"/>
    <col min="41" max="41" width="15.140625" customWidth="1"/>
    <col min="43" max="43" width="14.5703125" customWidth="1"/>
    <col min="45" max="45" width="16.140625" customWidth="1"/>
    <col min="47" max="47" width="18" customWidth="1"/>
    <col min="49" max="49" width="16.42578125" customWidth="1"/>
    <col min="51" max="51" width="14.7109375" customWidth="1"/>
    <col min="53" max="53" width="15.28515625" customWidth="1"/>
    <col min="55" max="55" width="18.42578125" customWidth="1"/>
    <col min="57" max="57" width="16.28515625" customWidth="1"/>
    <col min="59" max="59" width="18.28515625" customWidth="1"/>
    <col min="61" max="61" width="17.85546875" customWidth="1"/>
  </cols>
  <sheetData>
    <row r="1" spans="1:61" ht="30" customHeight="1" x14ac:dyDescent="0.25">
      <c r="A1" s="9" t="s">
        <v>80</v>
      </c>
      <c r="B1" s="6" t="s">
        <v>17</v>
      </c>
      <c r="C1" s="8" t="s">
        <v>79</v>
      </c>
      <c r="D1" s="6" t="s">
        <v>18</v>
      </c>
      <c r="E1" s="8" t="s">
        <v>79</v>
      </c>
      <c r="F1" s="6" t="s">
        <v>19</v>
      </c>
      <c r="G1" s="8" t="s">
        <v>79</v>
      </c>
      <c r="H1" s="6" t="s">
        <v>20</v>
      </c>
      <c r="I1" s="8" t="s">
        <v>79</v>
      </c>
      <c r="J1" s="6" t="s">
        <v>21</v>
      </c>
      <c r="K1" s="8" t="s">
        <v>79</v>
      </c>
      <c r="L1" s="6" t="s">
        <v>22</v>
      </c>
      <c r="M1" s="8" t="s">
        <v>79</v>
      </c>
      <c r="N1" s="6" t="s">
        <v>23</v>
      </c>
      <c r="O1" s="8" t="s">
        <v>79</v>
      </c>
      <c r="P1" s="6" t="s">
        <v>24</v>
      </c>
      <c r="Q1" s="8" t="s">
        <v>79</v>
      </c>
      <c r="R1" s="6" t="s">
        <v>25</v>
      </c>
      <c r="S1" s="8" t="s">
        <v>79</v>
      </c>
      <c r="T1" s="6" t="s">
        <v>26</v>
      </c>
      <c r="U1" s="8" t="s">
        <v>79</v>
      </c>
      <c r="V1" s="6" t="s">
        <v>27</v>
      </c>
      <c r="W1" s="8" t="s">
        <v>79</v>
      </c>
      <c r="X1" s="6" t="s">
        <v>28</v>
      </c>
      <c r="Y1" s="8" t="s">
        <v>79</v>
      </c>
      <c r="Z1" s="6" t="s">
        <v>29</v>
      </c>
      <c r="AA1" s="8" t="s">
        <v>79</v>
      </c>
      <c r="AB1" s="6" t="s">
        <v>30</v>
      </c>
      <c r="AC1" s="8" t="s">
        <v>79</v>
      </c>
      <c r="AD1" s="6" t="s">
        <v>31</v>
      </c>
      <c r="AE1" s="8" t="s">
        <v>79</v>
      </c>
      <c r="AF1" s="6" t="s">
        <v>32</v>
      </c>
      <c r="AG1" s="8" t="s">
        <v>79</v>
      </c>
      <c r="AH1" s="6" t="s">
        <v>33</v>
      </c>
      <c r="AI1" s="8" t="s">
        <v>79</v>
      </c>
      <c r="AJ1" s="6" t="s">
        <v>34</v>
      </c>
      <c r="AK1" s="8" t="s">
        <v>79</v>
      </c>
      <c r="AL1" s="6" t="s">
        <v>35</v>
      </c>
      <c r="AM1" s="8" t="s">
        <v>79</v>
      </c>
      <c r="AN1" s="6" t="s">
        <v>36</v>
      </c>
      <c r="AO1" s="8" t="s">
        <v>79</v>
      </c>
      <c r="AP1" s="6" t="s">
        <v>37</v>
      </c>
      <c r="AQ1" s="8" t="s">
        <v>79</v>
      </c>
      <c r="AR1" s="6" t="s">
        <v>38</v>
      </c>
      <c r="AS1" s="8" t="s">
        <v>79</v>
      </c>
      <c r="AT1" s="6" t="s">
        <v>39</v>
      </c>
      <c r="AU1" s="8" t="s">
        <v>79</v>
      </c>
      <c r="AV1" s="6" t="s">
        <v>40</v>
      </c>
      <c r="AW1" s="8" t="s">
        <v>79</v>
      </c>
      <c r="AX1" s="6" t="s">
        <v>41</v>
      </c>
      <c r="AY1" s="8" t="s">
        <v>79</v>
      </c>
      <c r="AZ1" s="6" t="s">
        <v>42</v>
      </c>
      <c r="BA1" s="8" t="s">
        <v>79</v>
      </c>
      <c r="BB1" s="6" t="s">
        <v>43</v>
      </c>
      <c r="BC1" s="8" t="s">
        <v>79</v>
      </c>
      <c r="BD1" s="6" t="s">
        <v>44</v>
      </c>
      <c r="BE1" s="8" t="s">
        <v>79</v>
      </c>
      <c r="BF1" s="6" t="s">
        <v>45</v>
      </c>
      <c r="BG1" s="8" t="s">
        <v>79</v>
      </c>
      <c r="BH1" s="6" t="s">
        <v>46</v>
      </c>
      <c r="BI1" s="8" t="s">
        <v>79</v>
      </c>
    </row>
    <row r="2" spans="1:61" x14ac:dyDescent="0.25">
      <c r="A2" s="1">
        <v>0</v>
      </c>
      <c r="B2" s="1">
        <f>SUM([1]Sheet!$C$31:$C$40)</f>
        <v>38470</v>
      </c>
      <c r="C2" s="1">
        <f>($B2-$B$2)/$B$2</f>
        <v>0</v>
      </c>
      <c r="D2" s="1">
        <f>SUM([2]Sheet!$C$31:$C$40)</f>
        <v>38057</v>
      </c>
      <c r="E2" s="1">
        <f>($D2-$B$2)/$B$2</f>
        <v>-1.0735638159604887E-2</v>
      </c>
      <c r="F2" s="1">
        <f>SUM([3]Sheet!$C$31:$C$40)</f>
        <v>37233</v>
      </c>
      <c r="G2" s="1">
        <f>($F2-$B$2)/$B$2</f>
        <v>-3.2154925916298413E-2</v>
      </c>
      <c r="H2" s="1">
        <f>SUM([4]Sheet!$C$31:$C$40)</f>
        <v>40459</v>
      </c>
      <c r="I2" s="1">
        <f>($H2-$B$2)/$B$2</f>
        <v>5.170262542240707E-2</v>
      </c>
      <c r="J2" s="1">
        <f>SUM([5]Sheet!$C$31:$C$40)</f>
        <v>40447</v>
      </c>
      <c r="K2" s="1">
        <f>($J2-$B$2)/$B$2</f>
        <v>5.1390694047309594E-2</v>
      </c>
      <c r="L2" s="1">
        <f>SUM([6]Sheet!$C$31:$C$40)</f>
        <v>39927</v>
      </c>
      <c r="M2" s="1">
        <f>($L2-$B$2)/$B$2</f>
        <v>3.7873667793085521E-2</v>
      </c>
      <c r="N2" s="1">
        <f>SUM([7]Sheet!$C$31:$C$40)</f>
        <v>38760</v>
      </c>
      <c r="O2" s="1">
        <f>($N2-$B$2)/$B$2</f>
        <v>7.5383415648557321E-3</v>
      </c>
      <c r="P2" s="1">
        <f>SUM([8]Sheet!$C$31:$C$40)</f>
        <v>36952</v>
      </c>
      <c r="Q2" s="1">
        <f>($P2-$B$2)/$B$2</f>
        <v>-3.945931894983104E-2</v>
      </c>
      <c r="R2" s="1">
        <f>SUM([9]Sheet!$C$31:$C$40)</f>
        <v>41005</v>
      </c>
      <c r="S2" s="1">
        <f>($R2-$B$2)/$B$2</f>
        <v>6.5895502989342339E-2</v>
      </c>
      <c r="T2" s="1">
        <f>SUM([10]Sheet!$C$31:$C$40)</f>
        <v>39967</v>
      </c>
      <c r="U2" s="1">
        <f>($T2-$B$2)/$B$2</f>
        <v>3.891343904341045E-2</v>
      </c>
      <c r="V2" s="1">
        <f>SUM([11]Sheet!$C$31:$C$40)</f>
        <v>37568</v>
      </c>
      <c r="W2" s="1">
        <f>($V2-$B$2)/$B$2</f>
        <v>-2.3446841694827136E-2</v>
      </c>
      <c r="X2" s="1">
        <f>SUM([12]Sheet!$C$31:$C$40)</f>
        <v>31465</v>
      </c>
      <c r="Y2" s="1">
        <f>($X2-$B$2)/$B$2</f>
        <v>-0.18208994021315311</v>
      </c>
      <c r="Z2" s="1">
        <f>SUM([13]Sheet!$C$31:$C$40)</f>
        <v>32872</v>
      </c>
      <c r="AA2" s="1">
        <f>($Z2-$B$2)/$B$2</f>
        <v>-0.14551598648297376</v>
      </c>
      <c r="AB2" s="1">
        <f>SUM([14]Sheet!$C$31:$C$40)</f>
        <v>38002</v>
      </c>
      <c r="AC2" s="1">
        <f>($AB2-$B$2)/$B$2</f>
        <v>-1.2165323628801664E-2</v>
      </c>
      <c r="AD2" s="1">
        <f>SUM([15]Sheet!$C$31:$C$40)</f>
        <v>35863</v>
      </c>
      <c r="AE2" s="1">
        <f>($AD2-$B$2)/$B$2</f>
        <v>-6.7767091239927219E-2</v>
      </c>
      <c r="AF2" s="1">
        <f>SUM([16]Sheet!$C$31:$C$40)</f>
        <v>35679</v>
      </c>
      <c r="AG2" s="1">
        <f>($AF2-$B$2)/$B$2</f>
        <v>-7.2550038991421886E-2</v>
      </c>
      <c r="AH2" s="1">
        <f>SUM([17]Sheet!$C$31:$C$40)</f>
        <v>37591</v>
      </c>
      <c r="AI2" s="1">
        <f>($AH2-$B$2)/$B$2</f>
        <v>-2.2848973225890305E-2</v>
      </c>
      <c r="AJ2" s="1">
        <f>SUM([18]Sheet!$C$31:$C$40)</f>
        <v>38244</v>
      </c>
      <c r="AK2" s="1">
        <f>($AJ2-$B$2)/$B$2</f>
        <v>-5.8747075643358461E-3</v>
      </c>
      <c r="AL2" s="1">
        <f>SUM([19]Sheet!$C$31:$C$40)</f>
        <v>36527</v>
      </c>
      <c r="AM2" s="1">
        <f>($AL2-$B$2)/$B$2</f>
        <v>-5.0506888484533399E-2</v>
      </c>
      <c r="AN2" s="1">
        <f>SUM([20]Sheet!$C$31:$C$40)</f>
        <v>35250</v>
      </c>
      <c r="AO2" s="1">
        <f>($AN2-$B$2)/$B$2</f>
        <v>-8.3701585651156749E-2</v>
      </c>
      <c r="AP2" s="1">
        <f>SUM([21]Sheet!$C$31:$C$40)</f>
        <v>34335</v>
      </c>
      <c r="AQ2" s="1">
        <f>($AP2-$B$2)/$B$2</f>
        <v>-0.10748635300233948</v>
      </c>
      <c r="AR2" s="1">
        <f>SUM([22]Sheet!$C$31:$C$40)</f>
        <v>33089</v>
      </c>
      <c r="AS2" s="1">
        <f>($AR2-$B$2)/$B$2</f>
        <v>-0.139875227449961</v>
      </c>
      <c r="AT2" s="1">
        <f>SUM([23]Sheet!$C$31:$C$40)</f>
        <v>35040</v>
      </c>
      <c r="AU2" s="1">
        <f>($AT2-$B$2)/$B$2</f>
        <v>-8.9160384715362626E-2</v>
      </c>
      <c r="AV2" s="1">
        <f>SUM([24]Sheet!$C$31:$C$40)</f>
        <v>36754</v>
      </c>
      <c r="AW2" s="1">
        <f>($AV2-$B$2)/$B$2</f>
        <v>-4.4606186638939435E-2</v>
      </c>
      <c r="AX2" s="1">
        <f>SUM([25]Sheet!$C$31:$C$40)</f>
        <v>37486</v>
      </c>
      <c r="AY2" s="1">
        <f>($AX2-$B$2)/$B$2</f>
        <v>-2.5578372757993243E-2</v>
      </c>
      <c r="AZ2" s="1">
        <f>SUM([26]Sheet!$C$31:$C$40)</f>
        <v>35409</v>
      </c>
      <c r="BA2" s="1">
        <f>($AZ2-$B$2)/$B$2</f>
        <v>-7.9568494931115161E-2</v>
      </c>
      <c r="BB2" s="1">
        <f>SUM([27]Sheet!$C$31:$C$40)</f>
        <v>37728</v>
      </c>
      <c r="BC2" s="1">
        <f>($BB2-$B$2)/$B$2</f>
        <v>-1.9287756693527423E-2</v>
      </c>
      <c r="BD2" s="1">
        <f>SUM([28]Sheet!$C$31:$C$40)</f>
        <v>36935</v>
      </c>
      <c r="BE2" s="1">
        <f>($BD2-$B$2)/$B$2</f>
        <v>-3.9901221731219134E-2</v>
      </c>
      <c r="BF2" s="1">
        <f>SUM([29]Sheet!$C$31:$C$40)</f>
        <v>35248</v>
      </c>
      <c r="BG2" s="1">
        <f>($BF2-$B$2)/$B$2</f>
        <v>-8.3753574213672993E-2</v>
      </c>
      <c r="BH2" s="1">
        <f>SUM([30]Sheet!$C$31:$C$40)</f>
        <v>35484</v>
      </c>
      <c r="BI2" s="1">
        <f>($BH2-$B$2)/$B$2</f>
        <v>-7.7618923836755907E-2</v>
      </c>
    </row>
    <row r="3" spans="1:61" x14ac:dyDescent="0.25">
      <c r="A3" s="1">
        <v>1</v>
      </c>
      <c r="B3" s="1">
        <f>SUM([1]Sheet!$F$31:$F$40)</f>
        <v>37464</v>
      </c>
      <c r="C3" s="1">
        <f>($B3-$B$2)/$B$2</f>
        <v>-2.6150246945671952E-2</v>
      </c>
      <c r="D3" s="1">
        <f>SUM([2]Sheet!$F$31:$F$40)</f>
        <v>36255</v>
      </c>
      <c r="E3" s="1">
        <f t="shared" ref="E3:E25" si="0">($D3-$B$2)/$B$2</f>
        <v>-5.7577332986742918E-2</v>
      </c>
      <c r="F3" s="1">
        <f>SUM([3]Sheet!$F$31:$F$40)</f>
        <v>35791</v>
      </c>
      <c r="G3" s="1">
        <f t="shared" ref="G3:G25" si="1">($F3-$B$2)/$B$2</f>
        <v>-6.9638679490512084E-2</v>
      </c>
      <c r="H3" s="1">
        <f>SUM([4]Sheet!$F$31:$F$40)</f>
        <v>39723</v>
      </c>
      <c r="I3" s="1">
        <f t="shared" ref="I3:I25" si="2">($H3-$B$2)/$B$2</f>
        <v>3.2570834416428385E-2</v>
      </c>
      <c r="J3" s="1">
        <f>SUM([5]Sheet!$F$31:$F$40)</f>
        <v>39130</v>
      </c>
      <c r="K3" s="1">
        <f t="shared" ref="K3:K25" si="3">($J3-$B$2)/$B$2</f>
        <v>1.7156225630361319E-2</v>
      </c>
      <c r="L3" s="1">
        <f>SUM([6]Sheet!$F$31:$F$40)</f>
        <v>37533</v>
      </c>
      <c r="M3" s="1">
        <f t="shared" ref="M3:M25" si="4">($L3-$B$2)/$B$2</f>
        <v>-2.435664153886145E-2</v>
      </c>
      <c r="N3" s="1">
        <f>SUM([7]Sheet!$F$31:$F$40)</f>
        <v>37946</v>
      </c>
      <c r="O3" s="1">
        <f t="shared" ref="O3:O25" si="5">($N3-$B$2)/$B$2</f>
        <v>-1.3621003379256563E-2</v>
      </c>
      <c r="P3" s="1">
        <f>SUM([8]Sheet!$F$31:$F$40)</f>
        <v>35987</v>
      </c>
      <c r="Q3" s="1">
        <f t="shared" ref="Q3:Q25" si="6">($P3-$B$2)/$B$2</f>
        <v>-6.4543800363919934E-2</v>
      </c>
      <c r="R3" s="1">
        <f>SUM([9]Sheet!$F$31:$F$40)</f>
        <v>39854</v>
      </c>
      <c r="S3" s="1">
        <f t="shared" ref="S3:S25" si="7">($R3-$B$2)/$B$2</f>
        <v>3.5976085261242526E-2</v>
      </c>
      <c r="T3" s="1">
        <f>SUM([10]Sheet!$F$31:$F$40)</f>
        <v>38998</v>
      </c>
      <c r="U3" s="1">
        <f>($T3-$B$2)/$B$2</f>
        <v>1.3724980504289056E-2</v>
      </c>
      <c r="V3" s="1">
        <f>SUM([11]Sheet!$F$31:$F$40)</f>
        <v>36552</v>
      </c>
      <c r="W3" s="1">
        <f t="shared" ref="W3:W25" si="8">($V3-$B$2)/$B$2</f>
        <v>-4.9857031453080319E-2</v>
      </c>
      <c r="X3" s="1">
        <f>SUM([12]Sheet!$F$31:$F$40)</f>
        <v>30972</v>
      </c>
      <c r="Y3" s="1">
        <f t="shared" ref="Y3:Y25" si="9">($X3-$B$2)/$B$2</f>
        <v>-0.19490512087340786</v>
      </c>
      <c r="Z3" s="1">
        <f>SUM([13]Sheet!$F$31:$F$40)</f>
        <v>32292</v>
      </c>
      <c r="AA3" s="1">
        <f t="shared" ref="AA3:AA25" si="10">($Z3-$B$2)/$B$2</f>
        <v>-0.1605926696126852</v>
      </c>
      <c r="AB3" s="1">
        <f>SUM([14]Sheet!$F$31:$F$40)</f>
        <v>37435</v>
      </c>
      <c r="AC3" s="1">
        <f t="shared" ref="AC3:AC25" si="11">($AB3-$B$2)/$B$2</f>
        <v>-2.6904081102157525E-2</v>
      </c>
      <c r="AD3" s="1">
        <f>SUM([15]Sheet!$F$31:$F$40)</f>
        <v>35777</v>
      </c>
      <c r="AE3" s="1">
        <f t="shared" ref="AE3:AE25" si="12">($AD3-$B$2)/$B$2</f>
        <v>-7.0002599428125811E-2</v>
      </c>
      <c r="AF3" s="1">
        <f>SUM([16]Sheet!$F$31:$F$40)</f>
        <v>34843</v>
      </c>
      <c r="AG3" s="1">
        <f t="shared" ref="AG3:AG25" si="13">($AF3-$B$2)/$B$2</f>
        <v>-9.4281258123212891E-2</v>
      </c>
      <c r="AH3" s="1">
        <f>SUM([17]Sheet!$F$31:$F$40)</f>
        <v>36632</v>
      </c>
      <c r="AI3" s="1">
        <f t="shared" ref="AI3:AI25" si="14">($AH3-$B$2)/$B$2</f>
        <v>-4.7777488952430468E-2</v>
      </c>
      <c r="AJ3" s="1">
        <f>SUM([18]Sheet!$F$31:$F$40)</f>
        <v>37179</v>
      </c>
      <c r="AK3" s="1">
        <f t="shared" ref="AK3:AK25" si="15">($AJ3-$B$2)/$B$2</f>
        <v>-3.3558617104237069E-2</v>
      </c>
      <c r="AL3" s="1">
        <f>SUM([19]Sheet!$F$31:$F$40)</f>
        <v>34780</v>
      </c>
      <c r="AM3" s="1">
        <f t="shared" ref="AM3:AM25" si="16">($AL3-$B$2)/$B$2</f>
        <v>-9.5918897842474662E-2</v>
      </c>
      <c r="AN3" s="1">
        <f>SUM([20]Sheet!$F$31:$F$40)</f>
        <v>34414</v>
      </c>
      <c r="AO3" s="1">
        <f t="shared" ref="AO3:AO25" si="17">($AN3-$B$2)/$B$2</f>
        <v>-0.10543280478294775</v>
      </c>
      <c r="AP3" s="1">
        <f>SUM([21]Sheet!$F$31:$F$40)</f>
        <v>33181</v>
      </c>
      <c r="AQ3" s="1">
        <f t="shared" ref="AQ3:AQ25" si="18">($AP3-$B$2)/$B$2</f>
        <v>-0.13748375357421366</v>
      </c>
      <c r="AR3" s="1">
        <f>SUM([22]Sheet!$F$31:$F$40)</f>
        <v>32706</v>
      </c>
      <c r="AS3" s="1">
        <f t="shared" ref="AS3:AS25" si="19">($AR3-$B$2)/$B$2</f>
        <v>-0.1498310371718222</v>
      </c>
      <c r="AT3" s="1">
        <f>SUM([23]Sheet!$F$31:$F$40)</f>
        <v>34045</v>
      </c>
      <c r="AU3" s="1">
        <f t="shared" ref="AU3:AU25" si="20">($AT3-$B$2)/$B$2</f>
        <v>-0.11502469456719522</v>
      </c>
      <c r="AV3" s="1">
        <f>SUM([24]Sheet!$F$31:$F$40)</f>
        <v>35969</v>
      </c>
      <c r="AW3" s="1">
        <f t="shared" ref="AW3:AW25" si="21">($AV3-$B$2)/$B$2</f>
        <v>-6.5011697426566151E-2</v>
      </c>
      <c r="AX3" s="1">
        <f>SUM([25]Sheet!$F$31:$F$40)</f>
        <v>36056</v>
      </c>
      <c r="AY3" s="1">
        <f t="shared" ref="AY3:AY25" si="22">($AX3-$B$2)/$B$2</f>
        <v>-6.2750194957109443E-2</v>
      </c>
      <c r="AZ3" s="1">
        <f>SUM([26]Sheet!$F$31:$F$40)</f>
        <v>34228</v>
      </c>
      <c r="BA3" s="1">
        <f t="shared" ref="BA3:BA25" si="23">($AZ3-$B$2)/$B$2</f>
        <v>-0.11026774109695867</v>
      </c>
      <c r="BB3" s="1">
        <f>SUM([27]Sheet!$F$31:$F$40)</f>
        <v>36512</v>
      </c>
      <c r="BC3" s="1">
        <f t="shared" ref="BC3:BC25" si="24">($BB3-$B$2)/$B$2</f>
        <v>-5.0896802703405249E-2</v>
      </c>
      <c r="BD3" s="1">
        <f>SUM([28]Sheet!$F$31:$F$40)</f>
        <v>36408</v>
      </c>
      <c r="BE3" s="1">
        <f t="shared" ref="BE3:BE25" si="25">($BD3-$B$2)/$B$2</f>
        <v>-5.3600207954250065E-2</v>
      </c>
      <c r="BF3" s="1">
        <f>SUM([29]Sheet!$F$31:$F$40)</f>
        <v>34159</v>
      </c>
      <c r="BG3" s="1">
        <f t="shared" ref="BG3:BG25" si="26">($BF3-$B$2)/$B$2</f>
        <v>-0.11206134650376917</v>
      </c>
      <c r="BH3" s="1">
        <f>SUM([30]Sheet!$F$31:$F$40)</f>
        <v>34940</v>
      </c>
      <c r="BI3" s="1">
        <f t="shared" ref="BI3:BI25" si="27">($BH3-$B$2)/$B$2</f>
        <v>-9.1759812841174945E-2</v>
      </c>
    </row>
    <row r="4" spans="1:61" x14ac:dyDescent="0.25">
      <c r="A4" s="1">
        <v>2</v>
      </c>
      <c r="B4" s="1">
        <f>SUM([1]Sheet!$I$31:$I$40)</f>
        <v>36667</v>
      </c>
      <c r="C4" s="1">
        <f>($B4-$B$2)/$B$2</f>
        <v>-4.686768910839615E-2</v>
      </c>
      <c r="D4" s="1">
        <f>SUM([2]Sheet!$I$31:$I$40)</f>
        <v>35830</v>
      </c>
      <c r="E4" s="1">
        <f t="shared" si="0"/>
        <v>-6.8624902521445277E-2</v>
      </c>
      <c r="F4" s="1">
        <f>SUM([3]Sheet!$I$31:$I$40)</f>
        <v>35378</v>
      </c>
      <c r="G4" s="1">
        <f t="shared" si="1"/>
        <v>-8.0374317650116975E-2</v>
      </c>
      <c r="H4" s="1">
        <f>SUM([4]Sheet!$I$31:$I$40)</f>
        <v>39356</v>
      </c>
      <c r="I4" s="1">
        <f t="shared" si="2"/>
        <v>2.3030933194697168E-2</v>
      </c>
      <c r="J4" s="1">
        <f>SUM([5]Sheet!$I$31:$I$40)</f>
        <v>38196</v>
      </c>
      <c r="K4" s="1">
        <f t="shared" si="3"/>
        <v>-7.1224330647257604E-3</v>
      </c>
      <c r="L4" s="1">
        <f>SUM([6]Sheet!$I$31:$I$40)</f>
        <v>36056</v>
      </c>
      <c r="M4" s="1">
        <f t="shared" si="4"/>
        <v>-6.2750194957109443E-2</v>
      </c>
      <c r="N4" s="1">
        <f>SUM([7]Sheet!$I$31:$I$40)</f>
        <v>37364</v>
      </c>
      <c r="O4" s="1">
        <f t="shared" si="5"/>
        <v>-2.8749675071484272E-2</v>
      </c>
      <c r="P4" s="1">
        <f>SUM([8]Sheet!$I$31:$I$40)</f>
        <v>35796</v>
      </c>
      <c r="Q4" s="1">
        <f t="shared" si="6"/>
        <v>-6.9508708084221466E-2</v>
      </c>
      <c r="R4" s="1">
        <f>SUM([9]Sheet!$I$31:$I$40)</f>
        <v>39278</v>
      </c>
      <c r="S4" s="1">
        <f t="shared" si="7"/>
        <v>2.1003379256563558E-2</v>
      </c>
      <c r="T4" s="1">
        <f>SUM([10]Sheet!$I$31:$I$40)</f>
        <v>38357</v>
      </c>
      <c r="U4" s="1">
        <f t="shared" ref="U4:U25" si="28">($T4-$B$2)/$B$2</f>
        <v>-2.9373537821679231E-3</v>
      </c>
      <c r="V4" s="1">
        <f>SUM([11]Sheet!$I$31:$I$40)</f>
        <v>36035</v>
      </c>
      <c r="W4" s="1">
        <f t="shared" si="8"/>
        <v>-6.3296074863530019E-2</v>
      </c>
      <c r="X4" s="1">
        <f>SUM([12]Sheet!$I$31:$I$40)</f>
        <v>30770</v>
      </c>
      <c r="Y4" s="1">
        <f t="shared" si="9"/>
        <v>-0.20015596568754873</v>
      </c>
      <c r="Z4" s="1">
        <f>SUM([13]Sheet!$I$31:$I$40)</f>
        <v>31704</v>
      </c>
      <c r="AA4" s="1">
        <f t="shared" si="10"/>
        <v>-0.17587730699246165</v>
      </c>
      <c r="AB4" s="1">
        <f>SUM([14]Sheet!$I$31:$I$40)</f>
        <v>37434</v>
      </c>
      <c r="AC4" s="1">
        <f t="shared" si="11"/>
        <v>-2.6930075383415648E-2</v>
      </c>
      <c r="AD4" s="1">
        <f>SUM([15]Sheet!$I$31:$I$40)</f>
        <v>35084</v>
      </c>
      <c r="AE4" s="1">
        <f t="shared" si="12"/>
        <v>-8.80166363400052E-2</v>
      </c>
      <c r="AF4" s="1">
        <f>SUM([16]Sheet!$I$31:$I$40)</f>
        <v>34559</v>
      </c>
      <c r="AG4" s="1">
        <f t="shared" si="13"/>
        <v>-0.10166363400051989</v>
      </c>
      <c r="AH4" s="1">
        <f>SUM([17]Sheet!$I$31:$I$40)</f>
        <v>36599</v>
      </c>
      <c r="AI4" s="1">
        <f t="shared" si="14"/>
        <v>-4.8635300233948534E-2</v>
      </c>
      <c r="AJ4" s="1">
        <f>SUM([18]Sheet!$I$31:$I$40)</f>
        <v>37063</v>
      </c>
      <c r="AK4" s="1">
        <f t="shared" si="15"/>
        <v>-3.6573953730179361E-2</v>
      </c>
      <c r="AL4" s="1">
        <f>SUM([19]Sheet!$I$31:$I$40)</f>
        <v>33544</v>
      </c>
      <c r="AM4" s="1">
        <f t="shared" si="16"/>
        <v>-0.12804782947751495</v>
      </c>
      <c r="AN4" s="1">
        <f>SUM([20]Sheet!$I$31:$I$40)</f>
        <v>34070</v>
      </c>
      <c r="AO4" s="1">
        <f t="shared" si="17"/>
        <v>-0.11437483753574214</v>
      </c>
      <c r="AP4" s="1">
        <f>SUM([21]Sheet!$I$31:$I$40)</f>
        <v>32538</v>
      </c>
      <c r="AQ4" s="1">
        <f t="shared" si="18"/>
        <v>-0.15419807642318689</v>
      </c>
      <c r="AR4" s="1">
        <f>SUM([22]Sheet!$I$31:$I$40)</f>
        <v>32881</v>
      </c>
      <c r="AS4" s="1">
        <f t="shared" si="19"/>
        <v>-0.14528203795165065</v>
      </c>
      <c r="AT4" s="1">
        <f>SUM([23]Sheet!$I$31:$I$40)</f>
        <v>33581</v>
      </c>
      <c r="AU4" s="1">
        <f t="shared" si="20"/>
        <v>-0.12708604107096438</v>
      </c>
      <c r="AV4" s="1">
        <f>SUM([24]Sheet!$I$31:$I$40)</f>
        <v>36096</v>
      </c>
      <c r="AW4" s="1">
        <f t="shared" si="21"/>
        <v>-6.1710423706784506E-2</v>
      </c>
      <c r="AX4" s="1">
        <f>SUM([25]Sheet!$I$31:$I$40)</f>
        <v>35057</v>
      </c>
      <c r="AY4" s="1">
        <f t="shared" si="22"/>
        <v>-8.8718481933974525E-2</v>
      </c>
      <c r="AZ4" s="1">
        <f>SUM([26]Sheet!$I$31:$I$40)</f>
        <v>33877</v>
      </c>
      <c r="BA4" s="1">
        <f t="shared" si="23"/>
        <v>-0.11939173381855991</v>
      </c>
      <c r="BB4" s="1">
        <f>SUM([27]Sheet!$I$31:$I$40)</f>
        <v>35143</v>
      </c>
      <c r="BC4" s="1">
        <f t="shared" si="24"/>
        <v>-8.6482973745775932E-2</v>
      </c>
      <c r="BD4" s="1">
        <f>SUM([28]Sheet!$I$31:$I$40)</f>
        <v>36466</v>
      </c>
      <c r="BE4" s="1">
        <f t="shared" si="25"/>
        <v>-5.2092539641278919E-2</v>
      </c>
      <c r="BF4" s="1">
        <f>SUM([29]Sheet!$I$31:$I$40)</f>
        <v>34082</v>
      </c>
      <c r="BG4" s="1">
        <f t="shared" si="26"/>
        <v>-0.11406290616064466</v>
      </c>
      <c r="BH4" s="1">
        <f>SUM([30]Sheet!$I$31:$I$40)</f>
        <v>34930</v>
      </c>
      <c r="BI4" s="1">
        <f t="shared" si="27"/>
        <v>-9.2019755653756169E-2</v>
      </c>
    </row>
    <row r="5" spans="1:61" x14ac:dyDescent="0.25">
      <c r="A5" s="1">
        <v>3</v>
      </c>
      <c r="B5" s="1">
        <f>SUM([1]Sheet!$L$31:$L$40)</f>
        <v>36081</v>
      </c>
      <c r="C5" s="1">
        <f t="shared" ref="C5:C24" si="29">($B5-$B$2)/$B$2</f>
        <v>-6.2100337925656356E-2</v>
      </c>
      <c r="D5" s="1">
        <f>SUM([2]Sheet!$L$31:$L$40)</f>
        <v>36307</v>
      </c>
      <c r="E5" s="1">
        <f t="shared" si="0"/>
        <v>-5.6225630361320507E-2</v>
      </c>
      <c r="F5" s="1">
        <f>SUM([3]Sheet!$L$31:$L$40)</f>
        <v>35415</v>
      </c>
      <c r="G5" s="1">
        <f t="shared" si="1"/>
        <v>-7.9412529243566413E-2</v>
      </c>
      <c r="H5" s="1">
        <f>SUM([4]Sheet!$L$31:$L$40)</f>
        <v>38514</v>
      </c>
      <c r="I5" s="1">
        <f t="shared" si="2"/>
        <v>1.1437483753574213E-3</v>
      </c>
      <c r="J5" s="1">
        <f>SUM([5]Sheet!$L$31:$L$40)</f>
        <v>37153</v>
      </c>
      <c r="K5" s="1">
        <f t="shared" si="3"/>
        <v>-3.4234468416948272E-2</v>
      </c>
      <c r="L5" s="1">
        <f>SUM([6]Sheet!$L$31:$L$40)</f>
        <v>35996</v>
      </c>
      <c r="M5" s="1">
        <f t="shared" si="4"/>
        <v>-6.4309851832596826E-2</v>
      </c>
      <c r="N5" s="1">
        <f>SUM([7]Sheet!$L$31:$L$40)</f>
        <v>36916</v>
      </c>
      <c r="O5" s="1">
        <f t="shared" si="5"/>
        <v>-4.0395113075123473E-2</v>
      </c>
      <c r="P5" s="1">
        <f>SUM([8]Sheet!$L$31:$L$40)</f>
        <v>35963</v>
      </c>
      <c r="Q5" s="1">
        <f t="shared" si="6"/>
        <v>-6.5167663114114899E-2</v>
      </c>
      <c r="R5" s="1">
        <f>SUM([9]Sheet!$L$31:$L$40)</f>
        <v>39377</v>
      </c>
      <c r="S5" s="1">
        <f t="shared" si="7"/>
        <v>2.3576813101117755E-2</v>
      </c>
      <c r="T5" s="1">
        <f>SUM([10]Sheet!$L$31:$L$40)</f>
        <v>38241</v>
      </c>
      <c r="U5" s="1">
        <f t="shared" si="28"/>
        <v>-5.9526904081102158E-3</v>
      </c>
      <c r="V5" s="1">
        <f>SUM([11]Sheet!$L$31:$L$40)</f>
        <v>35653</v>
      </c>
      <c r="W5" s="1">
        <f t="shared" si="8"/>
        <v>-7.3225890304133096E-2</v>
      </c>
      <c r="X5" s="1">
        <f>SUM([12]Sheet!$L$31:$L$40)</f>
        <v>30772</v>
      </c>
      <c r="Y5" s="1">
        <f t="shared" si="9"/>
        <v>-0.2001039771250325</v>
      </c>
      <c r="Z5" s="1">
        <f>SUM([13]Sheet!$L$31:$L$40)</f>
        <v>31415</v>
      </c>
      <c r="AA5" s="1">
        <f t="shared" si="10"/>
        <v>-0.18338965427605927</v>
      </c>
      <c r="AB5" s="1">
        <f>SUM([14]Sheet!$L$31:$L$40)</f>
        <v>37648</v>
      </c>
      <c r="AC5" s="1">
        <f t="shared" si="11"/>
        <v>-2.1367299194177281E-2</v>
      </c>
      <c r="AD5" s="1">
        <f>SUM([15]Sheet!$L$31:$L$40)</f>
        <v>35391</v>
      </c>
      <c r="AE5" s="1">
        <f t="shared" si="12"/>
        <v>-8.0036391993761377E-2</v>
      </c>
      <c r="AF5" s="1">
        <f>SUM([16]Sheet!$L$31:$L$40)</f>
        <v>34844</v>
      </c>
      <c r="AG5" s="1">
        <f t="shared" si="13"/>
        <v>-9.4255263841954776E-2</v>
      </c>
      <c r="AH5" s="1">
        <f>SUM([17]Sheet!$L$31:$L$40)</f>
        <v>36888</v>
      </c>
      <c r="AI5" s="1">
        <f t="shared" si="14"/>
        <v>-4.112295295035092E-2</v>
      </c>
      <c r="AJ5" s="1">
        <f>SUM([18]Sheet!$L$31:$L$40)</f>
        <v>37136</v>
      </c>
      <c r="AK5" s="1">
        <f t="shared" si="15"/>
        <v>-3.4676371198336366E-2</v>
      </c>
      <c r="AL5" s="1">
        <f>SUM([19]Sheet!$L$31:$L$40)</f>
        <v>32677</v>
      </c>
      <c r="AM5" s="1">
        <f t="shared" si="16"/>
        <v>-0.15058487132830778</v>
      </c>
      <c r="AN5" s="1">
        <f>SUM([20]Sheet!$L$31:$L$40)</f>
        <v>34624</v>
      </c>
      <c r="AO5" s="1">
        <f t="shared" si="17"/>
        <v>-9.9974005718741876E-2</v>
      </c>
      <c r="AP5" s="1">
        <f>SUM([21]Sheet!$L$31:$L$40)</f>
        <v>32705</v>
      </c>
      <c r="AQ5" s="1">
        <f t="shared" si="18"/>
        <v>-0.14985703145308032</v>
      </c>
      <c r="AR5" s="1">
        <f>SUM([22]Sheet!$L$31:$L$40)</f>
        <v>33235</v>
      </c>
      <c r="AS5" s="1">
        <f t="shared" si="19"/>
        <v>-0.13608006238627501</v>
      </c>
      <c r="AT5" s="1">
        <f>SUM([23]Sheet!$L$31:$L$40)</f>
        <v>33485</v>
      </c>
      <c r="AU5" s="1">
        <f t="shared" si="20"/>
        <v>-0.12958149207174421</v>
      </c>
      <c r="AV5" s="1">
        <f>SUM([24]Sheet!$L$31:$L$40)</f>
        <v>36343</v>
      </c>
      <c r="AW5" s="1">
        <f t="shared" si="21"/>
        <v>-5.5289836236028074E-2</v>
      </c>
      <c r="AX5" s="1">
        <f>SUM([25]Sheet!$L$31:$L$40)</f>
        <v>34230</v>
      </c>
      <c r="AY5" s="1">
        <f t="shared" si="22"/>
        <v>-0.11021575253444242</v>
      </c>
      <c r="AZ5" s="1">
        <f>SUM([26]Sheet!$L$31:$L$40)</f>
        <v>33959</v>
      </c>
      <c r="BA5" s="1">
        <f t="shared" si="23"/>
        <v>-0.11726020275539381</v>
      </c>
      <c r="BB5" s="1">
        <f>SUM([27]Sheet!$L$31:$L$40)</f>
        <v>34999</v>
      </c>
      <c r="BC5" s="1">
        <f t="shared" si="24"/>
        <v>-9.0226150246945677E-2</v>
      </c>
      <c r="BD5" s="1">
        <f>SUM([28]Sheet!$L$31:$L$40)</f>
        <v>36771</v>
      </c>
      <c r="BE5" s="1">
        <f t="shared" si="25"/>
        <v>-4.4164283857551341E-2</v>
      </c>
      <c r="BF5" s="1">
        <f>SUM([29]Sheet!$L$31:$L$40)</f>
        <v>34231</v>
      </c>
      <c r="BG5" s="1">
        <f t="shared" si="26"/>
        <v>-0.11018975825318431</v>
      </c>
      <c r="BH5" s="1">
        <f>SUM([30]Sheet!$L$31:$L$40)</f>
        <v>35162</v>
      </c>
      <c r="BI5" s="1">
        <f t="shared" si="27"/>
        <v>-8.5989082401871586E-2</v>
      </c>
    </row>
    <row r="6" spans="1:61" x14ac:dyDescent="0.25">
      <c r="A6" s="1">
        <v>4</v>
      </c>
      <c r="B6" s="1">
        <f>SUM([1]Sheet!$O$31:$O$40)</f>
        <v>36545</v>
      </c>
      <c r="C6" s="1">
        <f t="shared" si="29"/>
        <v>-5.0038991421887183E-2</v>
      </c>
      <c r="D6" s="1">
        <f>SUM([2]Sheet!$O$31:$O$40)</f>
        <v>37361</v>
      </c>
      <c r="E6" s="1">
        <f t="shared" si="0"/>
        <v>-2.8827657915258643E-2</v>
      </c>
      <c r="F6" s="1">
        <f>SUM([3]Sheet!$O$31:$O$40)</f>
        <v>35591</v>
      </c>
      <c r="G6" s="1">
        <f t="shared" si="1"/>
        <v>-7.4837535742136724E-2</v>
      </c>
      <c r="H6" s="1">
        <f>SUM([4]Sheet!$O$31:$O$40)</f>
        <v>37981</v>
      </c>
      <c r="I6" s="1">
        <f t="shared" si="2"/>
        <v>-1.2711203535222251E-2</v>
      </c>
      <c r="J6" s="1">
        <f>SUM([5]Sheet!$O$31:$O$40)</f>
        <v>36258</v>
      </c>
      <c r="K6" s="1">
        <f t="shared" si="3"/>
        <v>-5.7499350142968544E-2</v>
      </c>
      <c r="L6" s="1">
        <f>SUM([6]Sheet!$O$31:$O$40)</f>
        <v>36794</v>
      </c>
      <c r="M6" s="1">
        <f t="shared" si="4"/>
        <v>-4.3566415388614506E-2</v>
      </c>
      <c r="N6" s="1">
        <f>SUM([7]Sheet!$O$31:$O$40)</f>
        <v>37325</v>
      </c>
      <c r="O6" s="1">
        <f t="shared" si="5"/>
        <v>-2.9763452040551079E-2</v>
      </c>
      <c r="P6" s="1">
        <f>SUM([8]Sheet!$O$31:$O$40)</f>
        <v>36518</v>
      </c>
      <c r="Q6" s="1">
        <f t="shared" si="6"/>
        <v>-5.0740837015856514E-2</v>
      </c>
      <c r="R6" s="1">
        <f>SUM([9]Sheet!$O$31:$O$40)</f>
        <v>40143</v>
      </c>
      <c r="S6" s="1">
        <f t="shared" si="7"/>
        <v>4.3488432544840132E-2</v>
      </c>
      <c r="T6" s="1">
        <f>SUM([10]Sheet!$O$31:$O$40)</f>
        <v>39117</v>
      </c>
      <c r="U6" s="1">
        <f t="shared" si="28"/>
        <v>1.6818299974005718E-2</v>
      </c>
      <c r="V6" s="1">
        <f>SUM([11]Sheet!$O$31:$O$40)</f>
        <v>35457</v>
      </c>
      <c r="W6" s="1">
        <f t="shared" si="8"/>
        <v>-7.8320769430725246E-2</v>
      </c>
      <c r="X6" s="1">
        <f>SUM([12]Sheet!$O$31:$O$40)</f>
        <v>31122</v>
      </c>
      <c r="Y6" s="1">
        <f t="shared" si="9"/>
        <v>-0.19100597868468938</v>
      </c>
      <c r="Z6" s="1">
        <f>SUM([13]Sheet!$O$31:$O$40)</f>
        <v>32327</v>
      </c>
      <c r="AA6" s="1">
        <f t="shared" si="10"/>
        <v>-0.1596828697686509</v>
      </c>
      <c r="AB6" s="1">
        <f>SUM([14]Sheet!$O$31:$O$40)</f>
        <v>38138</v>
      </c>
      <c r="AC6" s="1">
        <f t="shared" si="11"/>
        <v>-8.6301013776969061E-3</v>
      </c>
      <c r="AD6" s="1">
        <f>SUM([15]Sheet!$O$31:$O$40)</f>
        <v>36530</v>
      </c>
      <c r="AE6" s="1">
        <f t="shared" si="12"/>
        <v>-5.0428905640759032E-2</v>
      </c>
      <c r="AF6" s="1">
        <f>SUM([16]Sheet!$O$31:$O$40)</f>
        <v>35496</v>
      </c>
      <c r="AG6" s="1">
        <f t="shared" si="13"/>
        <v>-7.7306992461658439E-2</v>
      </c>
      <c r="AH6" s="1">
        <f>SUM([17]Sheet!$O$31:$O$40)</f>
        <v>37593</v>
      </c>
      <c r="AI6" s="1">
        <f t="shared" si="14"/>
        <v>-2.2796984663374056E-2</v>
      </c>
      <c r="AJ6" s="1">
        <f>SUM([18]Sheet!$O$31:$O$40)</f>
        <v>37496</v>
      </c>
      <c r="AK6" s="1">
        <f t="shared" si="15"/>
        <v>-2.5318429945412009E-2</v>
      </c>
      <c r="AL6" s="1">
        <f>SUM([19]Sheet!$O$31:$O$40)</f>
        <v>32578</v>
      </c>
      <c r="AM6" s="1">
        <f t="shared" si="16"/>
        <v>-0.15315830517286197</v>
      </c>
      <c r="AN6" s="1">
        <f>SUM([20]Sheet!$O$31:$O$40)</f>
        <v>35069</v>
      </c>
      <c r="AO6" s="1">
        <f t="shared" si="17"/>
        <v>-8.8406550558877042E-2</v>
      </c>
      <c r="AP6" s="1">
        <f>SUM([21]Sheet!$O$31:$O$40)</f>
        <v>33264</v>
      </c>
      <c r="AQ6" s="1">
        <f t="shared" si="18"/>
        <v>-0.13532622822978946</v>
      </c>
      <c r="AR6" s="1">
        <f>SUM([22]Sheet!$O$31:$O$40)</f>
        <v>33932</v>
      </c>
      <c r="AS6" s="1">
        <f t="shared" si="19"/>
        <v>-0.11796204834936314</v>
      </c>
      <c r="AT6" s="1">
        <f>SUM([23]Sheet!$O$31:$O$40)</f>
        <v>33831</v>
      </c>
      <c r="AU6" s="1">
        <f t="shared" si="20"/>
        <v>-0.12058747075643358</v>
      </c>
      <c r="AV6" s="1">
        <f>SUM([24]Sheet!$O$31:$O$40)</f>
        <v>37075</v>
      </c>
      <c r="AW6" s="1">
        <f t="shared" si="21"/>
        <v>-3.6262022355081885E-2</v>
      </c>
      <c r="AX6" s="1">
        <f>SUM([25]Sheet!$O$31:$O$40)</f>
        <v>33301</v>
      </c>
      <c r="AY6" s="1">
        <f t="shared" si="22"/>
        <v>-0.1343644398232389</v>
      </c>
      <c r="AZ6" s="1">
        <f>SUM([26]Sheet!$O$31:$O$40)</f>
        <v>33487</v>
      </c>
      <c r="BA6" s="1">
        <f t="shared" si="23"/>
        <v>-0.12952950350922798</v>
      </c>
      <c r="BB6" s="1">
        <f>SUM([27]Sheet!$O$31:$O$40)</f>
        <v>35594</v>
      </c>
      <c r="BC6" s="1">
        <f t="shared" si="24"/>
        <v>-7.4759552898362364E-2</v>
      </c>
      <c r="BD6" s="1">
        <f>SUM([28]Sheet!$O$31:$O$40)</f>
        <v>37415</v>
      </c>
      <c r="BE6" s="1">
        <f t="shared" si="25"/>
        <v>-2.742396672731999E-2</v>
      </c>
      <c r="BF6" s="1">
        <f>SUM([29]Sheet!$O$31:$O$40)</f>
        <v>35130</v>
      </c>
      <c r="BG6" s="1">
        <f t="shared" si="26"/>
        <v>-8.6820899402131529E-2</v>
      </c>
      <c r="BH6" s="1">
        <f>SUM([30]Sheet!$O$31:$O$40)</f>
        <v>35960</v>
      </c>
      <c r="BI6" s="1">
        <f t="shared" si="27"/>
        <v>-6.5245645957889259E-2</v>
      </c>
    </row>
    <row r="7" spans="1:61" x14ac:dyDescent="0.25">
      <c r="A7" s="1">
        <v>5</v>
      </c>
      <c r="B7" s="1">
        <f>SUM([1]Sheet!$R$31:$R$40)</f>
        <v>39400</v>
      </c>
      <c r="C7" s="1">
        <f t="shared" si="29"/>
        <v>2.4174681570054587E-2</v>
      </c>
      <c r="D7" s="1">
        <f>SUM([2]Sheet!$R$31:$R$40)</f>
        <v>40281</v>
      </c>
      <c r="E7" s="1">
        <f t="shared" si="0"/>
        <v>4.7075643358461136E-2</v>
      </c>
      <c r="F7" s="1">
        <f>SUM([3]Sheet!$R$31:$R$40)</f>
        <v>36731</v>
      </c>
      <c r="G7" s="1">
        <f t="shared" si="1"/>
        <v>-4.520405510787627E-2</v>
      </c>
      <c r="H7" s="1">
        <f>SUM([4]Sheet!$R$31:$R$40)</f>
        <v>39385</v>
      </c>
      <c r="I7" s="1">
        <f t="shared" si="2"/>
        <v>2.3784767351182741E-2</v>
      </c>
      <c r="J7" s="1">
        <f>SUM([5]Sheet!$R$31:$R$40)</f>
        <v>37006</v>
      </c>
      <c r="K7" s="1">
        <f t="shared" si="3"/>
        <v>-3.8055627761892384E-2</v>
      </c>
      <c r="L7" s="1">
        <f>SUM([6]Sheet!$R$31:$R$40)</f>
        <v>37635</v>
      </c>
      <c r="M7" s="1">
        <f t="shared" si="4"/>
        <v>-2.1705224850532882E-2</v>
      </c>
      <c r="N7" s="1">
        <f>SUM([7]Sheet!$R$31:$R$40)</f>
        <v>39466</v>
      </c>
      <c r="O7" s="1">
        <f t="shared" si="5"/>
        <v>2.5890304133090718E-2</v>
      </c>
      <c r="P7" s="1">
        <f>SUM([8]Sheet!$R$31:$R$40)</f>
        <v>38864</v>
      </c>
      <c r="Q7" s="1">
        <f t="shared" si="6"/>
        <v>1.0241746815700547E-2</v>
      </c>
      <c r="R7" s="1">
        <f>SUM([9]Sheet!$R$31:$R$40)</f>
        <v>42363</v>
      </c>
      <c r="S7" s="1">
        <f t="shared" si="7"/>
        <v>0.10119573693787366</v>
      </c>
      <c r="T7" s="1">
        <f>SUM([10]Sheet!$R$31:$R$40)</f>
        <v>41406</v>
      </c>
      <c r="U7" s="1">
        <f t="shared" si="28"/>
        <v>7.6319209773849747E-2</v>
      </c>
      <c r="V7" s="1">
        <f>SUM([11]Sheet!$R$31:$R$40)</f>
        <v>35480</v>
      </c>
      <c r="W7" s="1">
        <f t="shared" si="8"/>
        <v>-7.772290096178841E-2</v>
      </c>
      <c r="X7" s="1">
        <f>SUM([12]Sheet!$R$31:$R$40)</f>
        <v>31413</v>
      </c>
      <c r="Y7" s="1">
        <f t="shared" si="9"/>
        <v>-0.1834416428385755</v>
      </c>
      <c r="Z7" s="1">
        <f>SUM([13]Sheet!$R$31:$R$40)</f>
        <v>34455</v>
      </c>
      <c r="AA7" s="1">
        <f t="shared" si="10"/>
        <v>-0.1043670392513647</v>
      </c>
      <c r="AB7" s="1">
        <f>SUM([14]Sheet!$R$31:$R$40)</f>
        <v>40256</v>
      </c>
      <c r="AC7" s="1">
        <f t="shared" si="11"/>
        <v>4.6425786327008056E-2</v>
      </c>
      <c r="AD7" s="1">
        <f>SUM([15]Sheet!$R$31:$R$40)</f>
        <v>38500</v>
      </c>
      <c r="AE7" s="1">
        <f t="shared" si="12"/>
        <v>7.7982843774369642E-4</v>
      </c>
      <c r="AF7" s="1">
        <f>SUM([16]Sheet!$R$31:$R$40)</f>
        <v>38283</v>
      </c>
      <c r="AG7" s="1">
        <f t="shared" si="13"/>
        <v>-4.8609305952690409E-3</v>
      </c>
      <c r="AH7" s="1">
        <f>SUM([17]Sheet!$R$31:$R$40)</f>
        <v>40346</v>
      </c>
      <c r="AI7" s="1">
        <f t="shared" si="14"/>
        <v>4.8765271640239145E-2</v>
      </c>
      <c r="AJ7" s="1">
        <f>SUM([18]Sheet!$R$31:$R$40)</f>
        <v>37622</v>
      </c>
      <c r="AK7" s="1">
        <f t="shared" si="15"/>
        <v>-2.2043150506888484E-2</v>
      </c>
      <c r="AL7" s="1">
        <f>SUM([19]Sheet!$R$31:$R$40)</f>
        <v>32299</v>
      </c>
      <c r="AM7" s="1">
        <f t="shared" si="16"/>
        <v>-0.16041070964387835</v>
      </c>
      <c r="AN7" s="1">
        <f>SUM([20]Sheet!$R$31:$R$40)</f>
        <v>37648</v>
      </c>
      <c r="AO7" s="1">
        <f t="shared" si="17"/>
        <v>-2.1367299194177281E-2</v>
      </c>
      <c r="AP7" s="1">
        <f>SUM([21]Sheet!$R$31:$R$40)</f>
        <v>35131</v>
      </c>
      <c r="AQ7" s="1">
        <f t="shared" si="18"/>
        <v>-8.6794905120873414E-2</v>
      </c>
      <c r="AR7" s="1">
        <f>SUM([22]Sheet!$R$31:$R$40)</f>
        <v>36582</v>
      </c>
      <c r="AS7" s="1">
        <f t="shared" si="19"/>
        <v>-4.9077203015336628E-2</v>
      </c>
      <c r="AT7" s="1">
        <f>SUM([23]Sheet!$R$31:$R$40)</f>
        <v>36074</v>
      </c>
      <c r="AU7" s="1">
        <f t="shared" si="20"/>
        <v>-6.2282297894463219E-2</v>
      </c>
      <c r="AV7" s="1">
        <f>SUM([24]Sheet!$R$31:$R$40)</f>
        <v>38898</v>
      </c>
      <c r="AW7" s="1">
        <f t="shared" si="21"/>
        <v>1.1125552378476735E-2</v>
      </c>
      <c r="AX7" s="1">
        <f>SUM([25]Sheet!$R$31:$R$40)</f>
        <v>33148</v>
      </c>
      <c r="AY7" s="1">
        <f t="shared" si="22"/>
        <v>-0.13834156485573174</v>
      </c>
      <c r="AZ7" s="1">
        <f>SUM([26]Sheet!$R$31:$R$40)</f>
        <v>33523</v>
      </c>
      <c r="BA7" s="1">
        <f t="shared" si="23"/>
        <v>-0.12859370938393552</v>
      </c>
      <c r="BB7" s="1">
        <f>SUM([27]Sheet!$R$31:$R$40)</f>
        <v>39328</v>
      </c>
      <c r="BC7" s="1">
        <f t="shared" si="24"/>
        <v>2.2303093319469718E-2</v>
      </c>
      <c r="BD7" s="1">
        <f>SUM([28]Sheet!$R$31:$R$40)</f>
        <v>40106</v>
      </c>
      <c r="BE7" s="1">
        <f t="shared" si="25"/>
        <v>4.2526644138289577E-2</v>
      </c>
      <c r="BF7" s="1">
        <f>SUM([29]Sheet!$R$31:$R$40)</f>
        <v>37594</v>
      </c>
      <c r="BG7" s="1">
        <f t="shared" si="26"/>
        <v>-2.2770990382115934E-2</v>
      </c>
      <c r="BH7" s="1">
        <f>SUM([30]Sheet!$R$31:$R$40)</f>
        <v>38712</v>
      </c>
      <c r="BI7" s="1">
        <f t="shared" si="27"/>
        <v>6.2906160644658178E-3</v>
      </c>
    </row>
    <row r="8" spans="1:61" x14ac:dyDescent="0.25">
      <c r="A8" s="1">
        <v>6</v>
      </c>
      <c r="B8" s="1">
        <f>SUM([1]Sheet!$U$31:$U$40)</f>
        <v>43615</v>
      </c>
      <c r="C8" s="1">
        <f t="shared" si="29"/>
        <v>0.13374057707304393</v>
      </c>
      <c r="D8" s="1">
        <f>SUM([2]Sheet!$U$31:$U$40)</f>
        <v>44510</v>
      </c>
      <c r="E8" s="1">
        <f t="shared" si="0"/>
        <v>0.15700545879906422</v>
      </c>
      <c r="F8" s="1">
        <f>SUM([3]Sheet!$U$31:$U$40)</f>
        <v>38242</v>
      </c>
      <c r="G8" s="1">
        <f t="shared" si="1"/>
        <v>-5.9266961268520926E-3</v>
      </c>
      <c r="H8" s="1">
        <f>SUM([4]Sheet!$U$31:$U$40)</f>
        <v>40350</v>
      </c>
      <c r="I8" s="1">
        <f t="shared" si="2"/>
        <v>4.8869248765271642E-2</v>
      </c>
      <c r="J8" s="1">
        <f>SUM([5]Sheet!$U$31:$U$40)</f>
        <v>36774</v>
      </c>
      <c r="K8" s="1">
        <f t="shared" si="3"/>
        <v>-4.4086301013776967E-2</v>
      </c>
      <c r="L8" s="1">
        <f>SUM([6]Sheet!$U$31:$U$40)</f>
        <v>38337</v>
      </c>
      <c r="M8" s="1">
        <f t="shared" si="4"/>
        <v>-3.4572394073303873E-3</v>
      </c>
      <c r="N8" s="1">
        <f>SUM([7]Sheet!$U$31:$U$40)</f>
        <v>43574</v>
      </c>
      <c r="O8" s="1">
        <f t="shared" si="5"/>
        <v>0.13267481154146088</v>
      </c>
      <c r="P8" s="1">
        <f>SUM([8]Sheet!$U$31:$U$40)</f>
        <v>43504</v>
      </c>
      <c r="Q8" s="1">
        <f t="shared" si="6"/>
        <v>0.13085521185339224</v>
      </c>
      <c r="R8" s="1">
        <f>SUM([9]Sheet!$U$31:$U$40)</f>
        <v>46319</v>
      </c>
      <c r="S8" s="1">
        <f t="shared" si="7"/>
        <v>0.20402911359500911</v>
      </c>
      <c r="T8" s="1">
        <f>SUM([10]Sheet!$U$31:$U$40)</f>
        <v>45252</v>
      </c>
      <c r="U8" s="1">
        <f t="shared" si="28"/>
        <v>0.17629321549259164</v>
      </c>
      <c r="V8" s="1">
        <f>SUM([11]Sheet!$U$31:$U$40)</f>
        <v>36353</v>
      </c>
      <c r="W8" s="1">
        <f t="shared" si="8"/>
        <v>-5.5029893423446843E-2</v>
      </c>
      <c r="X8" s="1">
        <f>SUM([12]Sheet!$U$31:$U$40)</f>
        <v>31409</v>
      </c>
      <c r="Y8" s="1">
        <f t="shared" si="9"/>
        <v>-0.18354561996360802</v>
      </c>
      <c r="Z8" s="1">
        <f>SUM([13]Sheet!$U$31:$U$40)</f>
        <v>40218</v>
      </c>
      <c r="AA8" s="1">
        <f t="shared" si="10"/>
        <v>4.5438003639199379E-2</v>
      </c>
      <c r="AB8" s="1">
        <f>SUM([14]Sheet!$U$31:$U$40)</f>
        <v>44817</v>
      </c>
      <c r="AC8" s="1">
        <f t="shared" si="11"/>
        <v>0.16498570314530803</v>
      </c>
      <c r="AD8" s="1">
        <f>SUM([15]Sheet!$U$31:$U$40)</f>
        <v>43470</v>
      </c>
      <c r="AE8" s="1">
        <f t="shared" si="12"/>
        <v>0.12997140629061607</v>
      </c>
      <c r="AF8" s="1">
        <f>SUM([16]Sheet!$U$31:$U$40)</f>
        <v>42846</v>
      </c>
      <c r="AG8" s="1">
        <f t="shared" si="13"/>
        <v>0.11375097478554717</v>
      </c>
      <c r="AH8" s="1">
        <f>SUM([17]Sheet!$U$31:$U$40)</f>
        <v>45150</v>
      </c>
      <c r="AI8" s="1">
        <f t="shared" si="14"/>
        <v>0.17364179880426306</v>
      </c>
      <c r="AJ8" s="1">
        <f>SUM([18]Sheet!$U$31:$U$40)</f>
        <v>38477</v>
      </c>
      <c r="AK8" s="1">
        <f t="shared" si="15"/>
        <v>1.8195996880686249E-4</v>
      </c>
      <c r="AL8" s="1">
        <f>SUM([19]Sheet!$U$31:$U$40)</f>
        <v>32606</v>
      </c>
      <c r="AM8" s="1">
        <f t="shared" si="16"/>
        <v>-0.15243046529763452</v>
      </c>
      <c r="AN8" s="1">
        <f>SUM([20]Sheet!$U$31:$U$40)</f>
        <v>42284</v>
      </c>
      <c r="AO8" s="1">
        <f t="shared" si="17"/>
        <v>9.9142188718481933E-2</v>
      </c>
      <c r="AP8" s="1">
        <f>SUM([21]Sheet!$U$31:$U$40)</f>
        <v>39856</v>
      </c>
      <c r="AQ8" s="1">
        <f t="shared" si="18"/>
        <v>3.602807382375877E-2</v>
      </c>
      <c r="AR8" s="1">
        <f>SUM([22]Sheet!$U$31:$U$40)</f>
        <v>41214</v>
      </c>
      <c r="AS8" s="1">
        <f t="shared" si="19"/>
        <v>7.13283077722901E-2</v>
      </c>
      <c r="AT8" s="1">
        <f>SUM([23]Sheet!$U$31:$U$40)</f>
        <v>40573</v>
      </c>
      <c r="AU8" s="1">
        <f t="shared" si="20"/>
        <v>5.4665973485833116E-2</v>
      </c>
      <c r="AV8" s="1">
        <f>SUM([24]Sheet!$U$31:$U$40)</f>
        <v>42480</v>
      </c>
      <c r="AW8" s="1">
        <f t="shared" si="21"/>
        <v>0.10423706784507408</v>
      </c>
      <c r="AX8" s="1">
        <f>SUM([25]Sheet!$U$31:$U$40)</f>
        <v>33791</v>
      </c>
      <c r="AY8" s="1">
        <f t="shared" si="22"/>
        <v>-0.12162724200675851</v>
      </c>
      <c r="AZ8" s="1">
        <f>SUM([26]Sheet!$U$31:$U$40)</f>
        <v>33910</v>
      </c>
      <c r="BA8" s="1">
        <f t="shared" si="23"/>
        <v>-0.11853392253704186</v>
      </c>
      <c r="BB8" s="1">
        <f>SUM([27]Sheet!$U$31:$U$40)</f>
        <v>44166</v>
      </c>
      <c r="BC8" s="1">
        <f t="shared" si="24"/>
        <v>0.14806342604626982</v>
      </c>
      <c r="BD8" s="1">
        <f>SUM([28]Sheet!$U$31:$U$40)</f>
        <v>44630</v>
      </c>
      <c r="BE8" s="1">
        <f t="shared" si="25"/>
        <v>0.16012477255003899</v>
      </c>
      <c r="BF8" s="1">
        <f>SUM([29]Sheet!$U$31:$U$40)</f>
        <v>42853</v>
      </c>
      <c r="BG8" s="1">
        <f t="shared" si="26"/>
        <v>0.11393293475435404</v>
      </c>
      <c r="BH8" s="1">
        <f>SUM([30]Sheet!$U$31:$U$40)</f>
        <v>43927</v>
      </c>
      <c r="BI8" s="1">
        <f t="shared" si="27"/>
        <v>0.14185079282557836</v>
      </c>
    </row>
    <row r="9" spans="1:61" x14ac:dyDescent="0.25">
      <c r="A9" s="1">
        <v>7</v>
      </c>
      <c r="B9" s="1">
        <f>SUM([1]Sheet!$X$31:$X$40)</f>
        <v>47191</v>
      </c>
      <c r="C9" s="1">
        <f t="shared" si="29"/>
        <v>0.22669612685209253</v>
      </c>
      <c r="D9" s="1">
        <f>SUM([2]Sheet!$X$31:$X$40)</f>
        <v>47217</v>
      </c>
      <c r="E9" s="1">
        <f t="shared" si="0"/>
        <v>0.22737197816480376</v>
      </c>
      <c r="F9" s="1">
        <f>SUM([3]Sheet!$X$31:$X$40)</f>
        <v>40608</v>
      </c>
      <c r="G9" s="1">
        <f t="shared" si="1"/>
        <v>5.5575773329867427E-2</v>
      </c>
      <c r="H9" s="1">
        <f>SUM([4]Sheet!$X$31:$X$40)</f>
        <v>42290</v>
      </c>
      <c r="I9" s="1">
        <f t="shared" si="2"/>
        <v>9.9298154406030667E-2</v>
      </c>
      <c r="J9" s="1">
        <f>SUM([5]Sheet!$X$31:$X$40)</f>
        <v>37743</v>
      </c>
      <c r="K9" s="1">
        <f t="shared" si="3"/>
        <v>-1.8897842474655577E-2</v>
      </c>
      <c r="L9" s="1">
        <f>SUM([6]Sheet!$X$31:$X$40)</f>
        <v>40088</v>
      </c>
      <c r="M9" s="1">
        <f t="shared" si="4"/>
        <v>4.205874707564336E-2</v>
      </c>
      <c r="N9" s="1">
        <f>SUM([7]Sheet!$X$31:$X$40)</f>
        <v>47439</v>
      </c>
      <c r="O9" s="1">
        <f t="shared" si="5"/>
        <v>0.2331427086041071</v>
      </c>
      <c r="P9" s="1">
        <f>SUM([8]Sheet!$X$31:$X$40)</f>
        <v>48166</v>
      </c>
      <c r="Q9" s="1">
        <f t="shared" si="6"/>
        <v>0.25204055107876266</v>
      </c>
      <c r="R9" s="1">
        <f>SUM([9]Sheet!$X$31:$X$40)</f>
        <v>49648</v>
      </c>
      <c r="S9" s="1">
        <f t="shared" si="7"/>
        <v>0.2905640759033013</v>
      </c>
      <c r="T9" s="1">
        <f>SUM([10]Sheet!$X$31:$X$40)</f>
        <v>47663</v>
      </c>
      <c r="U9" s="1">
        <f t="shared" si="28"/>
        <v>0.23896542760592671</v>
      </c>
      <c r="V9" s="1">
        <f>SUM([11]Sheet!$X$31:$X$40)</f>
        <v>38648</v>
      </c>
      <c r="W9" s="1">
        <f t="shared" si="8"/>
        <v>4.6269820639459319E-3</v>
      </c>
      <c r="X9" s="1">
        <f>SUM([12]Sheet!$X$31:$X$40)</f>
        <v>32395</v>
      </c>
      <c r="Y9" s="1">
        <f t="shared" si="9"/>
        <v>-0.15791525864309852</v>
      </c>
      <c r="Z9" s="1">
        <f>SUM([13]Sheet!$X$31:$X$40)</f>
        <v>44482</v>
      </c>
      <c r="AA9" s="1">
        <f t="shared" si="10"/>
        <v>0.15627761892383676</v>
      </c>
      <c r="AB9" s="1">
        <f>SUM([14]Sheet!$X$31:$X$40)</f>
        <v>47583</v>
      </c>
      <c r="AC9" s="1">
        <f t="shared" si="11"/>
        <v>0.23688588510527683</v>
      </c>
      <c r="AD9" s="1">
        <f>SUM([15]Sheet!$X$31:$X$40)</f>
        <v>46791</v>
      </c>
      <c r="AE9" s="1">
        <f t="shared" si="12"/>
        <v>0.21629841434884325</v>
      </c>
      <c r="AF9" s="1">
        <f>SUM([16]Sheet!$X$31:$X$40)</f>
        <v>46230</v>
      </c>
      <c r="AG9" s="1">
        <f t="shared" si="13"/>
        <v>0.20171562256303613</v>
      </c>
      <c r="AH9" s="1">
        <f>SUM([17]Sheet!$X$31:$X$40)</f>
        <v>49431</v>
      </c>
      <c r="AI9" s="1">
        <f t="shared" si="14"/>
        <v>0.28492331687028855</v>
      </c>
      <c r="AJ9" s="1">
        <f>SUM([18]Sheet!$X$31:$X$40)</f>
        <v>40456</v>
      </c>
      <c r="AK9" s="1">
        <f t="shared" si="15"/>
        <v>5.1624642578632703E-2</v>
      </c>
      <c r="AL9" s="1">
        <f>SUM([19]Sheet!$X$31:$X$40)</f>
        <v>34515</v>
      </c>
      <c r="AM9" s="1">
        <f t="shared" si="16"/>
        <v>-0.1028073823758773</v>
      </c>
      <c r="AN9" s="1">
        <f>SUM([20]Sheet!$X$31:$X$40)</f>
        <v>46056</v>
      </c>
      <c r="AO9" s="1">
        <f t="shared" si="17"/>
        <v>0.19719261762412268</v>
      </c>
      <c r="AP9" s="1">
        <f>SUM([21]Sheet!$X$31:$X$40)</f>
        <v>43610</v>
      </c>
      <c r="AQ9" s="1">
        <f t="shared" si="18"/>
        <v>0.13361060566675331</v>
      </c>
      <c r="AR9" s="1">
        <f>SUM([22]Sheet!$X$31:$X$40)</f>
        <v>45046</v>
      </c>
      <c r="AS9" s="1">
        <f t="shared" si="19"/>
        <v>0.17093839355341825</v>
      </c>
      <c r="AT9" s="1">
        <f>SUM([23]Sheet!$X$31:$X$40)</f>
        <v>44629</v>
      </c>
      <c r="AU9" s="1">
        <f t="shared" si="20"/>
        <v>0.16009877826878086</v>
      </c>
      <c r="AV9" s="1">
        <f>SUM([24]Sheet!$X$31:$X$40)</f>
        <v>45729</v>
      </c>
      <c r="AW9" s="1">
        <f t="shared" si="21"/>
        <v>0.1886924876527164</v>
      </c>
      <c r="AX9" s="1">
        <f>SUM([25]Sheet!$X$31:$X$40)</f>
        <v>36022</v>
      </c>
      <c r="AY9" s="1">
        <f t="shared" si="22"/>
        <v>-6.3634000519885631E-2</v>
      </c>
      <c r="AZ9" s="1">
        <f>SUM([26]Sheet!$X$31:$X$40)</f>
        <v>34100</v>
      </c>
      <c r="BA9" s="1">
        <f t="shared" si="23"/>
        <v>-0.11359500909799844</v>
      </c>
      <c r="BB9" s="1">
        <f>SUM([27]Sheet!$X$31:$X$40)</f>
        <v>47465</v>
      </c>
      <c r="BC9" s="1">
        <f t="shared" si="24"/>
        <v>0.2338185599168183</v>
      </c>
      <c r="BD9" s="1">
        <f>SUM([28]Sheet!$X$31:$X$40)</f>
        <v>47904</v>
      </c>
      <c r="BE9" s="1">
        <f t="shared" si="25"/>
        <v>0.2452300493891344</v>
      </c>
      <c r="BF9" s="1">
        <f>SUM([29]Sheet!$X$31:$X$40)</f>
        <v>47267</v>
      </c>
      <c r="BG9" s="1">
        <f t="shared" si="26"/>
        <v>0.22867169222770992</v>
      </c>
      <c r="BH9" s="1">
        <f>SUM([30]Sheet!$X$31:$X$40)</f>
        <v>47850</v>
      </c>
      <c r="BI9" s="1">
        <f t="shared" si="27"/>
        <v>0.24382635820119575</v>
      </c>
    </row>
    <row r="10" spans="1:61" x14ac:dyDescent="0.25">
      <c r="A10" s="1">
        <v>8</v>
      </c>
      <c r="B10" s="1">
        <f>SUM([1]Sheet!$AA$31:$AA$40)</f>
        <v>48188</v>
      </c>
      <c r="C10" s="1">
        <f t="shared" si="29"/>
        <v>0.2526124252664414</v>
      </c>
      <c r="D10" s="1">
        <f>SUM([2]Sheet!$AA$31:$AA$40)</f>
        <v>48390</v>
      </c>
      <c r="E10" s="1">
        <f t="shared" si="0"/>
        <v>0.2578632700805823</v>
      </c>
      <c r="F10" s="1">
        <f>SUM([3]Sheet!$AA$31:$AA$40)</f>
        <v>42597</v>
      </c>
      <c r="G10" s="1">
        <f t="shared" si="1"/>
        <v>0.1072783987522745</v>
      </c>
      <c r="H10" s="1">
        <f>SUM([4]Sheet!$AA$31:$AA$40)</f>
        <v>44415</v>
      </c>
      <c r="I10" s="1">
        <f t="shared" si="2"/>
        <v>0.15453600207954249</v>
      </c>
      <c r="J10" s="1">
        <f>SUM([5]Sheet!$AA$31:$AA$40)</f>
        <v>40220</v>
      </c>
      <c r="K10" s="1">
        <f t="shared" si="3"/>
        <v>4.5489992201715623E-2</v>
      </c>
      <c r="L10" s="1">
        <f>SUM([6]Sheet!$AA$31:$AA$40)</f>
        <v>42297</v>
      </c>
      <c r="M10" s="1">
        <f t="shared" si="4"/>
        <v>9.948011437483753E-2</v>
      </c>
      <c r="N10" s="1">
        <f>SUM([7]Sheet!$AA$31:$AA$40)</f>
        <v>49496</v>
      </c>
      <c r="O10" s="1">
        <f t="shared" si="5"/>
        <v>0.28661294515206653</v>
      </c>
      <c r="P10" s="1">
        <f>SUM([8]Sheet!$AA$31:$AA$40)</f>
        <v>49380</v>
      </c>
      <c r="Q10" s="1">
        <f t="shared" si="6"/>
        <v>0.28359760852612426</v>
      </c>
      <c r="R10" s="1">
        <f>SUM([9]Sheet!$AA$31:$AA$40)</f>
        <v>49517</v>
      </c>
      <c r="S10" s="1">
        <f t="shared" si="7"/>
        <v>0.28715882505848711</v>
      </c>
      <c r="T10" s="1">
        <f>SUM([10]Sheet!$AA$31:$AA$40)</f>
        <v>47675</v>
      </c>
      <c r="U10" s="1">
        <f t="shared" si="28"/>
        <v>0.23927735898102417</v>
      </c>
      <c r="V10" s="1">
        <f>SUM([11]Sheet!$AA$31:$AA$40)</f>
        <v>40655</v>
      </c>
      <c r="W10" s="1">
        <f t="shared" si="8"/>
        <v>5.679750454899922E-2</v>
      </c>
      <c r="X10" s="1">
        <f>SUM([12]Sheet!$AA$31:$AA$40)</f>
        <v>33263</v>
      </c>
      <c r="Y10" s="1">
        <f t="shared" si="9"/>
        <v>-0.13535222251104756</v>
      </c>
      <c r="Z10" s="1">
        <f>SUM([13]Sheet!$AA$31:$AA$40)</f>
        <v>45079</v>
      </c>
      <c r="AA10" s="1">
        <f t="shared" si="10"/>
        <v>0.17179620483493632</v>
      </c>
      <c r="AB10" s="1">
        <f>SUM([14]Sheet!$AA$31:$AA$40)</f>
        <v>47374</v>
      </c>
      <c r="AC10" s="1">
        <f t="shared" si="11"/>
        <v>0.23145308032232909</v>
      </c>
      <c r="AD10" s="1">
        <f>SUM([15]Sheet!$AA$31:$AA$40)</f>
        <v>47706</v>
      </c>
      <c r="AE10" s="1">
        <f t="shared" si="12"/>
        <v>0.24008318170002599</v>
      </c>
      <c r="AF10" s="1">
        <f>SUM([16]Sheet!$AA$31:$AA$40)</f>
        <v>46972</v>
      </c>
      <c r="AG10" s="1">
        <f t="shared" si="13"/>
        <v>0.22100337925656355</v>
      </c>
      <c r="AH10" s="1">
        <f>SUM([17]Sheet!$AA$31:$AA$40)</f>
        <v>49626</v>
      </c>
      <c r="AI10" s="1">
        <f t="shared" si="14"/>
        <v>0.28999220171562257</v>
      </c>
      <c r="AJ10" s="1">
        <f>SUM([18]Sheet!$AA$31:$AA$40)</f>
        <v>41735</v>
      </c>
      <c r="AK10" s="1">
        <f t="shared" si="15"/>
        <v>8.487132830777229E-2</v>
      </c>
      <c r="AL10" s="1">
        <f>SUM([19]Sheet!$AA$31:$AA$40)</f>
        <v>37260</v>
      </c>
      <c r="AM10" s="1">
        <f t="shared" si="16"/>
        <v>-3.1453080322329088E-2</v>
      </c>
      <c r="AN10" s="1">
        <f>SUM([20]Sheet!$AA$31:$AA$40)</f>
        <v>46958</v>
      </c>
      <c r="AO10" s="1">
        <f t="shared" si="17"/>
        <v>0.22063945931894982</v>
      </c>
      <c r="AP10" s="1">
        <f>SUM([21]Sheet!$AA$31:$AA$40)</f>
        <v>44432</v>
      </c>
      <c r="AQ10" s="1">
        <f t="shared" si="18"/>
        <v>0.1549779048609306</v>
      </c>
      <c r="AR10" s="1">
        <f>SUM([22]Sheet!$AA$31:$AA$40)</f>
        <v>45268</v>
      </c>
      <c r="AS10" s="1">
        <f t="shared" si="19"/>
        <v>0.1767091239927216</v>
      </c>
      <c r="AT10" s="1">
        <f>SUM([23]Sheet!$AA$31:$AA$40)</f>
        <v>45246</v>
      </c>
      <c r="AU10" s="1">
        <f t="shared" si="20"/>
        <v>0.17613724980504289</v>
      </c>
      <c r="AV10" s="1">
        <f>SUM([24]Sheet!$AA$31:$AA$40)</f>
        <v>46026</v>
      </c>
      <c r="AW10" s="1">
        <f t="shared" si="21"/>
        <v>0.196412789186379</v>
      </c>
      <c r="AX10" s="1">
        <f>SUM([25]Sheet!$AA$31:$AA$40)</f>
        <v>38524</v>
      </c>
      <c r="AY10" s="1">
        <f t="shared" si="22"/>
        <v>1.4036911879386535E-3</v>
      </c>
      <c r="AZ10" s="1">
        <f>SUM([26]Sheet!$AA$31:$AA$40)</f>
        <v>36575</v>
      </c>
      <c r="BA10" s="1">
        <f t="shared" si="23"/>
        <v>-4.9259162984143491E-2</v>
      </c>
      <c r="BB10" s="1">
        <f>SUM([27]Sheet!$AA$31:$AA$40)</f>
        <v>47594</v>
      </c>
      <c r="BC10" s="1">
        <f t="shared" si="24"/>
        <v>0.2371718221991162</v>
      </c>
      <c r="BD10" s="1">
        <f>SUM([28]Sheet!$AA$31:$AA$40)</f>
        <v>47487</v>
      </c>
      <c r="BE10" s="1">
        <f t="shared" si="25"/>
        <v>0.234390434104497</v>
      </c>
      <c r="BF10" s="1">
        <f>SUM([29]Sheet!$AA$31:$AA$40)</f>
        <v>47483</v>
      </c>
      <c r="BG10" s="1">
        <f t="shared" si="26"/>
        <v>0.23428645697946451</v>
      </c>
      <c r="BH10" s="1">
        <f>SUM([30]Sheet!$AA$31:$AA$40)</f>
        <v>48612</v>
      </c>
      <c r="BI10" s="1">
        <f t="shared" si="27"/>
        <v>0.26363400051988561</v>
      </c>
    </row>
    <row r="11" spans="1:61" x14ac:dyDescent="0.25">
      <c r="A11" s="1">
        <v>9</v>
      </c>
      <c r="B11" s="1">
        <f>SUM([1]Sheet!$AD$31:$AD$40)</f>
        <v>47781</v>
      </c>
      <c r="C11" s="1">
        <f t="shared" si="29"/>
        <v>0.24203275279438524</v>
      </c>
      <c r="D11" s="1">
        <f>SUM([2]Sheet!$AD$31:$AD$40)</f>
        <v>47629</v>
      </c>
      <c r="E11" s="1">
        <f t="shared" si="0"/>
        <v>0.2380816220431505</v>
      </c>
      <c r="F11" s="1">
        <f>SUM([3]Sheet!$AD$31:$AD$40)</f>
        <v>42153</v>
      </c>
      <c r="G11" s="1">
        <f t="shared" si="1"/>
        <v>9.5736937873667799E-2</v>
      </c>
      <c r="H11" s="1">
        <f>SUM([4]Sheet!$AD$31:$AD$40)</f>
        <v>45668</v>
      </c>
      <c r="I11" s="1">
        <f t="shared" si="2"/>
        <v>0.18710683649597087</v>
      </c>
      <c r="J11" s="1">
        <f>SUM([5]Sheet!$AD$31:$AD$40)</f>
        <v>40489</v>
      </c>
      <c r="K11" s="1">
        <f t="shared" si="3"/>
        <v>5.2482453860150768E-2</v>
      </c>
      <c r="L11" s="1">
        <f>SUM([6]Sheet!$AD$31:$AD$40)</f>
        <v>42957</v>
      </c>
      <c r="M11" s="1">
        <f t="shared" si="4"/>
        <v>0.11663634000519886</v>
      </c>
      <c r="N11" s="1">
        <f>SUM([7]Sheet!$AD$31:$AD$40)</f>
        <v>49506</v>
      </c>
      <c r="O11" s="1">
        <f t="shared" si="5"/>
        <v>0.28687288796464777</v>
      </c>
      <c r="P11" s="1">
        <f>SUM([8]Sheet!$AD$31:$AD$40)</f>
        <v>49515</v>
      </c>
      <c r="Q11" s="1">
        <f t="shared" si="6"/>
        <v>0.28710683649597091</v>
      </c>
      <c r="R11" s="1">
        <f>SUM([9]Sheet!$AD$31:$AD$40)</f>
        <v>49145</v>
      </c>
      <c r="S11" s="1">
        <f t="shared" si="7"/>
        <v>0.27748895243046529</v>
      </c>
      <c r="T11" s="1">
        <f>SUM([10]Sheet!$AD$31:$AD$40)</f>
        <v>48083</v>
      </c>
      <c r="U11" s="1">
        <f t="shared" si="28"/>
        <v>0.24988302573433843</v>
      </c>
      <c r="V11" s="1">
        <f>SUM([11]Sheet!$AD$31:$AD$40)</f>
        <v>41958</v>
      </c>
      <c r="W11" s="1">
        <f t="shared" si="8"/>
        <v>9.0668053028333764E-2</v>
      </c>
      <c r="X11" s="1">
        <f>SUM([12]Sheet!$AD$31:$AD$40)</f>
        <v>34970</v>
      </c>
      <c r="Y11" s="1">
        <f t="shared" si="9"/>
        <v>-9.0979984403431247E-2</v>
      </c>
      <c r="Z11" s="1">
        <f>SUM([13]Sheet!$AD$31:$AD$40)</f>
        <v>44808</v>
      </c>
      <c r="AA11" s="1">
        <f t="shared" si="10"/>
        <v>0.16475175461398492</v>
      </c>
      <c r="AB11" s="1">
        <f>SUM([14]Sheet!$AD$31:$AD$40)</f>
        <v>46862</v>
      </c>
      <c r="AC11" s="1">
        <f t="shared" si="11"/>
        <v>0.21814400831816999</v>
      </c>
      <c r="AD11" s="1">
        <f>SUM([15]Sheet!$AD$31:$AD$40)</f>
        <v>46507</v>
      </c>
      <c r="AE11" s="1">
        <f t="shared" si="12"/>
        <v>0.20891603847153625</v>
      </c>
      <c r="AF11" s="1">
        <f>SUM([16]Sheet!$AD$31:$AD$40)</f>
        <v>46055</v>
      </c>
      <c r="AG11" s="1">
        <f t="shared" si="13"/>
        <v>0.19716662334286458</v>
      </c>
      <c r="AH11" s="1">
        <f>SUM([17]Sheet!$AD$31:$AD$40)</f>
        <v>49096</v>
      </c>
      <c r="AI11" s="1">
        <f t="shared" si="14"/>
        <v>0.27621523264881725</v>
      </c>
      <c r="AJ11" s="1">
        <f>SUM([18]Sheet!$AD$31:$AD$40)</f>
        <v>42550</v>
      </c>
      <c r="AK11" s="1">
        <f t="shared" si="15"/>
        <v>0.1060566675331427</v>
      </c>
      <c r="AL11" s="1">
        <f>SUM([19]Sheet!$AD$31:$AD$40)</f>
        <v>38340</v>
      </c>
      <c r="AM11" s="1">
        <f t="shared" si="16"/>
        <v>-3.3792565635560176E-3</v>
      </c>
      <c r="AN11" s="1">
        <f>SUM([20]Sheet!$AD$31:$AD$40)</f>
        <v>46304</v>
      </c>
      <c r="AO11" s="1">
        <f t="shared" si="17"/>
        <v>0.20363919937613725</v>
      </c>
      <c r="AP11" s="1">
        <f>SUM([21]Sheet!$AD$31:$AD$40)</f>
        <v>43660</v>
      </c>
      <c r="AQ11" s="1">
        <f t="shared" si="18"/>
        <v>0.13491031972965947</v>
      </c>
      <c r="AR11" s="1">
        <f>SUM([22]Sheet!$AD$31:$AD$40)</f>
        <v>45231</v>
      </c>
      <c r="AS11" s="1">
        <f t="shared" si="19"/>
        <v>0.17574733558617103</v>
      </c>
      <c r="AT11" s="1">
        <f>SUM([23]Sheet!$AD$31:$AD$40)</f>
        <v>44630</v>
      </c>
      <c r="AU11" s="1">
        <f t="shared" si="20"/>
        <v>0.16012477255003899</v>
      </c>
      <c r="AV11" s="1">
        <f>SUM([24]Sheet!$AD$31:$AD$40)</f>
        <v>45812</v>
      </c>
      <c r="AW11" s="1">
        <f t="shared" si="21"/>
        <v>0.19085001299714063</v>
      </c>
      <c r="AX11" s="1">
        <f>SUM([25]Sheet!$AD$31:$AD$40)</f>
        <v>40301</v>
      </c>
      <c r="AY11" s="1">
        <f t="shared" si="22"/>
        <v>4.7595528983623604E-2</v>
      </c>
      <c r="AZ11" s="1">
        <f>SUM([26]Sheet!$AD$31:$AD$40)</f>
        <v>38382</v>
      </c>
      <c r="BA11" s="1">
        <f t="shared" si="23"/>
        <v>-2.2874967507148427E-3</v>
      </c>
      <c r="BB11" s="1">
        <f>SUM([27]Sheet!$AD$31:$AD$40)</f>
        <v>46740</v>
      </c>
      <c r="BC11" s="1">
        <f t="shared" si="24"/>
        <v>0.21497270600467897</v>
      </c>
      <c r="BD11" s="1">
        <f>SUM([28]Sheet!$AD$31:$AD$40)</f>
        <v>47113</v>
      </c>
      <c r="BE11" s="1">
        <f t="shared" si="25"/>
        <v>0.22466857291395892</v>
      </c>
      <c r="BF11" s="1">
        <f>SUM([29]Sheet!$AD$31:$AD$40)</f>
        <v>46934</v>
      </c>
      <c r="BG11" s="1">
        <f t="shared" si="26"/>
        <v>0.22001559656875488</v>
      </c>
      <c r="BH11" s="1">
        <f>SUM([30]Sheet!$AD$31:$AD$40)</f>
        <v>47861</v>
      </c>
      <c r="BI11" s="1">
        <f t="shared" si="27"/>
        <v>0.24411229529503509</v>
      </c>
    </row>
    <row r="12" spans="1:61" x14ac:dyDescent="0.25">
      <c r="A12" s="1">
        <v>10</v>
      </c>
      <c r="B12" s="1">
        <f>SUM([1]Sheet!$AG$31:$AG$40)</f>
        <v>46691</v>
      </c>
      <c r="C12" s="1">
        <f t="shared" si="29"/>
        <v>0.21369898622303093</v>
      </c>
      <c r="D12" s="1">
        <f>SUM([2]Sheet!$AG$31:$AG$40)</f>
        <v>46947</v>
      </c>
      <c r="E12" s="1">
        <f t="shared" si="0"/>
        <v>0.22035352222511048</v>
      </c>
      <c r="F12" s="1">
        <f>SUM([3]Sheet!$AG$31:$AG$40)</f>
        <v>41769</v>
      </c>
      <c r="G12" s="1">
        <f t="shared" si="1"/>
        <v>8.5755133870548478E-2</v>
      </c>
      <c r="H12" s="1">
        <f>SUM([4]Sheet!$AG$31:$AG$40)</f>
        <v>45300</v>
      </c>
      <c r="I12" s="1">
        <f t="shared" si="2"/>
        <v>0.17754094099298154</v>
      </c>
      <c r="J12" s="1">
        <f>SUM([5]Sheet!$AG$31:$AG$40)</f>
        <v>40334</v>
      </c>
      <c r="K12" s="1">
        <f t="shared" si="3"/>
        <v>4.845334026514167E-2</v>
      </c>
      <c r="L12" s="1">
        <f>SUM([6]Sheet!$AG$31:$AG$40)</f>
        <v>44044</v>
      </c>
      <c r="M12" s="1">
        <f t="shared" si="4"/>
        <v>0.14489212373277879</v>
      </c>
      <c r="N12" s="1">
        <f>SUM([7]Sheet!$AG$31:$AG$40)</f>
        <v>48391</v>
      </c>
      <c r="O12" s="1">
        <f t="shared" si="5"/>
        <v>0.2578892643618404</v>
      </c>
      <c r="P12" s="1">
        <f>SUM([8]Sheet!$AG$31:$AG$40)</f>
        <v>49381</v>
      </c>
      <c r="Q12" s="1">
        <f t="shared" si="6"/>
        <v>0.28362360280738236</v>
      </c>
      <c r="R12" s="1">
        <f>SUM([9]Sheet!$AG$31:$AG$40)</f>
        <v>48657</v>
      </c>
      <c r="S12" s="1">
        <f t="shared" si="7"/>
        <v>0.26480374317650118</v>
      </c>
      <c r="T12" s="1">
        <f>SUM([10]Sheet!$AG$31:$AG$40)</f>
        <v>48425</v>
      </c>
      <c r="U12" s="1">
        <f t="shared" si="28"/>
        <v>0.25877306992461657</v>
      </c>
      <c r="V12" s="1">
        <f>SUM([11]Sheet!$AG$31:$AG$40)</f>
        <v>42007</v>
      </c>
      <c r="W12" s="1">
        <f t="shared" si="8"/>
        <v>9.1941772809981809E-2</v>
      </c>
      <c r="X12" s="1">
        <f>SUM([12]Sheet!$AG$31:$AG$40)</f>
        <v>36309</v>
      </c>
      <c r="Y12" s="1">
        <f t="shared" si="9"/>
        <v>-5.6173641798804262E-2</v>
      </c>
      <c r="Z12" s="1">
        <f>SUM([13]Sheet!$AG$31:$AG$40)</f>
        <v>44300</v>
      </c>
      <c r="AA12" s="1">
        <f t="shared" si="10"/>
        <v>0.15154665973485834</v>
      </c>
      <c r="AB12" s="1">
        <f>SUM([14]Sheet!$AG$31:$AG$40)</f>
        <v>46570</v>
      </c>
      <c r="AC12" s="1">
        <f t="shared" si="11"/>
        <v>0.21055367819079804</v>
      </c>
      <c r="AD12" s="1">
        <f>SUM([15]Sheet!$AG$31:$AG$40)</f>
        <v>46248</v>
      </c>
      <c r="AE12" s="1">
        <f t="shared" si="12"/>
        <v>0.20218351962568235</v>
      </c>
      <c r="AF12" s="1">
        <f>SUM([16]Sheet!$AG$31:$AG$40)</f>
        <v>45891</v>
      </c>
      <c r="AG12" s="1">
        <f t="shared" si="13"/>
        <v>0.19290356121653238</v>
      </c>
      <c r="AH12" s="1">
        <f>SUM([17]Sheet!$AG$31:$AG$40)</f>
        <v>47907</v>
      </c>
      <c r="AI12" s="1">
        <f t="shared" si="14"/>
        <v>0.24530803223290876</v>
      </c>
      <c r="AJ12" s="1">
        <f>SUM([18]Sheet!$AG$31:$AG$40)</f>
        <v>41626</v>
      </c>
      <c r="AK12" s="1">
        <f t="shared" si="15"/>
        <v>8.2037951650636862E-2</v>
      </c>
      <c r="AL12" s="1">
        <f>SUM([19]Sheet!$AG$31:$AG$40)</f>
        <v>38982</v>
      </c>
      <c r="AM12" s="1">
        <f t="shared" si="16"/>
        <v>1.3309072004159084E-2</v>
      </c>
      <c r="AN12" s="1">
        <f>SUM([20]Sheet!$AG$31:$AG$40)</f>
        <v>45506</v>
      </c>
      <c r="AO12" s="1">
        <f t="shared" si="17"/>
        <v>0.18289576293215493</v>
      </c>
      <c r="AP12" s="1">
        <f>SUM([21]Sheet!$AG$31:$AG$40)</f>
        <v>43512</v>
      </c>
      <c r="AQ12" s="1">
        <f t="shared" si="18"/>
        <v>0.13106316610345725</v>
      </c>
      <c r="AR12" s="1">
        <f>SUM([22]Sheet!$AG$31:$AG$40)</f>
        <v>44937</v>
      </c>
      <c r="AS12" s="1">
        <f t="shared" si="19"/>
        <v>0.16810501689628282</v>
      </c>
      <c r="AT12" s="1">
        <f>SUM([23]Sheet!$AG$31:$AG$40)</f>
        <v>44373</v>
      </c>
      <c r="AU12" s="1">
        <f t="shared" si="20"/>
        <v>0.15344424226670134</v>
      </c>
      <c r="AV12" s="1">
        <f>SUM([24]Sheet!$AG$31:$AG$40)</f>
        <v>45785</v>
      </c>
      <c r="AW12" s="1">
        <f t="shared" si="21"/>
        <v>0.19014816740317131</v>
      </c>
      <c r="AX12" s="1">
        <f>SUM([25]Sheet!$AG$31:$AG$40)</f>
        <v>40803</v>
      </c>
      <c r="AY12" s="1">
        <f t="shared" si="22"/>
        <v>6.0644658175201455E-2</v>
      </c>
      <c r="AZ12" s="1">
        <f>SUM([26]Sheet!$AG$31:$AG$40)</f>
        <v>38814</v>
      </c>
      <c r="BA12" s="1">
        <f t="shared" si="23"/>
        <v>8.9420327527943849E-3</v>
      </c>
      <c r="BB12" s="1">
        <f>SUM([27]Sheet!$AG$31:$AG$40)</f>
        <v>46067</v>
      </c>
      <c r="BC12" s="1">
        <f t="shared" si="24"/>
        <v>0.19747855471796205</v>
      </c>
      <c r="BD12" s="1">
        <f>SUM([28]Sheet!$AG$31:$AG$40)</f>
        <v>46641</v>
      </c>
      <c r="BE12" s="1">
        <f t="shared" si="25"/>
        <v>0.21239927216012477</v>
      </c>
      <c r="BF12" s="1">
        <f>SUM([29]Sheet!$AG$31:$AG$40)</f>
        <v>45976</v>
      </c>
      <c r="BG12" s="1">
        <f t="shared" si="26"/>
        <v>0.19511307512347284</v>
      </c>
      <c r="BH12" s="1">
        <f>SUM([30]Sheet!$AG$31:$AG$40)</f>
        <v>47294</v>
      </c>
      <c r="BI12" s="1">
        <f t="shared" si="27"/>
        <v>0.22937353782167924</v>
      </c>
    </row>
    <row r="13" spans="1:61" x14ac:dyDescent="0.25">
      <c r="A13" s="1">
        <v>11</v>
      </c>
      <c r="B13" s="1">
        <f>SUM([1]Sheet!$AJ$31:$AJ$40)</f>
        <v>45781</v>
      </c>
      <c r="C13" s="1">
        <f t="shared" si="29"/>
        <v>0.19004419027813882</v>
      </c>
      <c r="D13" s="1">
        <f>SUM([2]Sheet!$AJ$31:$AJ$40)</f>
        <v>46089</v>
      </c>
      <c r="E13" s="1">
        <f t="shared" si="0"/>
        <v>0.19805042890564076</v>
      </c>
      <c r="F13" s="1">
        <f>SUM([3]Sheet!$AJ$31:$AJ$40)</f>
        <v>41282</v>
      </c>
      <c r="G13" s="1">
        <f t="shared" si="1"/>
        <v>7.3095918897842477E-2</v>
      </c>
      <c r="H13" s="1">
        <f>SUM([4]Sheet!$AJ$31:$AJ$40)</f>
        <v>44356</v>
      </c>
      <c r="I13" s="1">
        <f t="shared" si="2"/>
        <v>0.15300233948531322</v>
      </c>
      <c r="J13" s="1">
        <f>SUM([5]Sheet!$AJ$31:$AJ$40)</f>
        <v>39696</v>
      </c>
      <c r="K13" s="1">
        <f t="shared" si="3"/>
        <v>3.186898882245906E-2</v>
      </c>
      <c r="L13" s="1">
        <f>SUM([6]Sheet!$AJ$31:$AJ$40)</f>
        <v>44574</v>
      </c>
      <c r="M13" s="1">
        <f t="shared" si="4"/>
        <v>0.1586690927995841</v>
      </c>
      <c r="N13" s="1">
        <f>SUM([7]Sheet!$AJ$31:$AJ$40)</f>
        <v>47312</v>
      </c>
      <c r="O13" s="1">
        <f t="shared" si="5"/>
        <v>0.22984143488432546</v>
      </c>
      <c r="P13" s="1">
        <f>SUM([8]Sheet!$AJ$31:$AJ$40)</f>
        <v>49226</v>
      </c>
      <c r="Q13" s="1">
        <f t="shared" si="6"/>
        <v>0.27959448921237329</v>
      </c>
      <c r="R13" s="1">
        <f>SUM([9]Sheet!$AJ$31:$AJ$40)</f>
        <v>48147</v>
      </c>
      <c r="S13" s="1">
        <f t="shared" si="7"/>
        <v>0.25154665973485835</v>
      </c>
      <c r="T13" s="1">
        <f>SUM([10]Sheet!$AJ$31:$AJ$40)</f>
        <v>47948</v>
      </c>
      <c r="U13" s="1">
        <f t="shared" si="28"/>
        <v>0.24637379776449181</v>
      </c>
      <c r="V13" s="1">
        <f>SUM([11]Sheet!$AJ$31:$AJ$40)</f>
        <v>39886</v>
      </c>
      <c r="W13" s="1">
        <f t="shared" si="8"/>
        <v>3.6807902261502469E-2</v>
      </c>
      <c r="X13" s="1">
        <f>SUM([12]Sheet!$AJ$31:$AJ$40)</f>
        <v>36011</v>
      </c>
      <c r="Y13" s="1">
        <f t="shared" si="9"/>
        <v>-6.3919937613724984E-2</v>
      </c>
      <c r="Z13" s="1">
        <f>SUM([13]Sheet!$AJ$31:$AJ$40)</f>
        <v>43679</v>
      </c>
      <c r="AA13" s="1">
        <f t="shared" si="10"/>
        <v>0.13540421107356382</v>
      </c>
      <c r="AB13" s="1">
        <f>SUM([14]Sheet!$AJ$31:$AJ$40)</f>
        <v>45560</v>
      </c>
      <c r="AC13" s="1">
        <f t="shared" si="11"/>
        <v>0.18429945412009358</v>
      </c>
      <c r="AD13" s="1">
        <f>SUM([15]Sheet!$AJ$31:$AJ$40)</f>
        <v>44665</v>
      </c>
      <c r="AE13" s="1">
        <f t="shared" si="12"/>
        <v>0.16103457239407332</v>
      </c>
      <c r="AF13" s="1">
        <f>SUM([16]Sheet!$AJ$31:$AJ$40)</f>
        <v>44776</v>
      </c>
      <c r="AG13" s="1">
        <f t="shared" si="13"/>
        <v>0.16391993761372498</v>
      </c>
      <c r="AH13" s="1">
        <f>SUM([17]Sheet!$AJ$31:$AJ$40)</f>
        <v>47417</v>
      </c>
      <c r="AI13" s="1">
        <f t="shared" si="14"/>
        <v>0.2325708344164284</v>
      </c>
      <c r="AJ13" s="1">
        <f>SUM([18]Sheet!$AJ$31:$AJ$40)</f>
        <v>40817</v>
      </c>
      <c r="AK13" s="1">
        <f t="shared" si="15"/>
        <v>6.1008578112815182E-2</v>
      </c>
      <c r="AL13" s="1">
        <f>SUM([19]Sheet!$AJ$31:$AJ$40)</f>
        <v>38670</v>
      </c>
      <c r="AM13" s="1">
        <f t="shared" si="16"/>
        <v>5.198856251624643E-3</v>
      </c>
      <c r="AN13" s="1">
        <f>SUM([20]Sheet!$AJ$31:$AJ$40)</f>
        <v>44919</v>
      </c>
      <c r="AO13" s="1">
        <f t="shared" si="17"/>
        <v>0.16763711983363661</v>
      </c>
      <c r="AP13" s="1">
        <f>SUM([21]Sheet!$AJ$31:$AJ$40)</f>
        <v>42788</v>
      </c>
      <c r="AQ13" s="1">
        <f t="shared" si="18"/>
        <v>0.11224330647257603</v>
      </c>
      <c r="AR13" s="1">
        <f>SUM([22]Sheet!$AJ$31:$AJ$40)</f>
        <v>44343</v>
      </c>
      <c r="AS13" s="1">
        <f t="shared" si="19"/>
        <v>0.15266441382895762</v>
      </c>
      <c r="AT13" s="1">
        <f>SUM([23]Sheet!$AJ$31:$AJ$40)</f>
        <v>43916</v>
      </c>
      <c r="AU13" s="1">
        <f t="shared" si="20"/>
        <v>0.14156485573173902</v>
      </c>
      <c r="AV13" s="1">
        <f>SUM([24]Sheet!$AJ$31:$AJ$40)</f>
        <v>45050</v>
      </c>
      <c r="AW13" s="1">
        <f t="shared" si="21"/>
        <v>0.17104237067845074</v>
      </c>
      <c r="AX13" s="1">
        <f>SUM([25]Sheet!$AJ$31:$AJ$40)</f>
        <v>40063</v>
      </c>
      <c r="AY13" s="1">
        <f t="shared" si="22"/>
        <v>4.140889004419028E-2</v>
      </c>
      <c r="AZ13" s="1">
        <f>SUM([26]Sheet!$AJ$31:$AJ$40)</f>
        <v>39195</v>
      </c>
      <c r="BA13" s="1">
        <f t="shared" si="23"/>
        <v>1.8845853912139329E-2</v>
      </c>
      <c r="BB13" s="1">
        <f>SUM([27]Sheet!$AJ$31:$AJ$40)</f>
        <v>45878</v>
      </c>
      <c r="BC13" s="1">
        <f t="shared" si="24"/>
        <v>0.19256563556017675</v>
      </c>
      <c r="BD13" s="1">
        <f>SUM([28]Sheet!$AJ$31:$AJ$40)</f>
        <v>46033</v>
      </c>
      <c r="BE13" s="1">
        <f t="shared" si="25"/>
        <v>0.19659474915518585</v>
      </c>
      <c r="BF13" s="1">
        <f>SUM([29]Sheet!$AJ$31:$AJ$40)</f>
        <v>45320</v>
      </c>
      <c r="BG13" s="1">
        <f t="shared" si="26"/>
        <v>0.17806082661814401</v>
      </c>
      <c r="BH13" s="1">
        <f>SUM([30]Sheet!$AJ$31:$AJ$40)</f>
        <v>47137</v>
      </c>
      <c r="BI13" s="1">
        <f t="shared" si="27"/>
        <v>0.22529243566415388</v>
      </c>
    </row>
    <row r="14" spans="1:61" x14ac:dyDescent="0.25">
      <c r="A14" s="1">
        <v>12</v>
      </c>
      <c r="B14" s="1">
        <f>SUM([1]Sheet!$AM$31:$AM$40)</f>
        <v>44271</v>
      </c>
      <c r="C14" s="1">
        <f t="shared" si="29"/>
        <v>0.15079282557837276</v>
      </c>
      <c r="D14" s="1">
        <f>SUM([2]Sheet!$AM$31:$AM$40)</f>
        <v>44756</v>
      </c>
      <c r="E14" s="1">
        <f t="shared" si="0"/>
        <v>0.16340005198856253</v>
      </c>
      <c r="F14" s="1">
        <f>SUM([3]Sheet!$AM$31:$AM$40)</f>
        <v>40776</v>
      </c>
      <c r="G14" s="1">
        <f t="shared" si="1"/>
        <v>5.994281258123213E-2</v>
      </c>
      <c r="H14" s="1">
        <f>SUM([4]Sheet!$AM$31:$AM$40)</f>
        <v>42967</v>
      </c>
      <c r="I14" s="1">
        <f t="shared" si="2"/>
        <v>0.11689628281778008</v>
      </c>
      <c r="J14" s="1">
        <f>SUM([5]Sheet!$AM$31:$AM$40)</f>
        <v>38562</v>
      </c>
      <c r="K14" s="1">
        <f t="shared" si="3"/>
        <v>2.3914738757473356E-3</v>
      </c>
      <c r="L14" s="1">
        <f>SUM([6]Sheet!$AM$31:$AM$40)</f>
        <v>43392</v>
      </c>
      <c r="M14" s="1">
        <f t="shared" si="4"/>
        <v>0.12794385235248246</v>
      </c>
      <c r="N14" s="1">
        <f>SUM([7]Sheet!$AM$31:$AM$40)</f>
        <v>46607</v>
      </c>
      <c r="O14" s="1">
        <f t="shared" si="5"/>
        <v>0.21151546659734857</v>
      </c>
      <c r="P14" s="1">
        <f>SUM([8]Sheet!$AM$31:$AM$40)</f>
        <v>49079</v>
      </c>
      <c r="Q14" s="1">
        <f t="shared" si="6"/>
        <v>0.27577332986742914</v>
      </c>
      <c r="R14" s="1">
        <f>SUM([9]Sheet!$AM$31:$AM$40)</f>
        <v>47484</v>
      </c>
      <c r="S14" s="1">
        <f t="shared" si="7"/>
        <v>0.23431245126072264</v>
      </c>
      <c r="T14" s="1">
        <f>SUM([10]Sheet!$AM$31:$AM$40)</f>
        <v>47472</v>
      </c>
      <c r="U14" s="1">
        <f t="shared" si="28"/>
        <v>0.23400051988562517</v>
      </c>
      <c r="V14" s="1">
        <f>SUM([11]Sheet!$AM$31:$AM$40)</f>
        <v>37409</v>
      </c>
      <c r="W14" s="1">
        <f t="shared" si="8"/>
        <v>-2.7579932414868728E-2</v>
      </c>
      <c r="X14" s="1">
        <f>SUM([12]Sheet!$AM$31:$AM$40)</f>
        <v>35485</v>
      </c>
      <c r="Y14" s="1">
        <f t="shared" si="9"/>
        <v>-7.7592929555497792E-2</v>
      </c>
      <c r="Z14" s="1">
        <f>SUM([13]Sheet!$AM$31:$AM$40)</f>
        <v>42732</v>
      </c>
      <c r="AA14" s="1">
        <f t="shared" si="10"/>
        <v>0.11078762672212113</v>
      </c>
      <c r="AB14" s="1">
        <f>SUM([14]Sheet!$AM$31:$AM$40)</f>
        <v>44486</v>
      </c>
      <c r="AC14" s="1">
        <f t="shared" si="11"/>
        <v>0.15638159604886925</v>
      </c>
      <c r="AD14" s="1">
        <f>SUM([15]Sheet!$AM$31:$AM$40)</f>
        <v>43174</v>
      </c>
      <c r="AE14" s="1">
        <f t="shared" si="12"/>
        <v>0.12227709903821159</v>
      </c>
      <c r="AF14" s="1">
        <f>SUM([16]Sheet!$AM$31:$AM$40)</f>
        <v>43561</v>
      </c>
      <c r="AG14" s="1">
        <f t="shared" si="13"/>
        <v>0.13233688588510528</v>
      </c>
      <c r="AH14" s="1">
        <f>SUM([17]Sheet!$AM$31:$AM$40)</f>
        <v>46697</v>
      </c>
      <c r="AI14" s="1">
        <f t="shared" si="14"/>
        <v>0.21385495191057968</v>
      </c>
      <c r="AJ14" s="1">
        <f>SUM([18]Sheet!$AM$31:$AM$40)</f>
        <v>39742</v>
      </c>
      <c r="AK14" s="1">
        <f t="shared" si="15"/>
        <v>3.3064725760332724E-2</v>
      </c>
      <c r="AL14" s="1">
        <f>SUM([19]Sheet!$AM$31:$AM$40)</f>
        <v>38223</v>
      </c>
      <c r="AM14" s="1">
        <f t="shared" si="16"/>
        <v>-6.420587470756434E-3</v>
      </c>
      <c r="AN14" s="1">
        <f>SUM([20]Sheet!$AM$31:$AM$40)</f>
        <v>44358</v>
      </c>
      <c r="AO14" s="1">
        <f t="shared" si="17"/>
        <v>0.15305432804782948</v>
      </c>
      <c r="AP14" s="1">
        <f>SUM([21]Sheet!$AM$31:$AM$40)</f>
        <v>41835</v>
      </c>
      <c r="AQ14" s="1">
        <f t="shared" si="18"/>
        <v>8.7470756433584609E-2</v>
      </c>
      <c r="AR14" s="1">
        <f>SUM([22]Sheet!$AM$31:$AM$40)</f>
        <v>43705</v>
      </c>
      <c r="AS14" s="1">
        <f t="shared" si="19"/>
        <v>0.13608006238627501</v>
      </c>
      <c r="AT14" s="1">
        <f>SUM([23]Sheet!$AM$31:$AM$40)</f>
        <v>43300</v>
      </c>
      <c r="AU14" s="1">
        <f t="shared" si="20"/>
        <v>0.12555237847673512</v>
      </c>
      <c r="AV14" s="1">
        <f>SUM([24]Sheet!$AM$31:$AM$40)</f>
        <v>44318</v>
      </c>
      <c r="AW14" s="1">
        <f t="shared" si="21"/>
        <v>0.15201455679750456</v>
      </c>
      <c r="AX14" s="1">
        <f>SUM([25]Sheet!$AM$31:$AM$40)</f>
        <v>39179</v>
      </c>
      <c r="AY14" s="1">
        <f t="shared" si="22"/>
        <v>1.8429945412009357E-2</v>
      </c>
      <c r="AZ14" s="1">
        <f>SUM([26]Sheet!$AM$31:$AM$40)</f>
        <v>38534</v>
      </c>
      <c r="BA14" s="1">
        <f t="shared" si="23"/>
        <v>1.6636340005198856E-3</v>
      </c>
      <c r="BB14" s="1">
        <f>SUM([27]Sheet!$AM$31:$AM$40)</f>
        <v>45661</v>
      </c>
      <c r="BC14" s="1">
        <f t="shared" si="24"/>
        <v>0.18692487652716402</v>
      </c>
      <c r="BD14" s="1">
        <f>SUM([28]Sheet!$AM$31:$AM$40)</f>
        <v>45287</v>
      </c>
      <c r="BE14" s="1">
        <f t="shared" si="25"/>
        <v>0.17720301533662594</v>
      </c>
      <c r="BF14" s="1">
        <f>SUM([29]Sheet!$AM$31:$AM$40)</f>
        <v>44688</v>
      </c>
      <c r="BG14" s="1">
        <f t="shared" si="26"/>
        <v>0.16163244086301012</v>
      </c>
      <c r="BH14" s="1">
        <f>SUM([30]Sheet!$AM$31:$AM$40)</f>
        <v>46621</v>
      </c>
      <c r="BI14" s="1">
        <f t="shared" si="27"/>
        <v>0.2118793865349623</v>
      </c>
    </row>
    <row r="15" spans="1:61" x14ac:dyDescent="0.25">
      <c r="A15" s="1">
        <v>13</v>
      </c>
      <c r="B15" s="1">
        <f>SUM([1]Sheet!$AP$31:$AP$40)</f>
        <v>43555</v>
      </c>
      <c r="C15" s="1">
        <f t="shared" si="29"/>
        <v>0.13218092019755653</v>
      </c>
      <c r="D15" s="1">
        <f>SUM([2]Sheet!$AP$31:$AP$40)</f>
        <v>43353</v>
      </c>
      <c r="E15" s="1">
        <f t="shared" si="0"/>
        <v>0.12693007538341564</v>
      </c>
      <c r="F15" s="1">
        <f>SUM([3]Sheet!$AP$31:$AP$40)</f>
        <v>40158</v>
      </c>
      <c r="G15" s="1">
        <f t="shared" si="1"/>
        <v>4.3878346763711981E-2</v>
      </c>
      <c r="H15" s="1">
        <f>SUM([4]Sheet!$AP$31:$AP$40)</f>
        <v>41732</v>
      </c>
      <c r="I15" s="1">
        <f t="shared" si="2"/>
        <v>8.4793345463997916E-2</v>
      </c>
      <c r="J15" s="1">
        <f>SUM([5]Sheet!$AP$31:$AP$40)</f>
        <v>37901</v>
      </c>
      <c r="K15" s="1">
        <f t="shared" si="3"/>
        <v>-1.4790746035872108E-2</v>
      </c>
      <c r="L15" s="1">
        <f>SUM([6]Sheet!$AP$31:$AP$40)</f>
        <v>41141</v>
      </c>
      <c r="M15" s="1">
        <f t="shared" si="4"/>
        <v>6.9430725240447105E-2</v>
      </c>
      <c r="N15" s="1">
        <f>SUM([7]Sheet!$AP$31:$AP$40)</f>
        <v>45624</v>
      </c>
      <c r="O15" s="1">
        <f t="shared" si="5"/>
        <v>0.18596308812061346</v>
      </c>
      <c r="P15" s="1">
        <f>SUM([8]Sheet!$AP$31:$AP$40)</f>
        <v>48968</v>
      </c>
      <c r="Q15" s="1">
        <f t="shared" si="6"/>
        <v>0.27288796464777748</v>
      </c>
      <c r="R15" s="1">
        <f>SUM([9]Sheet!$AP$31:$AP$40)</f>
        <v>46660</v>
      </c>
      <c r="S15" s="1">
        <f t="shared" si="7"/>
        <v>0.21289316350402912</v>
      </c>
      <c r="T15" s="1">
        <f>SUM([10]Sheet!$AP$31:$AP$40)</f>
        <v>46747</v>
      </c>
      <c r="U15" s="1">
        <f t="shared" si="28"/>
        <v>0.21515466597348584</v>
      </c>
      <c r="V15" s="1">
        <f>SUM([11]Sheet!$AP$31:$AP$40)</f>
        <v>36500</v>
      </c>
      <c r="W15" s="1">
        <f t="shared" si="8"/>
        <v>-5.1208734078502731E-2</v>
      </c>
      <c r="X15" s="1">
        <f>SUM([12]Sheet!$AP$31:$AP$40)</f>
        <v>34954</v>
      </c>
      <c r="Y15" s="1">
        <f t="shared" si="9"/>
        <v>-9.1395892903561218E-2</v>
      </c>
      <c r="Z15" s="1">
        <f>SUM([13]Sheet!$AP$31:$AP$40)</f>
        <v>42274</v>
      </c>
      <c r="AA15" s="1">
        <f t="shared" si="10"/>
        <v>9.8882245905900695E-2</v>
      </c>
      <c r="AB15" s="1">
        <f>SUM([14]Sheet!$AP$31:$AP$40)</f>
        <v>44005</v>
      </c>
      <c r="AC15" s="1">
        <f t="shared" si="11"/>
        <v>0.14387834676371197</v>
      </c>
      <c r="AD15" s="1">
        <f>SUM([15]Sheet!$AP$31:$AP$40)</f>
        <v>42397</v>
      </c>
      <c r="AE15" s="1">
        <f t="shared" si="12"/>
        <v>0.10207954250064985</v>
      </c>
      <c r="AF15" s="1">
        <f>SUM([16]Sheet!$AP$31:$AP$40)</f>
        <v>43013</v>
      </c>
      <c r="AG15" s="1">
        <f t="shared" si="13"/>
        <v>0.11809201975565375</v>
      </c>
      <c r="AH15" s="1">
        <f>SUM([17]Sheet!$AP$31:$AP$40)</f>
        <v>45186</v>
      </c>
      <c r="AI15" s="1">
        <f t="shared" si="14"/>
        <v>0.17457759292955549</v>
      </c>
      <c r="AJ15" s="1">
        <f>SUM([18]Sheet!$AP$31:$AP$40)</f>
        <v>39177</v>
      </c>
      <c r="AK15" s="1">
        <f t="shared" si="15"/>
        <v>1.8377956849493112E-2</v>
      </c>
      <c r="AL15" s="1">
        <f>SUM([19]Sheet!$AP$31:$AP$40)</f>
        <v>37546</v>
      </c>
      <c r="AM15" s="1">
        <f t="shared" si="16"/>
        <v>-2.4018715882505849E-2</v>
      </c>
      <c r="AN15" s="1">
        <f>SUM([20]Sheet!$AP$31:$AP$40)</f>
        <v>42775</v>
      </c>
      <c r="AO15" s="1">
        <f t="shared" si="17"/>
        <v>0.11190538081622044</v>
      </c>
      <c r="AP15" s="1">
        <f>SUM([21]Sheet!$AP$31:$AP$40)</f>
        <v>40826</v>
      </c>
      <c r="AQ15" s="1">
        <f t="shared" si="18"/>
        <v>6.124252664413829E-2</v>
      </c>
      <c r="AR15" s="1">
        <f>SUM([22]Sheet!$AP$31:$AP$40)</f>
        <v>43795</v>
      </c>
      <c r="AS15" s="1">
        <f t="shared" si="19"/>
        <v>0.1384195476995061</v>
      </c>
      <c r="AT15" s="1">
        <f>SUM([23]Sheet!$AP$31:$AP$40)</f>
        <v>42712</v>
      </c>
      <c r="AU15" s="1">
        <f t="shared" si="20"/>
        <v>0.11026774109695867</v>
      </c>
      <c r="AV15" s="1">
        <f>SUM([24]Sheet!$AP$31:$AP$40)</f>
        <v>43538</v>
      </c>
      <c r="AW15" s="1">
        <f t="shared" si="21"/>
        <v>0.13173901741616845</v>
      </c>
      <c r="AX15" s="1">
        <f>SUM([25]Sheet!$AP$31:$AP$40)</f>
        <v>37890</v>
      </c>
      <c r="AY15" s="1">
        <f t="shared" si="22"/>
        <v>-1.5076683129711464E-2</v>
      </c>
      <c r="AZ15" s="1">
        <f>SUM([26]Sheet!$AP$31:$AP$40)</f>
        <v>38236</v>
      </c>
      <c r="BA15" s="1">
        <f t="shared" si="23"/>
        <v>-6.082661814400832E-3</v>
      </c>
      <c r="BB15" s="1">
        <f>SUM([27]Sheet!$AP$31:$AP$40)</f>
        <v>45274</v>
      </c>
      <c r="BC15" s="1">
        <f t="shared" si="24"/>
        <v>0.17686508968027034</v>
      </c>
      <c r="BD15" s="1">
        <f>SUM([28]Sheet!$AP$31:$AP$40)</f>
        <v>44692</v>
      </c>
      <c r="BE15" s="1">
        <f t="shared" si="25"/>
        <v>0.16173641798804264</v>
      </c>
      <c r="BF15" s="1">
        <f>SUM([29]Sheet!$AP$31:$AP$40)</f>
        <v>44152</v>
      </c>
      <c r="BG15" s="1">
        <f t="shared" si="26"/>
        <v>0.14769950610865609</v>
      </c>
      <c r="BH15" s="1">
        <f>SUM([30]Sheet!$AP$31:$AP$40)</f>
        <v>45339</v>
      </c>
      <c r="BI15" s="1">
        <f t="shared" si="27"/>
        <v>0.17855471796204836</v>
      </c>
    </row>
    <row r="16" spans="1:61" x14ac:dyDescent="0.25">
      <c r="A16" s="1">
        <v>14</v>
      </c>
      <c r="B16" s="1">
        <f>SUM([1]Sheet!$AS$31:$AS$40)</f>
        <v>42040</v>
      </c>
      <c r="C16" s="1">
        <f t="shared" si="29"/>
        <v>9.2799584091499868E-2</v>
      </c>
      <c r="D16" s="1">
        <f>SUM([2]Sheet!$AS$31:$AS$40)</f>
        <v>41987</v>
      </c>
      <c r="E16" s="1">
        <f t="shared" si="0"/>
        <v>9.1421887184819334E-2</v>
      </c>
      <c r="F16" s="1">
        <f>SUM([3]Sheet!$AS$31:$AS$40)</f>
        <v>39459</v>
      </c>
      <c r="G16" s="1">
        <f t="shared" si="1"/>
        <v>2.5708344164283858E-2</v>
      </c>
      <c r="H16" s="1">
        <f>SUM([4]Sheet!$AS$31:$AS$40)</f>
        <v>40724</v>
      </c>
      <c r="I16" s="1">
        <f t="shared" si="2"/>
        <v>5.8591109955809718E-2</v>
      </c>
      <c r="J16" s="1">
        <f>SUM([5]Sheet!$AS$31:$AS$40)</f>
        <v>37035</v>
      </c>
      <c r="K16" s="1">
        <f t="shared" si="3"/>
        <v>-3.7301793605406808E-2</v>
      </c>
      <c r="L16" s="1">
        <f>SUM([6]Sheet!$AS$31:$AS$40)</f>
        <v>39836</v>
      </c>
      <c r="M16" s="1">
        <f t="shared" si="4"/>
        <v>3.5508188198596309E-2</v>
      </c>
      <c r="N16" s="1">
        <f>SUM([7]Sheet!$AS$31:$AS$40)</f>
        <v>44835</v>
      </c>
      <c r="O16" s="1">
        <f t="shared" si="5"/>
        <v>0.16545360020795424</v>
      </c>
      <c r="P16" s="1">
        <f>SUM([8]Sheet!$AS$31:$AS$40)</f>
        <v>47881</v>
      </c>
      <c r="Q16" s="1">
        <f t="shared" si="6"/>
        <v>0.24463218092019756</v>
      </c>
      <c r="R16" s="1">
        <f>SUM([9]Sheet!$AS$31:$AS$40)</f>
        <v>46259</v>
      </c>
      <c r="S16" s="1">
        <f t="shared" si="7"/>
        <v>0.20246945671952171</v>
      </c>
      <c r="T16" s="1">
        <f>SUM([10]Sheet!$AS$31:$AS$40)</f>
        <v>45307</v>
      </c>
      <c r="U16" s="1">
        <f t="shared" si="28"/>
        <v>0.17772290096178842</v>
      </c>
      <c r="V16" s="1">
        <f>SUM([11]Sheet!$AS$31:$AS$40)</f>
        <v>35870</v>
      </c>
      <c r="W16" s="1">
        <f t="shared" si="8"/>
        <v>-6.7585131271120355E-2</v>
      </c>
      <c r="X16" s="1">
        <f>SUM([12]Sheet!$AS$31:$AS$40)</f>
        <v>34872</v>
      </c>
      <c r="Y16" s="1">
        <f t="shared" si="9"/>
        <v>-9.3527423966727322E-2</v>
      </c>
      <c r="Z16" s="1">
        <f>SUM([13]Sheet!$AS$31:$AS$40)</f>
        <v>41511</v>
      </c>
      <c r="AA16" s="1">
        <f t="shared" si="10"/>
        <v>7.9048609305952686E-2</v>
      </c>
      <c r="AB16" s="1">
        <f>SUM([14]Sheet!$AS$31:$AS$40)</f>
        <v>43382</v>
      </c>
      <c r="AC16" s="1">
        <f t="shared" si="11"/>
        <v>0.12768390953990122</v>
      </c>
      <c r="AD16" s="1">
        <f>SUM([15]Sheet!$AS$31:$AS$40)</f>
        <v>41633</v>
      </c>
      <c r="AE16" s="1">
        <f t="shared" si="12"/>
        <v>8.2219911619443725E-2</v>
      </c>
      <c r="AF16" s="1">
        <f>SUM([16]Sheet!$AS$31:$AS$40)</f>
        <v>42293</v>
      </c>
      <c r="AG16" s="1">
        <f t="shared" si="13"/>
        <v>9.9376137249805041E-2</v>
      </c>
      <c r="AH16" s="1">
        <f>SUM([17]Sheet!$AS$31:$AS$40)</f>
        <v>43738</v>
      </c>
      <c r="AI16" s="1">
        <f t="shared" si="14"/>
        <v>0.13693787366779309</v>
      </c>
      <c r="AJ16" s="1">
        <f>SUM([18]Sheet!$AS$31:$AS$40)</f>
        <v>38109</v>
      </c>
      <c r="AK16" s="1">
        <f t="shared" si="15"/>
        <v>-9.383935534182479E-3</v>
      </c>
      <c r="AL16" s="1">
        <f>SUM([19]Sheet!$AS$31:$AS$40)</f>
        <v>37070</v>
      </c>
      <c r="AM16" s="1">
        <f t="shared" si="16"/>
        <v>-3.6391993761372497E-2</v>
      </c>
      <c r="AN16" s="1">
        <f>SUM([20]Sheet!$AS$31:$AS$40)</f>
        <v>42256</v>
      </c>
      <c r="AO16" s="1">
        <f t="shared" si="17"/>
        <v>9.8414348843254479E-2</v>
      </c>
      <c r="AP16" s="1">
        <f>SUM([21]Sheet!$AS$31:$AS$40)</f>
        <v>39751</v>
      </c>
      <c r="AQ16" s="1">
        <f t="shared" si="18"/>
        <v>3.3298674291655839E-2</v>
      </c>
      <c r="AR16" s="1">
        <f>SUM([20]Sheet!$AS$31:$AS$40)</f>
        <v>42256</v>
      </c>
      <c r="AS16" s="1">
        <f t="shared" si="19"/>
        <v>9.8414348843254479E-2</v>
      </c>
      <c r="AT16" s="1">
        <f>SUM([23]Sheet!$AS$31:$AS$40)</f>
        <v>42069</v>
      </c>
      <c r="AU16" s="1">
        <f t="shared" si="20"/>
        <v>9.3553418247985437E-2</v>
      </c>
      <c r="AV16" s="1">
        <f>SUM([24]Sheet!$AS$31:$AS$40)</f>
        <v>42417</v>
      </c>
      <c r="AW16" s="1">
        <f t="shared" si="21"/>
        <v>0.10259942812581233</v>
      </c>
      <c r="AX16" s="1">
        <f>SUM([25]Sheet!$AS$31:$AS$40)</f>
        <v>37310</v>
      </c>
      <c r="AY16" s="1">
        <f t="shared" si="22"/>
        <v>-3.0153366259422928E-2</v>
      </c>
      <c r="AZ16" s="1">
        <f>SUM([26]Sheet!$AS$31:$AS$40)</f>
        <v>37871</v>
      </c>
      <c r="BA16" s="1">
        <f t="shared" si="23"/>
        <v>-1.5570574473615805E-2</v>
      </c>
      <c r="BB16" s="1">
        <f>SUM([27]Sheet!$AS$31:$AS$40)</f>
        <v>44734</v>
      </c>
      <c r="BC16" s="1">
        <f t="shared" si="24"/>
        <v>0.16282817780088379</v>
      </c>
      <c r="BD16" s="1">
        <f>SUM([28]Sheet!$AS$31:$AS$40)</f>
        <v>44115</v>
      </c>
      <c r="BE16" s="1">
        <f t="shared" si="25"/>
        <v>0.14673771770210553</v>
      </c>
      <c r="BF16" s="1">
        <f>SUM([29]Sheet!$AS$31:$AS$40)</f>
        <v>44271</v>
      </c>
      <c r="BG16" s="1">
        <f t="shared" si="26"/>
        <v>0.15079282557837276</v>
      </c>
      <c r="BH16" s="1">
        <f>SUM([30]Sheet!$AS$31:$AS$40)</f>
        <v>44204</v>
      </c>
      <c r="BI16" s="1">
        <f t="shared" si="27"/>
        <v>0.14905120873407851</v>
      </c>
    </row>
    <row r="17" spans="1:61" x14ac:dyDescent="0.25">
      <c r="A17" s="1">
        <v>15</v>
      </c>
      <c r="B17" s="1">
        <f>SUM([1]Sheet!$AV$31:$AV$40)</f>
        <v>41607</v>
      </c>
      <c r="C17" s="1">
        <f t="shared" si="29"/>
        <v>8.1544060306732516E-2</v>
      </c>
      <c r="D17" s="1">
        <f>SUM([2]Sheet!$AV$31:$AV$40)</f>
        <v>40497</v>
      </c>
      <c r="E17" s="1">
        <f t="shared" si="0"/>
        <v>5.2690408110215754E-2</v>
      </c>
      <c r="F17" s="1">
        <f>SUM([3]Sheet!$AV$31:$AV$40)</f>
        <v>39169</v>
      </c>
      <c r="G17" s="1">
        <f t="shared" si="1"/>
        <v>1.8170002599428126E-2</v>
      </c>
      <c r="H17" s="1">
        <f>SUM([4]Sheet!$AV$31:$AV$40)</f>
        <v>40099</v>
      </c>
      <c r="I17" s="1">
        <f t="shared" si="2"/>
        <v>4.2344684169482713E-2</v>
      </c>
      <c r="J17" s="1">
        <f>SUM([5]Sheet!$AV$31:$AV$40)</f>
        <v>36730</v>
      </c>
      <c r="K17" s="1">
        <f t="shared" si="3"/>
        <v>-4.5230049389134393E-2</v>
      </c>
      <c r="L17" s="1">
        <f>SUM([6]Sheet!$AV$31:$AV$40)</f>
        <v>39480</v>
      </c>
      <c r="M17" s="1">
        <f t="shared" si="4"/>
        <v>2.6254224070704445E-2</v>
      </c>
      <c r="N17" s="1">
        <f>SUM([7]Sheet!$AV$31:$AV$40)</f>
        <v>44446</v>
      </c>
      <c r="O17" s="1">
        <f t="shared" si="5"/>
        <v>0.15534182479854433</v>
      </c>
      <c r="P17" s="1">
        <f>SUM([8]Sheet!$AV$31:$AV$40)</f>
        <v>47004</v>
      </c>
      <c r="Q17" s="1">
        <f t="shared" si="6"/>
        <v>0.22183519625682349</v>
      </c>
      <c r="R17" s="1">
        <f>SUM([9]Sheet!$AV$31:$AV$40)</f>
        <v>46007</v>
      </c>
      <c r="S17" s="1">
        <f t="shared" si="7"/>
        <v>0.19591889784247465</v>
      </c>
      <c r="T17" s="1">
        <f>SUM([10]Sheet!$AV$31:$AV$40)</f>
        <v>44507</v>
      </c>
      <c r="U17" s="1">
        <f t="shared" si="28"/>
        <v>0.15692747595528983</v>
      </c>
      <c r="V17" s="1">
        <f>SUM([11]Sheet!$AV$31:$AV$40)</f>
        <v>35242</v>
      </c>
      <c r="W17" s="1">
        <f t="shared" si="8"/>
        <v>-8.3909539901221727E-2</v>
      </c>
      <c r="X17" s="1">
        <f>SUM([12]Sheet!$AV$31:$AV$40)</f>
        <v>35074</v>
      </c>
      <c r="Y17" s="1">
        <f t="shared" si="9"/>
        <v>-8.8276579152586437E-2</v>
      </c>
      <c r="Z17" s="1">
        <f>SUM([13]Sheet!$AV$31:$AV$40)</f>
        <v>40600</v>
      </c>
      <c r="AA17" s="1">
        <f t="shared" si="10"/>
        <v>5.5367819079802441E-2</v>
      </c>
      <c r="AB17" s="1">
        <f>SUM([14]Sheet!$AV$31:$AV$40)</f>
        <v>42770</v>
      </c>
      <c r="AC17" s="1">
        <f t="shared" si="11"/>
        <v>0.11177540940992982</v>
      </c>
      <c r="AD17" s="1">
        <f>SUM([15]Sheet!$AV$31:$AV$40)</f>
        <v>41101</v>
      </c>
      <c r="AE17" s="1">
        <f t="shared" si="12"/>
        <v>6.8390953990122169E-2</v>
      </c>
      <c r="AF17" s="1">
        <f>SUM([16]Sheet!$AV$31:$AV$40)</f>
        <v>41880</v>
      </c>
      <c r="AG17" s="1">
        <f t="shared" si="13"/>
        <v>8.8640499090200151E-2</v>
      </c>
      <c r="AH17" s="1">
        <f>SUM([17]Sheet!$AV$31:$AV$40)</f>
        <v>42467</v>
      </c>
      <c r="AI17" s="1">
        <f t="shared" si="14"/>
        <v>0.10389914218871849</v>
      </c>
      <c r="AJ17" s="1">
        <f>SUM([18]Sheet!$AV$31:$AV$40)</f>
        <v>37913</v>
      </c>
      <c r="AK17" s="1">
        <f t="shared" si="15"/>
        <v>-1.4478814660774629E-2</v>
      </c>
      <c r="AL17" s="1">
        <f>SUM([19]Sheet!$AV$31:$AV$40)</f>
        <v>36933</v>
      </c>
      <c r="AM17" s="1">
        <f t="shared" si="16"/>
        <v>-3.9953210293735379E-2</v>
      </c>
      <c r="AN17" s="1">
        <f>SUM([20]Sheet!$AV$31:$AV$40)</f>
        <v>42305</v>
      </c>
      <c r="AO17" s="1">
        <f t="shared" si="17"/>
        <v>9.9688068624902523E-2</v>
      </c>
      <c r="AP17" s="1">
        <f>SUM([21]Sheet!$AV$31:$AV$40)</f>
        <v>39405</v>
      </c>
      <c r="AQ17" s="1">
        <f t="shared" si="18"/>
        <v>2.4304652976345206E-2</v>
      </c>
      <c r="AR17" s="1">
        <f>SUM([22]Sheet!$AV$31:$AV$40)</f>
        <v>43394</v>
      </c>
      <c r="AS17" s="1">
        <f t="shared" si="19"/>
        <v>0.12799584091499869</v>
      </c>
      <c r="AT17" s="1">
        <f>SUM([23]Sheet!$AV$31:$AV$40)</f>
        <v>41584</v>
      </c>
      <c r="AU17" s="1">
        <f t="shared" si="20"/>
        <v>8.0946191837795681E-2</v>
      </c>
      <c r="AV17" s="1">
        <f>SUM([24]Sheet!$AV$31:$AV$40)</f>
        <v>42598</v>
      </c>
      <c r="AW17" s="1">
        <f t="shared" si="21"/>
        <v>0.10730439303353262</v>
      </c>
      <c r="AX17" s="1">
        <f>SUM([25]Sheet!$AV$31:$AV$40)</f>
        <v>37899</v>
      </c>
      <c r="AY17" s="1">
        <f t="shared" si="22"/>
        <v>-1.4842734598388354E-2</v>
      </c>
      <c r="AZ17" s="1">
        <f>SUM([26]Sheet!$AV$31:$AV$40)</f>
        <v>37471</v>
      </c>
      <c r="BA17" s="1">
        <f t="shared" si="23"/>
        <v>-2.5968286976865089E-2</v>
      </c>
      <c r="BB17" s="1">
        <f>SUM([27]Sheet!$AV$31:$AV$40)</f>
        <v>44537</v>
      </c>
      <c r="BC17" s="1">
        <f t="shared" si="24"/>
        <v>0.15770730439303354</v>
      </c>
      <c r="BD17" s="1">
        <f>SUM([28]Sheet!$AV$31:$AV$40)</f>
        <v>43722</v>
      </c>
      <c r="BE17" s="1">
        <f t="shared" si="25"/>
        <v>0.1365219651676631</v>
      </c>
      <c r="BF17" s="1">
        <f>SUM([29]Sheet!$AV$31:$AV$40)</f>
        <v>44168</v>
      </c>
      <c r="BG17" s="1">
        <f t="shared" si="26"/>
        <v>0.14811541460878608</v>
      </c>
      <c r="BH17" s="1">
        <f>SUM([30]Sheet!$AV$31:$AV$40)</f>
        <v>43563</v>
      </c>
      <c r="BI17" s="1">
        <f t="shared" si="27"/>
        <v>0.13238887444762151</v>
      </c>
    </row>
    <row r="18" spans="1:61" x14ac:dyDescent="0.25">
      <c r="A18" s="1">
        <v>16</v>
      </c>
      <c r="B18" s="1">
        <f>SUM([1]Sheet!$AY$31:$AY$40)</f>
        <v>41659</v>
      </c>
      <c r="C18" s="1">
        <f t="shared" si="29"/>
        <v>8.2895762932154921E-2</v>
      </c>
      <c r="D18" s="1">
        <f>SUM([2]Sheet!$AY$31:$AY$40)</f>
        <v>40814</v>
      </c>
      <c r="E18" s="1">
        <f t="shared" si="0"/>
        <v>6.0930595269040808E-2</v>
      </c>
      <c r="F18" s="1">
        <f>SUM([3]Sheet!$AY$31:$AY$40)</f>
        <v>39964</v>
      </c>
      <c r="G18" s="1">
        <f t="shared" si="1"/>
        <v>3.8835456199636083E-2</v>
      </c>
      <c r="H18" s="1">
        <f>SUM([4]Sheet!$AY$31:$AY$40)</f>
        <v>39770</v>
      </c>
      <c r="I18" s="1">
        <f t="shared" si="2"/>
        <v>3.3792565635560178E-2</v>
      </c>
      <c r="J18" s="1">
        <f>SUM([5]Sheet!$AY$31:$AY$40)</f>
        <v>37266</v>
      </c>
      <c r="K18" s="1">
        <f t="shared" si="3"/>
        <v>-3.1297114634780347E-2</v>
      </c>
      <c r="L18" s="1">
        <f>SUM([6]Sheet!$AY$31:$AY$40)</f>
        <v>40141</v>
      </c>
      <c r="M18" s="1">
        <f t="shared" si="4"/>
        <v>4.3436443982323887E-2</v>
      </c>
      <c r="N18" s="1">
        <f>SUM([7]Sheet!$AY$31:$AY$40)</f>
        <v>43223</v>
      </c>
      <c r="O18" s="1">
        <f t="shared" si="5"/>
        <v>0.12355081881985963</v>
      </c>
      <c r="P18" s="1">
        <f>SUM([8]Sheet!$AY$31:$AY$40)</f>
        <v>46674</v>
      </c>
      <c r="Q18" s="1">
        <f t="shared" si="6"/>
        <v>0.21325708344164285</v>
      </c>
      <c r="R18" s="1">
        <f>SUM([9]Sheet!$AY$31:$AY$40)</f>
        <v>46143</v>
      </c>
      <c r="S18" s="1">
        <f t="shared" si="7"/>
        <v>0.19945412009357941</v>
      </c>
      <c r="T18" s="1">
        <f>SUM([10]Sheet!$AY$31:$AY$40)</f>
        <v>44454</v>
      </c>
      <c r="U18" s="1">
        <f t="shared" si="28"/>
        <v>0.15554977904860931</v>
      </c>
      <c r="V18" s="1">
        <f>SUM([11]Sheet!$AY$31:$AY$40)</f>
        <v>35333</v>
      </c>
      <c r="W18" s="1">
        <f t="shared" si="8"/>
        <v>-8.1544060306732516E-2</v>
      </c>
      <c r="X18" s="1">
        <f>SUM([12]Sheet!$AY$31:$AY$40)</f>
        <v>35373</v>
      </c>
      <c r="Y18" s="1">
        <f t="shared" si="9"/>
        <v>-8.0504289056407594E-2</v>
      </c>
      <c r="Z18" s="1">
        <f>SUM([13]Sheet!$AY$31:$AY$40)</f>
        <v>41589</v>
      </c>
      <c r="AA18" s="1">
        <f t="shared" si="10"/>
        <v>8.1076163244086299E-2</v>
      </c>
      <c r="AB18" s="1">
        <f>SUM([14]Sheet!$AY$31:$AY$40)</f>
        <v>43088</v>
      </c>
      <c r="AC18" s="1">
        <f t="shared" si="11"/>
        <v>0.12004159085001299</v>
      </c>
      <c r="AD18" s="1">
        <f>SUM([15]Sheet!$AY$31:$AY$40)</f>
        <v>41410</v>
      </c>
      <c r="AE18" s="1">
        <f t="shared" si="12"/>
        <v>7.642318689888225E-2</v>
      </c>
      <c r="AF18" s="1">
        <f>SUM([16]Sheet!$AY$31:$AY$40)</f>
        <v>41799</v>
      </c>
      <c r="AG18" s="1">
        <f t="shared" si="13"/>
        <v>8.6534962308292177E-2</v>
      </c>
      <c r="AH18" s="1">
        <f>SUM([17]Sheet!$AY$31:$AY$40)</f>
        <v>42169</v>
      </c>
      <c r="AI18" s="1">
        <f t="shared" si="14"/>
        <v>9.6152846373797771E-2</v>
      </c>
      <c r="AJ18" s="1">
        <f>SUM([18]Sheet!$AY$31:$AY$40)</f>
        <v>38130</v>
      </c>
      <c r="AK18" s="1">
        <f t="shared" si="15"/>
        <v>-8.838055627761892E-3</v>
      </c>
      <c r="AL18" s="1">
        <f>SUM([19]Sheet!$AY$31:$AY$40)</f>
        <v>37257</v>
      </c>
      <c r="AM18" s="1">
        <f t="shared" si="16"/>
        <v>-3.1531063166103455E-2</v>
      </c>
      <c r="AN18" s="1">
        <f>SUM([20]Sheet!$AY$31:$AY$40)</f>
        <v>41876</v>
      </c>
      <c r="AO18" s="1">
        <f t="shared" si="17"/>
        <v>8.8536521965167661E-2</v>
      </c>
      <c r="AP18" s="1">
        <f>SUM([21]Sheet!$AY$31:$AY$40)</f>
        <v>39409</v>
      </c>
      <c r="AQ18" s="1">
        <f t="shared" si="18"/>
        <v>2.4408630101377699E-2</v>
      </c>
      <c r="AR18" s="1">
        <f>SUM([22]Sheet!$AY$31:$AY$40)</f>
        <v>43304</v>
      </c>
      <c r="AS18" s="1">
        <f t="shared" si="19"/>
        <v>0.12565635560176761</v>
      </c>
      <c r="AT18" s="1">
        <f>SUM([23]Sheet!$AY$31:$AY$40)</f>
        <v>41476</v>
      </c>
      <c r="AU18" s="1">
        <f t="shared" si="20"/>
        <v>7.8138809461918382E-2</v>
      </c>
      <c r="AV18" s="1">
        <f>SUM([24]Sheet!$AY$31:$AY$40)</f>
        <v>42602</v>
      </c>
      <c r="AW18" s="1">
        <f t="shared" si="21"/>
        <v>0.10740837015856512</v>
      </c>
      <c r="AX18" s="1">
        <f>SUM([25]Sheet!$AY$31:$AY$40)</f>
        <v>38255</v>
      </c>
      <c r="AY18" s="1">
        <f t="shared" si="22"/>
        <v>-5.5887704704964906E-3</v>
      </c>
      <c r="AZ18" s="1">
        <f>SUM([26]Sheet!$AY$31:$AY$40)</f>
        <v>37661</v>
      </c>
      <c r="BA18" s="1">
        <f t="shared" si="23"/>
        <v>-2.102937353782168E-2</v>
      </c>
      <c r="BB18" s="1">
        <f>SUM([27]Sheet!$AY$31:$AY$40)</f>
        <v>43918</v>
      </c>
      <c r="BC18" s="1">
        <f t="shared" si="24"/>
        <v>0.14161684429425525</v>
      </c>
      <c r="BD18" s="1">
        <f>SUM([28]Sheet!$AY$31:$AY$40)</f>
        <v>43511</v>
      </c>
      <c r="BE18" s="1">
        <f t="shared" si="25"/>
        <v>0.13103717182219912</v>
      </c>
      <c r="BF18" s="1">
        <f>SUM([29]Sheet!$AY$31:$AY$40)</f>
        <v>43603</v>
      </c>
      <c r="BG18" s="1">
        <f t="shared" si="26"/>
        <v>0.13342864569794646</v>
      </c>
      <c r="BH18" s="1">
        <f>SUM([30]Sheet!$AY$31:$AY$40)</f>
        <v>43354</v>
      </c>
      <c r="BI18" s="1">
        <f t="shared" si="27"/>
        <v>0.12695606966467377</v>
      </c>
    </row>
    <row r="19" spans="1:61" x14ac:dyDescent="0.25">
      <c r="A19" s="1">
        <v>17</v>
      </c>
      <c r="B19" s="1">
        <f>SUM([1]Sheet!$BB$31:$BB$40)</f>
        <v>42736</v>
      </c>
      <c r="C19" s="1">
        <f t="shared" si="29"/>
        <v>0.11089160384715363</v>
      </c>
      <c r="D19" s="1">
        <f>SUM([2]Sheet!$BB$31:$BB$40)</f>
        <v>41945</v>
      </c>
      <c r="E19" s="1">
        <f t="shared" si="0"/>
        <v>9.0330127371978167E-2</v>
      </c>
      <c r="F19" s="1">
        <f>SUM([3]Sheet!$BB$31:$BB$40)</f>
        <v>41866</v>
      </c>
      <c r="G19" s="1">
        <f t="shared" si="1"/>
        <v>8.8276579152586437E-2</v>
      </c>
      <c r="H19" s="1">
        <f>SUM([4]Sheet!$BB$31:$BB$40)</f>
        <v>41484</v>
      </c>
      <c r="I19" s="1">
        <f t="shared" si="2"/>
        <v>7.8346763711983361E-2</v>
      </c>
      <c r="J19" s="1">
        <f>SUM([5]Sheet!$BB$31:$BB$40)</f>
        <v>38411</v>
      </c>
      <c r="K19" s="1">
        <f t="shared" si="3"/>
        <v>-1.5336625942292696E-3</v>
      </c>
      <c r="L19" s="1">
        <f>SUM([6]Sheet!$BB$31:$BB$40)</f>
        <v>41207</v>
      </c>
      <c r="M19" s="1">
        <f t="shared" si="4"/>
        <v>7.1146347803483237E-2</v>
      </c>
      <c r="N19" s="1">
        <f>SUM([7]Sheet!$BB$31:$BB$40)</f>
        <v>44517</v>
      </c>
      <c r="O19" s="1">
        <f t="shared" si="5"/>
        <v>0.15718741876787107</v>
      </c>
      <c r="P19" s="1">
        <f>SUM([8]Sheet!$BB$31:$BB$40)</f>
        <v>46275</v>
      </c>
      <c r="Q19" s="1">
        <f t="shared" si="6"/>
        <v>0.20288536521965167</v>
      </c>
      <c r="R19" s="1">
        <f>SUM([9]Sheet!$BB$31:$BB$40)</f>
        <v>46701</v>
      </c>
      <c r="S19" s="1">
        <f t="shared" si="7"/>
        <v>0.21395892903561217</v>
      </c>
      <c r="T19" s="1">
        <f>SUM([10]Sheet!$BB$31:$BB$40)</f>
        <v>44862</v>
      </c>
      <c r="U19" s="1">
        <f t="shared" si="28"/>
        <v>0.16615544580192357</v>
      </c>
      <c r="V19" s="1">
        <f>SUM([11]Sheet!$BB$31:$BB$40)</f>
        <v>35887</v>
      </c>
      <c r="W19" s="1">
        <f t="shared" si="8"/>
        <v>-6.7143228489732254E-2</v>
      </c>
      <c r="X19" s="1">
        <f>SUM([12]Sheet!$BB$31:$BB$40)</f>
        <v>36664</v>
      </c>
      <c r="Y19" s="1">
        <f t="shared" si="9"/>
        <v>-4.6945671952170524E-2</v>
      </c>
      <c r="Z19" s="1">
        <f>SUM([13]Sheet!$BB$31:$BB$40)</f>
        <v>41922</v>
      </c>
      <c r="AA19" s="1">
        <f t="shared" si="10"/>
        <v>8.9732258903041331E-2</v>
      </c>
      <c r="AB19" s="1">
        <f>SUM([14]Sheet!$BB$31:$BB$40)</f>
        <v>43916</v>
      </c>
      <c r="AC19" s="1">
        <f t="shared" si="11"/>
        <v>0.14156485573173902</v>
      </c>
      <c r="AD19" s="1">
        <f>SUM([15]Sheet!$BB$31:$BB$40)</f>
        <v>41335</v>
      </c>
      <c r="AE19" s="1">
        <f t="shared" si="12"/>
        <v>7.4473615804523011E-2</v>
      </c>
      <c r="AF19" s="1">
        <f>SUM([16]Sheet!$BB$31:$BB$40)</f>
        <v>42451</v>
      </c>
      <c r="AG19" s="1">
        <f t="shared" si="13"/>
        <v>0.10348323368858851</v>
      </c>
      <c r="AH19" s="1">
        <f>SUM([17]Sheet!$BB$31:$BB$40)</f>
        <v>42426</v>
      </c>
      <c r="AI19" s="1">
        <f t="shared" si="14"/>
        <v>0.10283337665713543</v>
      </c>
      <c r="AJ19" s="1">
        <f>SUM([18]Sheet!$BB$31:$BB$40)</f>
        <v>39355</v>
      </c>
      <c r="AK19" s="1">
        <f t="shared" si="15"/>
        <v>2.3004938913439042E-2</v>
      </c>
      <c r="AL19" s="1">
        <f>SUM([19]Sheet!$BB$31:$BB$40)</f>
        <v>37902</v>
      </c>
      <c r="AM19" s="1">
        <f t="shared" si="16"/>
        <v>-1.4764751754613985E-2</v>
      </c>
      <c r="AN19" s="1">
        <f>SUM([20]Sheet!$BB$31:$BB$40)</f>
        <v>41996</v>
      </c>
      <c r="AO19" s="1">
        <f t="shared" si="17"/>
        <v>9.1655835716142442E-2</v>
      </c>
      <c r="AP19" s="1">
        <f>SUM([21]Sheet!$BB$31:$BB$40)</f>
        <v>39194</v>
      </c>
      <c r="AQ19" s="1">
        <f t="shared" si="18"/>
        <v>1.8819859630881206E-2</v>
      </c>
      <c r="AR19" s="1">
        <f>SUM([22]Sheet!$BB$31:$BB$40)</f>
        <v>43073</v>
      </c>
      <c r="AS19" s="1">
        <f t="shared" si="19"/>
        <v>0.11965167663114115</v>
      </c>
      <c r="AT19" s="1">
        <f>SUM([23]Sheet!$BB$31:$BB$40)</f>
        <v>41976</v>
      </c>
      <c r="AU19" s="1">
        <f t="shared" si="20"/>
        <v>9.1135950090979981E-2</v>
      </c>
      <c r="AV19" s="1">
        <f>SUM([24]Sheet!$BB$31:$BB$40)</f>
        <v>43322</v>
      </c>
      <c r="AW19" s="1">
        <f t="shared" si="21"/>
        <v>0.12612425266441382</v>
      </c>
      <c r="AX19" s="1">
        <f>SUM([25]Sheet!$BB$31:$BB$40)</f>
        <v>40314</v>
      </c>
      <c r="AY19" s="1">
        <f t="shared" si="22"/>
        <v>4.7933454639979202E-2</v>
      </c>
      <c r="AZ19" s="1">
        <f>SUM([26]Sheet!$BB$31:$BB$40)</f>
        <v>38669</v>
      </c>
      <c r="BA19" s="1">
        <f t="shared" si="23"/>
        <v>5.1728619703665197E-3</v>
      </c>
      <c r="BB19" s="1">
        <f>SUM([27]Sheet!$BB$31:$BB$40)</f>
        <v>44026</v>
      </c>
      <c r="BC19" s="1">
        <f t="shared" si="24"/>
        <v>0.14442422667013258</v>
      </c>
      <c r="BD19" s="1">
        <f>SUM([28]Sheet!$BB$31:$BB$40)</f>
        <v>43402</v>
      </c>
      <c r="BE19" s="1">
        <f t="shared" si="25"/>
        <v>0.12820379516506369</v>
      </c>
      <c r="BF19" s="1">
        <f>SUM([29]Sheet!$BB$31:$BB$40)</f>
        <v>43972</v>
      </c>
      <c r="BG19" s="1">
        <f t="shared" si="26"/>
        <v>0.14302053548219393</v>
      </c>
      <c r="BH19" s="1">
        <f>SUM([30]Sheet!$BB$31:$BB$40)</f>
        <v>43642</v>
      </c>
      <c r="BI19" s="1">
        <f t="shared" si="27"/>
        <v>0.13444242266701326</v>
      </c>
    </row>
    <row r="20" spans="1:61" x14ac:dyDescent="0.25">
      <c r="A20" s="1">
        <v>18</v>
      </c>
      <c r="B20" s="1">
        <f>SUM([1]Sheet!$BE$31:$BE$40)</f>
        <v>44254</v>
      </c>
      <c r="C20" s="1">
        <f t="shared" si="29"/>
        <v>0.15035092279698467</v>
      </c>
      <c r="D20" s="1">
        <f>SUM([2]Sheet!$BE$31:$BE$40)</f>
        <v>43747</v>
      </c>
      <c r="E20" s="1">
        <f t="shared" si="0"/>
        <v>0.13717182219911619</v>
      </c>
      <c r="F20" s="1">
        <f>SUM([3]Sheet!$BE$31:$BE$40)</f>
        <v>43733</v>
      </c>
      <c r="G20" s="1">
        <f t="shared" si="1"/>
        <v>0.13680790226150247</v>
      </c>
      <c r="H20" s="1">
        <f>SUM([4]Sheet!$BE$31:$BE$40)</f>
        <v>42488</v>
      </c>
      <c r="I20" s="1">
        <f t="shared" si="2"/>
        <v>0.10444502209513908</v>
      </c>
      <c r="J20" s="1">
        <f>SUM([5]Sheet!$BE$31:$BE$40)</f>
        <v>41215</v>
      </c>
      <c r="K20" s="1">
        <f t="shared" si="3"/>
        <v>7.1354302053548216E-2</v>
      </c>
      <c r="L20" s="1">
        <f>SUM([6]Sheet!$BE$31:$BE$40)</f>
        <v>44283</v>
      </c>
      <c r="M20" s="1">
        <f t="shared" si="4"/>
        <v>0.15110475695347023</v>
      </c>
      <c r="N20" s="1">
        <f>SUM([7]Sheet!$BE$31:$BE$40)</f>
        <v>44781</v>
      </c>
      <c r="O20" s="1">
        <f t="shared" si="5"/>
        <v>0.16404990902001559</v>
      </c>
      <c r="P20" s="1">
        <f>SUM([8]Sheet!$BE$31:$BE$40)</f>
        <v>46363</v>
      </c>
      <c r="Q20" s="1">
        <f t="shared" si="6"/>
        <v>0.20517286197036652</v>
      </c>
      <c r="R20" s="1">
        <f>SUM([9]Sheet!$BE$31:$BE$40)</f>
        <v>47012</v>
      </c>
      <c r="S20" s="1">
        <f t="shared" si="7"/>
        <v>0.2220431505068885</v>
      </c>
      <c r="T20" s="1">
        <f>SUM([10]Sheet!$BE$31:$BE$40)</f>
        <v>44825</v>
      </c>
      <c r="U20" s="1">
        <f t="shared" si="28"/>
        <v>0.16519365739537301</v>
      </c>
      <c r="V20" s="1">
        <f>SUM([11]Sheet!$BE$31:$BE$40)</f>
        <v>36393</v>
      </c>
      <c r="W20" s="1">
        <f t="shared" si="8"/>
        <v>-5.3990122173121914E-2</v>
      </c>
      <c r="X20" s="1">
        <f>SUM([12]Sheet!$BE$31:$BE$40)</f>
        <v>38325</v>
      </c>
      <c r="Y20" s="1">
        <f t="shared" si="9"/>
        <v>-3.7691707824278661E-3</v>
      </c>
      <c r="Z20" s="1">
        <f>SUM([13]Sheet!$BE$31:$BE$40)</f>
        <v>42093</v>
      </c>
      <c r="AA20" s="1">
        <f t="shared" si="10"/>
        <v>9.4177280998180402E-2</v>
      </c>
      <c r="AB20" s="1">
        <f>SUM([14]Sheet!$BE$31:$BE$40)</f>
        <v>43940</v>
      </c>
      <c r="AC20" s="1">
        <f t="shared" si="11"/>
        <v>0.14218871848193398</v>
      </c>
      <c r="AD20" s="1">
        <f>SUM([15]Sheet!$BE$31:$BE$40)</f>
        <v>41874</v>
      </c>
      <c r="AE20" s="1">
        <f t="shared" si="12"/>
        <v>8.8484533402651416E-2</v>
      </c>
      <c r="AF20" s="1">
        <f>SUM([16]Sheet!$BE$31:$BE$40)</f>
        <v>42819</v>
      </c>
      <c r="AG20" s="1">
        <f t="shared" si="13"/>
        <v>0.11304912919157785</v>
      </c>
      <c r="AH20" s="1">
        <f>SUM([17]Sheet!$BE$31:$BE$40)</f>
        <v>42559</v>
      </c>
      <c r="AI20" s="1">
        <f t="shared" si="14"/>
        <v>0.10629061606446581</v>
      </c>
      <c r="AJ20" s="1">
        <f>SUM([18]Sheet!$BE$31:$BE$40)</f>
        <v>41098</v>
      </c>
      <c r="AK20" s="1">
        <f t="shared" si="15"/>
        <v>6.8312971146347809E-2</v>
      </c>
      <c r="AL20" s="1">
        <f>SUM([19]Sheet!$BE$31:$BE$40)</f>
        <v>39863</v>
      </c>
      <c r="AM20" s="1">
        <f t="shared" si="16"/>
        <v>3.6210033792565634E-2</v>
      </c>
      <c r="AN20" s="1">
        <f>SUM([20]Sheet!$BE$31:$BE$40)</f>
        <v>41798</v>
      </c>
      <c r="AO20" s="1">
        <f t="shared" si="17"/>
        <v>8.6508968027034047E-2</v>
      </c>
      <c r="AP20" s="1">
        <f>SUM([21]Sheet!$BE$31:$BE$40)</f>
        <v>38988</v>
      </c>
      <c r="AQ20" s="1">
        <f t="shared" si="18"/>
        <v>1.3465037691707824E-2</v>
      </c>
      <c r="AR20" s="1">
        <f>SUM([22]Sheet!$BE$31:$BE$40)</f>
        <v>42808</v>
      </c>
      <c r="AS20" s="1">
        <f t="shared" si="19"/>
        <v>0.1127631920977385</v>
      </c>
      <c r="AT20" s="1">
        <f>SUM([23]Sheet!$BE$31:$BE$40)</f>
        <v>41525</v>
      </c>
      <c r="AU20" s="1">
        <f t="shared" si="20"/>
        <v>7.9412529243566413E-2</v>
      </c>
      <c r="AV20" s="1">
        <f>SUM([24]Sheet!$BE$31:$BE$40)</f>
        <v>43664</v>
      </c>
      <c r="AW20" s="1">
        <f t="shared" si="21"/>
        <v>0.13501429685469196</v>
      </c>
      <c r="AX20" s="1">
        <f>SUM([25]Sheet!$BE$31:$BE$40)</f>
        <v>41148</v>
      </c>
      <c r="AY20" s="1">
        <f t="shared" si="22"/>
        <v>6.9612685209253969E-2</v>
      </c>
      <c r="AZ20" s="1">
        <f>SUM([26]Sheet!$BE$31:$BE$40)</f>
        <v>40413</v>
      </c>
      <c r="BA20" s="1">
        <f t="shared" si="23"/>
        <v>5.0506888484533399E-2</v>
      </c>
      <c r="BB20" s="1">
        <f>SUM([27]Sheet!$BE$31:$BE$40)</f>
        <v>43322</v>
      </c>
      <c r="BC20" s="1">
        <f t="shared" si="24"/>
        <v>0.12612425266441382</v>
      </c>
      <c r="BD20" s="1">
        <f>SUM([28]Sheet!$BE$31:$BE$40)</f>
        <v>43030</v>
      </c>
      <c r="BE20" s="1">
        <f t="shared" si="25"/>
        <v>0.11853392253704186</v>
      </c>
      <c r="BF20" s="1">
        <f>SUM([29]Sheet!$BE$31:$BE$40)</f>
        <v>44204</v>
      </c>
      <c r="BG20" s="1">
        <f t="shared" si="26"/>
        <v>0.14905120873407851</v>
      </c>
      <c r="BH20" s="1">
        <f>SUM([30]Sheet!$BE$31:$BE$40)</f>
        <v>43150</v>
      </c>
      <c r="BI20" s="1">
        <f t="shared" si="27"/>
        <v>0.12165323628801664</v>
      </c>
    </row>
    <row r="21" spans="1:61" x14ac:dyDescent="0.25">
      <c r="A21" s="1">
        <v>19</v>
      </c>
      <c r="B21" s="1">
        <f>SUM([1]Sheet!$BH$31:$BH$40)</f>
        <v>45239</v>
      </c>
      <c r="C21" s="1">
        <f t="shared" si="29"/>
        <v>0.17595528983623604</v>
      </c>
      <c r="D21" s="1">
        <f>SUM([2]Sheet!$BH$31:$BH$40)</f>
        <v>45345</v>
      </c>
      <c r="E21" s="1">
        <f t="shared" si="0"/>
        <v>0.17871068364959708</v>
      </c>
      <c r="F21" s="1">
        <f>SUM([3]Sheet!$BH$31:$BH$40)</f>
        <v>45286</v>
      </c>
      <c r="G21" s="1">
        <f t="shared" si="1"/>
        <v>0.17717702105536781</v>
      </c>
      <c r="H21" s="1">
        <f>SUM([4]Sheet!$BH$31:$BH$40)</f>
        <v>43573</v>
      </c>
      <c r="I21" s="1">
        <f t="shared" si="2"/>
        <v>0.13264881726020275</v>
      </c>
      <c r="J21" s="1">
        <f>SUM([5]Sheet!$BH$31:$BH$40)</f>
        <v>42923</v>
      </c>
      <c r="K21" s="1">
        <f t="shared" si="3"/>
        <v>0.11575253444242267</v>
      </c>
      <c r="L21" s="1">
        <f>SUM([6]Sheet!$BH$31:$BH$40)</f>
        <v>45845</v>
      </c>
      <c r="M21" s="1">
        <f t="shared" si="4"/>
        <v>0.19170782427865871</v>
      </c>
      <c r="N21" s="1">
        <f>SUM([7]Sheet!$BH$31:$BH$40)</f>
        <v>44995</v>
      </c>
      <c r="O21" s="1">
        <f t="shared" si="5"/>
        <v>0.16961268520925396</v>
      </c>
      <c r="P21" s="1">
        <f>SUM([8]Sheet!$BH$31:$BH$40)</f>
        <v>47358</v>
      </c>
      <c r="Q21" s="1">
        <f t="shared" si="6"/>
        <v>0.23103717182219913</v>
      </c>
      <c r="R21" s="1">
        <f>SUM([9]Sheet!$BH$31:$BH$40)</f>
        <v>47245</v>
      </c>
      <c r="S21" s="1">
        <f t="shared" si="7"/>
        <v>0.22809981804003118</v>
      </c>
      <c r="T21" s="1">
        <f>SUM([10]Sheet!$BH$31:$BH$40)</f>
        <v>45409</v>
      </c>
      <c r="U21" s="1">
        <f t="shared" si="28"/>
        <v>0.18037431765011697</v>
      </c>
      <c r="V21" s="1">
        <f>SUM([11]Sheet!$BH$31:$BH$40)</f>
        <v>36440</v>
      </c>
      <c r="W21" s="1">
        <f t="shared" si="8"/>
        <v>-5.2768390953990121E-2</v>
      </c>
      <c r="X21" s="1">
        <f>SUM([12]Sheet!$BH$31:$BH$40)</f>
        <v>40384</v>
      </c>
      <c r="Y21" s="1">
        <f t="shared" si="9"/>
        <v>4.975305432804783E-2</v>
      </c>
      <c r="Z21" s="1">
        <f>SUM([13]Sheet!$BH$31:$BH$40)</f>
        <v>43364</v>
      </c>
      <c r="AA21" s="1">
        <f t="shared" si="10"/>
        <v>0.127216012477255</v>
      </c>
      <c r="AB21" s="1">
        <f>SUM([14]Sheet!$BH$31:$BH$40)</f>
        <v>44184</v>
      </c>
      <c r="AC21" s="1">
        <f t="shared" si="11"/>
        <v>0.14853132310891604</v>
      </c>
      <c r="AD21" s="1">
        <f>SUM([15]Sheet!$BH$31:$BH$40)</f>
        <v>42092</v>
      </c>
      <c r="AE21" s="1">
        <f t="shared" si="12"/>
        <v>9.4151286716922272E-2</v>
      </c>
      <c r="AF21" s="1">
        <f>SUM([16]Sheet!$BH$31:$BH$40)</f>
        <v>43071</v>
      </c>
      <c r="AG21" s="1">
        <f t="shared" si="13"/>
        <v>0.11959968806862491</v>
      </c>
      <c r="AH21" s="1">
        <f>SUM([17]Sheet!$BH$31:$BH$40)</f>
        <v>42787</v>
      </c>
      <c r="AI21" s="1">
        <f t="shared" si="14"/>
        <v>0.11221731219131791</v>
      </c>
      <c r="AJ21" s="1">
        <f>SUM([18]Sheet!$BH$31:$BH$40)</f>
        <v>41193</v>
      </c>
      <c r="AK21" s="1">
        <f t="shared" si="15"/>
        <v>7.078242786586951E-2</v>
      </c>
      <c r="AL21" s="1">
        <f>SUM([19]Sheet!$BH$31:$BH$40)</f>
        <v>40356</v>
      </c>
      <c r="AM21" s="1">
        <f t="shared" si="16"/>
        <v>4.9025214452820383E-2</v>
      </c>
      <c r="AN21" s="1">
        <f>SUM([20]Sheet!$BH$31:$BH$40)</f>
        <v>41491</v>
      </c>
      <c r="AO21" s="1">
        <f t="shared" si="17"/>
        <v>7.8528723680790224E-2</v>
      </c>
      <c r="AP21" s="1">
        <f>SUM([21]Sheet!$BH$31:$BH$40)</f>
        <v>38750</v>
      </c>
      <c r="AQ21" s="1">
        <f t="shared" si="18"/>
        <v>7.2783987522744998E-3</v>
      </c>
      <c r="AR21" s="1">
        <f>SUM([22]Sheet!$BH$31:$BH$40)</f>
        <v>42120</v>
      </c>
      <c r="AS21" s="1">
        <f t="shared" si="19"/>
        <v>9.4879126592149726E-2</v>
      </c>
      <c r="AT21" s="1">
        <f>SUM([23]Sheet!$BH$31:$BH$40)</f>
        <v>41842</v>
      </c>
      <c r="AU21" s="1">
        <f t="shared" si="20"/>
        <v>8.7652716402391473E-2</v>
      </c>
      <c r="AV21" s="1">
        <f>SUM([24]Sheet!$BH$31:$BH$40)</f>
        <v>43229</v>
      </c>
      <c r="AW21" s="1">
        <f t="shared" si="21"/>
        <v>0.12370678450740837</v>
      </c>
      <c r="AX21" s="1">
        <f>SUM([25]Sheet!$BH$31:$BH$40)</f>
        <v>40824</v>
      </c>
      <c r="AY21" s="1">
        <f t="shared" si="22"/>
        <v>6.1190538081622045E-2</v>
      </c>
      <c r="AZ21" s="1">
        <f>SUM([26]Sheet!$BH$31:$BH$40)</f>
        <v>41657</v>
      </c>
      <c r="BA21" s="1">
        <f t="shared" si="23"/>
        <v>8.2843774369638676E-2</v>
      </c>
      <c r="BB21" s="1">
        <f>SUM([27]Sheet!$BH$31:$BH$40)</f>
        <v>43931</v>
      </c>
      <c r="BC21" s="1">
        <f t="shared" si="24"/>
        <v>0.14195476995061088</v>
      </c>
      <c r="BD21" s="1">
        <f>SUM([28]Sheet!$BH$31:$BH$40)</f>
        <v>43109</v>
      </c>
      <c r="BE21" s="1">
        <f t="shared" si="25"/>
        <v>0.12058747075643358</v>
      </c>
      <c r="BF21" s="1">
        <f>SUM([29]Sheet!$BH$31:$BH$40)</f>
        <v>44367</v>
      </c>
      <c r="BG21" s="1">
        <f t="shared" si="26"/>
        <v>0.15328827657915259</v>
      </c>
      <c r="BH21" s="1">
        <f>SUM([30]Sheet!$BH$31:$BH$40)</f>
        <v>43226</v>
      </c>
      <c r="BI21" s="1">
        <f t="shared" si="27"/>
        <v>0.12362880166363401</v>
      </c>
    </row>
    <row r="22" spans="1:61" x14ac:dyDescent="0.25">
      <c r="A22" s="1">
        <v>20</v>
      </c>
      <c r="B22" s="1">
        <f>SUM([1]Sheet!$BK$31:$BK$40)</f>
        <v>45517</v>
      </c>
      <c r="C22" s="1">
        <f t="shared" si="29"/>
        <v>0.18318170002599429</v>
      </c>
      <c r="D22" s="1">
        <f>SUM([2]Sheet!$BK$31:$BK$40)</f>
        <v>45615</v>
      </c>
      <c r="E22" s="1">
        <f t="shared" si="0"/>
        <v>0.18572913958929035</v>
      </c>
      <c r="F22" s="1">
        <f>SUM([3]Sheet!$BK$31:$BK$40)</f>
        <v>45620</v>
      </c>
      <c r="G22" s="1">
        <f t="shared" si="1"/>
        <v>0.18585911099558097</v>
      </c>
      <c r="H22" s="1">
        <f>SUM([4]Sheet!$BK$31:$BK$40)</f>
        <v>44574</v>
      </c>
      <c r="I22" s="1">
        <f t="shared" si="2"/>
        <v>0.1586690927995841</v>
      </c>
      <c r="J22" s="1">
        <f>SUM([5]Sheet!$BK$31:$BK$40)</f>
        <v>44908</v>
      </c>
      <c r="K22" s="1">
        <f t="shared" si="3"/>
        <v>0.16735118273979724</v>
      </c>
      <c r="L22" s="1">
        <f>SUM([6]Sheet!$BK$31:$BK$40)</f>
        <v>45881</v>
      </c>
      <c r="M22" s="1">
        <f t="shared" si="4"/>
        <v>0.19264361840395114</v>
      </c>
      <c r="N22" s="1">
        <f>SUM([7]Sheet!$BK$31:$BK$40)</f>
        <v>45733</v>
      </c>
      <c r="O22" s="1">
        <f t="shared" si="5"/>
        <v>0.18879646477774889</v>
      </c>
      <c r="P22" s="1">
        <f>SUM([8]Sheet!$BK$31:$BK$40)</f>
        <v>47605</v>
      </c>
      <c r="Q22" s="1">
        <f t="shared" si="6"/>
        <v>0.23745775929295554</v>
      </c>
      <c r="R22" s="1">
        <f>SUM([9]Sheet!$BK$31:$BK$40)</f>
        <v>46926</v>
      </c>
      <c r="S22" s="1">
        <f t="shared" si="7"/>
        <v>0.21980764231868988</v>
      </c>
      <c r="T22" s="1">
        <f>SUM([10]Sheet!$BK$31:$BK$40)</f>
        <v>45353</v>
      </c>
      <c r="U22" s="1">
        <f t="shared" si="28"/>
        <v>0.17891863789966209</v>
      </c>
      <c r="V22" s="1">
        <f>SUM([11]Sheet!$BK$31:$BK$40)</f>
        <v>37103</v>
      </c>
      <c r="W22" s="1">
        <f t="shared" si="8"/>
        <v>-3.5534182479854431E-2</v>
      </c>
      <c r="X22" s="1">
        <f>SUM([12]Sheet!$BK$31:$BK$40)</f>
        <v>41904</v>
      </c>
      <c r="Y22" s="1">
        <f t="shared" si="9"/>
        <v>8.9264361840395115E-2</v>
      </c>
      <c r="Z22" s="1">
        <f>SUM([13]Sheet!$BK$31:$BK$40)</f>
        <v>44591</v>
      </c>
      <c r="AA22" s="1">
        <f t="shared" si="10"/>
        <v>0.15911099558097219</v>
      </c>
      <c r="AB22" s="1">
        <f>SUM([14]Sheet!$BK$31:$BK$40)</f>
        <v>44033</v>
      </c>
      <c r="AC22" s="1">
        <f t="shared" si="11"/>
        <v>0.14460618663893943</v>
      </c>
      <c r="AD22" s="1">
        <f>SUM([15]Sheet!$BK$31:$BK$40)</f>
        <v>42374</v>
      </c>
      <c r="AE22" s="1">
        <f t="shared" si="12"/>
        <v>0.10148167403171303</v>
      </c>
      <c r="AF22" s="1">
        <f>SUM([16]Sheet!$BK$31:$BK$40)</f>
        <v>44113</v>
      </c>
      <c r="AG22" s="1">
        <f t="shared" si="13"/>
        <v>0.1466857291395893</v>
      </c>
      <c r="AH22" s="1">
        <f>SUM([17]Sheet!$BK$31:$BK$40)</f>
        <v>43261</v>
      </c>
      <c r="AI22" s="1">
        <f t="shared" si="14"/>
        <v>0.12453860150766831</v>
      </c>
      <c r="AJ22" s="1">
        <f>SUM([18]Sheet!$BK$31:$BK$40)</f>
        <v>41272</v>
      </c>
      <c r="AK22" s="1">
        <f t="shared" si="15"/>
        <v>7.2835976085261239E-2</v>
      </c>
      <c r="AL22" s="1">
        <f>SUM([19]Sheet!$BK$31:$BK$40)</f>
        <v>40687</v>
      </c>
      <c r="AM22" s="1">
        <f t="shared" si="16"/>
        <v>5.7629321549259163E-2</v>
      </c>
      <c r="AN22" s="1">
        <f>SUM([20]Sheet!$BK$31:$BK$40)</f>
        <v>41513</v>
      </c>
      <c r="AO22" s="1">
        <f t="shared" si="17"/>
        <v>7.910059786846893E-2</v>
      </c>
      <c r="AP22" s="1">
        <f>SUM([21]Sheet!$BK$31:$BK$40)</f>
        <v>38753</v>
      </c>
      <c r="AQ22" s="1">
        <f t="shared" si="18"/>
        <v>7.3563815960488695E-3</v>
      </c>
      <c r="AR22" s="1">
        <f>SUM([22]Sheet!$BK$31:$BK$40)</f>
        <v>42117</v>
      </c>
      <c r="AS22" s="1">
        <f t="shared" si="19"/>
        <v>9.4801143748375352E-2</v>
      </c>
      <c r="AT22" s="1">
        <f>SUM([23]Sheet!$BK$31:$BK$40)</f>
        <v>42098</v>
      </c>
      <c r="AU22" s="1">
        <f t="shared" si="20"/>
        <v>9.430725240447102E-2</v>
      </c>
      <c r="AV22" s="1">
        <f>SUM([24]Sheet!$BK$31:$BK$40)</f>
        <v>43449</v>
      </c>
      <c r="AW22" s="1">
        <f t="shared" si="21"/>
        <v>0.12942552638419547</v>
      </c>
      <c r="AX22" s="1">
        <f>SUM([25]Sheet!$BK$31:$BK$40)</f>
        <v>41207</v>
      </c>
      <c r="AY22" s="1">
        <f t="shared" si="22"/>
        <v>7.1146347803483237E-2</v>
      </c>
      <c r="AZ22" s="1">
        <f>SUM([26]Sheet!$BK$31:$BK$40)</f>
        <v>42245</v>
      </c>
      <c r="BA22" s="1">
        <f t="shared" si="23"/>
        <v>9.8128411749415126E-2</v>
      </c>
      <c r="BB22" s="1">
        <f>SUM([27]Sheet!$BK$31:$BK$40)</f>
        <v>44127</v>
      </c>
      <c r="BC22" s="1">
        <f t="shared" si="24"/>
        <v>0.14704964907720303</v>
      </c>
      <c r="BD22" s="1">
        <f>SUM([28]Sheet!$BK$31:$BK$40)</f>
        <v>43006</v>
      </c>
      <c r="BE22" s="1">
        <f t="shared" si="25"/>
        <v>0.11791005978684689</v>
      </c>
      <c r="BF22" s="1">
        <f>SUM([29]Sheet!$BK$31:$BK$40)</f>
        <v>44578</v>
      </c>
      <c r="BG22" s="1">
        <f t="shared" si="26"/>
        <v>0.15877306992461659</v>
      </c>
      <c r="BH22" s="1">
        <f>SUM([30]Sheet!$BK$31:$BK$40)</f>
        <v>42824</v>
      </c>
      <c r="BI22" s="1">
        <f t="shared" si="27"/>
        <v>0.11317910059786847</v>
      </c>
    </row>
    <row r="23" spans="1:61" x14ac:dyDescent="0.25">
      <c r="A23" s="1">
        <v>21</v>
      </c>
      <c r="B23" s="1">
        <f>SUM([1]Sheet!$BN$31:$BN$40)</f>
        <v>44124</v>
      </c>
      <c r="C23" s="1">
        <f t="shared" si="29"/>
        <v>0.14697166623342864</v>
      </c>
      <c r="D23" s="1">
        <f>SUM([2]Sheet!$BN$31:$BN$40)</f>
        <v>44236</v>
      </c>
      <c r="E23" s="1">
        <f t="shared" si="0"/>
        <v>0.14988302573433845</v>
      </c>
      <c r="F23" s="1">
        <f>SUM([3]Sheet!$BN$31:$BN$40)</f>
        <v>44669</v>
      </c>
      <c r="G23" s="1">
        <f t="shared" si="1"/>
        <v>0.16113854951910581</v>
      </c>
      <c r="H23" s="1">
        <f>SUM([4]Sheet!$BN$31:$BN$40)</f>
        <v>44521</v>
      </c>
      <c r="I23" s="1">
        <f t="shared" si="2"/>
        <v>0.15729139589290356</v>
      </c>
      <c r="J23" s="1">
        <f>SUM([5]Sheet!$BN$31:$BN$40)</f>
        <v>44846</v>
      </c>
      <c r="K23" s="1">
        <f t="shared" si="3"/>
        <v>0.16573953730179361</v>
      </c>
      <c r="L23" s="1">
        <f>SUM([6]Sheet!$BN$31:$BN$40)</f>
        <v>44815</v>
      </c>
      <c r="M23" s="1">
        <f t="shared" si="4"/>
        <v>0.1649337145827918</v>
      </c>
      <c r="N23" s="1">
        <f>SUM([7]Sheet!$BN$31:$BN$40)</f>
        <v>44212</v>
      </c>
      <c r="O23" s="1">
        <f t="shared" si="5"/>
        <v>0.14925916298414349</v>
      </c>
      <c r="P23" s="1">
        <f>SUM([8]Sheet!$BN$31:$BN$40)</f>
        <v>46484</v>
      </c>
      <c r="Q23" s="1">
        <f t="shared" si="6"/>
        <v>0.20831817000259942</v>
      </c>
      <c r="R23" s="1">
        <f>SUM([9]Sheet!$BN$31:$BN$40)</f>
        <v>46265</v>
      </c>
      <c r="S23" s="1">
        <f t="shared" si="7"/>
        <v>0.20262542240707043</v>
      </c>
      <c r="T23" s="1">
        <f>SUM([10]Sheet!$BN$31:$BN$40)</f>
        <v>44140</v>
      </c>
      <c r="U23" s="1">
        <f t="shared" si="28"/>
        <v>0.14738757473355862</v>
      </c>
      <c r="V23" s="1">
        <f>SUM([11]Sheet!$BN$31:$BN$40)</f>
        <v>36482</v>
      </c>
      <c r="W23" s="1">
        <f t="shared" si="8"/>
        <v>-5.1676631141148947E-2</v>
      </c>
      <c r="X23" s="1">
        <f>SUM([12]Sheet!$BN$31:$BN$40)</f>
        <v>42076</v>
      </c>
      <c r="Y23" s="1">
        <f t="shared" si="9"/>
        <v>9.3735378216792301E-2</v>
      </c>
      <c r="Z23" s="1">
        <f>SUM([13]Sheet!$BN$31:$BN$40)</f>
        <v>44580</v>
      </c>
      <c r="AA23" s="1">
        <f t="shared" si="10"/>
        <v>0.15882505848713283</v>
      </c>
      <c r="AB23" s="1">
        <f>SUM([14]Sheet!$BN$31:$BN$40)</f>
        <v>43098</v>
      </c>
      <c r="AC23" s="1">
        <f t="shared" si="11"/>
        <v>0.12030153366259423</v>
      </c>
      <c r="AD23" s="1">
        <f>SUM([15]Sheet!$BN$31:$BN$40)</f>
        <v>41491</v>
      </c>
      <c r="AE23" s="1">
        <f t="shared" si="12"/>
        <v>7.8528723680790224E-2</v>
      </c>
      <c r="AF23" s="1">
        <f>SUM([16]Sheet!$BN$31:$BN$40)</f>
        <v>44102</v>
      </c>
      <c r="AG23" s="1">
        <f t="shared" si="13"/>
        <v>0.14639979204574993</v>
      </c>
      <c r="AH23" s="1">
        <f>SUM([17]Sheet!$BN$31:$BN$40)</f>
        <v>43470</v>
      </c>
      <c r="AI23" s="1">
        <f t="shared" si="14"/>
        <v>0.12997140629061607</v>
      </c>
      <c r="AJ23" s="1">
        <f>SUM([18]Sheet!$BN$31:$BN$40)</f>
        <v>41285</v>
      </c>
      <c r="AK23" s="1">
        <f t="shared" si="15"/>
        <v>7.3173901741616851E-2</v>
      </c>
      <c r="AL23" s="1">
        <f>SUM([19]Sheet!$BN$31:$BN$40)</f>
        <v>40757</v>
      </c>
      <c r="AM23" s="1">
        <f t="shared" si="16"/>
        <v>5.9448921237327791E-2</v>
      </c>
      <c r="AN23" s="1">
        <f>SUM([20]Sheet!$BN$31:$BN$40)</f>
        <v>41625</v>
      </c>
      <c r="AO23" s="1">
        <f t="shared" si="17"/>
        <v>8.2011957369378732E-2</v>
      </c>
      <c r="AP23" s="1">
        <f>SUM([21]Sheet!$BN$31:$BN$40)</f>
        <v>38979</v>
      </c>
      <c r="AQ23" s="1">
        <f t="shared" si="18"/>
        <v>1.3231089160384716E-2</v>
      </c>
      <c r="AR23" s="1">
        <f>SUM([22]Sheet!$BN$31:$BN$40)</f>
        <v>42092</v>
      </c>
      <c r="AS23" s="1">
        <f t="shared" si="19"/>
        <v>9.4151286716922272E-2</v>
      </c>
      <c r="AT23" s="1">
        <f>SUM([23]Sheet!$BN$31:$BN$40)</f>
        <v>42819</v>
      </c>
      <c r="AU23" s="1">
        <f t="shared" si="20"/>
        <v>0.11304912919157785</v>
      </c>
      <c r="AV23" s="1">
        <f>SUM([24]Sheet!$BN$31:$BN$40)</f>
        <v>43650</v>
      </c>
      <c r="AW23" s="1">
        <f t="shared" si="21"/>
        <v>0.13465037691707823</v>
      </c>
      <c r="AX23" s="1">
        <f>SUM([25]Sheet!$BN$31:$BN$40)</f>
        <v>40923</v>
      </c>
      <c r="AY23" s="1">
        <f t="shared" si="22"/>
        <v>6.3763971926176236E-2</v>
      </c>
      <c r="AZ23" s="1">
        <f>SUM([26]Sheet!$BN$31:$BN$40)</f>
        <v>42868</v>
      </c>
      <c r="BA23" s="1">
        <f t="shared" si="23"/>
        <v>0.11432284897322589</v>
      </c>
      <c r="BB23" s="1">
        <f>SUM([27]Sheet!$BN$31:$BN$40)</f>
        <v>44110</v>
      </c>
      <c r="BC23" s="1">
        <f t="shared" si="24"/>
        <v>0.14660774629581491</v>
      </c>
      <c r="BD23" s="1">
        <f>SUM([28]Sheet!$BN$31:$BN$40)</f>
        <v>43229</v>
      </c>
      <c r="BE23" s="1">
        <f t="shared" si="25"/>
        <v>0.12370678450740837</v>
      </c>
      <c r="BF23" s="1">
        <f>SUM([29]Sheet!$BN$31:$BN$40)</f>
        <v>43688</v>
      </c>
      <c r="BG23" s="1">
        <f t="shared" si="26"/>
        <v>0.13563815960488693</v>
      </c>
      <c r="BH23" s="1">
        <f>SUM([30]Sheet!$BN$31:$BN$40)</f>
        <v>43145</v>
      </c>
      <c r="BI23" s="1">
        <f t="shared" si="27"/>
        <v>0.12152326488172602</v>
      </c>
    </row>
    <row r="24" spans="1:61" x14ac:dyDescent="0.25">
      <c r="A24" s="1">
        <v>22</v>
      </c>
      <c r="B24" s="1">
        <f>SUM([1]Sheet!$BQ$31:$BQ$40)</f>
        <v>42627</v>
      </c>
      <c r="C24" s="1">
        <f t="shared" si="29"/>
        <v>0.1080582271900182</v>
      </c>
      <c r="D24" s="1">
        <f>SUM([2]Sheet!$BQ$31:$BQ$40)</f>
        <v>42479</v>
      </c>
      <c r="E24" s="1">
        <f t="shared" si="0"/>
        <v>0.10421107356381595</v>
      </c>
      <c r="F24" s="1">
        <f>SUM([3]Sheet!$BQ$31:$BQ$40)</f>
        <v>43840</v>
      </c>
      <c r="G24" s="1">
        <f t="shared" si="1"/>
        <v>0.13958929035612166</v>
      </c>
      <c r="H24" s="1">
        <f>SUM([4]Sheet!$BQ$31:$BQ$40)</f>
        <v>43248</v>
      </c>
      <c r="I24" s="1">
        <f t="shared" si="2"/>
        <v>0.12420067585131271</v>
      </c>
      <c r="J24" s="1">
        <f>SUM([5]Sheet!$BQ$31:$BQ$40)</f>
        <v>43512</v>
      </c>
      <c r="K24" s="1">
        <f t="shared" si="3"/>
        <v>0.13106316610345725</v>
      </c>
      <c r="L24" s="1">
        <f>SUM([6]Sheet!$BQ$31:$BQ$40)</f>
        <v>43375</v>
      </c>
      <c r="M24" s="1">
        <f t="shared" si="4"/>
        <v>0.12750194957109437</v>
      </c>
      <c r="N24" s="1">
        <f>SUM([7]Sheet!$BQ$31:$BQ$40)</f>
        <v>41927</v>
      </c>
      <c r="O24" s="1">
        <f t="shared" si="5"/>
        <v>8.986223030933195E-2</v>
      </c>
      <c r="P24" s="1">
        <f>SUM([8]Sheet!$BQ$31:$BQ$40)</f>
        <v>44956</v>
      </c>
      <c r="Q24" s="1">
        <f t="shared" si="6"/>
        <v>0.16859890824018717</v>
      </c>
      <c r="R24" s="1">
        <f>SUM([9]Sheet!$BQ$31:$BQ$40)</f>
        <v>44874</v>
      </c>
      <c r="S24" s="1">
        <f t="shared" si="7"/>
        <v>0.16646737717702106</v>
      </c>
      <c r="T24" s="1">
        <f>SUM([10]Sheet!$BQ$31:$BQ$40)</f>
        <v>42214</v>
      </c>
      <c r="U24" s="1">
        <f t="shared" si="28"/>
        <v>9.7322589030413312E-2</v>
      </c>
      <c r="V24" s="1">
        <f>SUM([11]Sheet!$BQ$31:$BQ$40)</f>
        <v>34376</v>
      </c>
      <c r="W24" s="1">
        <f t="shared" si="8"/>
        <v>-0.10642058747075643</v>
      </c>
      <c r="X24" s="1">
        <f>SUM([12]Sheet!$BQ$31:$BQ$40)</f>
        <v>40114</v>
      </c>
      <c r="Y24" s="1">
        <f t="shared" si="9"/>
        <v>4.2734598388354562E-2</v>
      </c>
      <c r="Z24" s="1">
        <f>SUM([13]Sheet!$BQ$31:$BQ$40)</f>
        <v>42663</v>
      </c>
      <c r="AA24" s="1">
        <f t="shared" si="10"/>
        <v>0.10899402131531064</v>
      </c>
      <c r="AB24" s="1">
        <f>SUM([14]Sheet!$BQ$31:$BQ$40)</f>
        <v>41117</v>
      </c>
      <c r="AC24" s="1">
        <f t="shared" si="11"/>
        <v>6.8806862490252141E-2</v>
      </c>
      <c r="AD24" s="1">
        <f>SUM([15]Sheet!$BQ$31:$BQ$40)</f>
        <v>39825</v>
      </c>
      <c r="AE24" s="1">
        <f t="shared" si="12"/>
        <v>3.5222251104756956E-2</v>
      </c>
      <c r="AF24" s="1">
        <f>SUM([16]Sheet!$BQ$31:$BQ$40)</f>
        <v>42200</v>
      </c>
      <c r="AG24" s="1">
        <f t="shared" si="13"/>
        <v>9.6958669092799585E-2</v>
      </c>
      <c r="AH24" s="1">
        <f>SUM([17]Sheet!$BQ$31:$BQ$40)</f>
        <v>41882</v>
      </c>
      <c r="AI24" s="1">
        <f t="shared" si="14"/>
        <v>8.8692487652716409E-2</v>
      </c>
      <c r="AJ24" s="1">
        <f>SUM([18]Sheet!$BQ$31:$BQ$40)</f>
        <v>40198</v>
      </c>
      <c r="AK24" s="1">
        <f t="shared" si="15"/>
        <v>4.491811801403691E-2</v>
      </c>
      <c r="AL24" s="1">
        <f>SUM([19]Sheet!$BQ$31:$BQ$40)</f>
        <v>39005</v>
      </c>
      <c r="AM24" s="1">
        <f t="shared" si="16"/>
        <v>1.390694047309592E-2</v>
      </c>
      <c r="AN24" s="1">
        <f>SUM([20]Sheet!$BQ$31:$BQ$40)</f>
        <v>39331</v>
      </c>
      <c r="AO24" s="1">
        <f t="shared" si="17"/>
        <v>2.2381076163244085E-2</v>
      </c>
      <c r="AP24" s="1">
        <f>SUM([21]Sheet!$BQ$31:$BQ$40)</f>
        <v>37509</v>
      </c>
      <c r="AQ24" s="1">
        <f t="shared" si="18"/>
        <v>-2.4980504289056408E-2</v>
      </c>
      <c r="AR24" s="1">
        <f>SUM([22]Sheet!$BQ$31:$BQ$40)</f>
        <v>40085</v>
      </c>
      <c r="AS24" s="1">
        <f t="shared" si="19"/>
        <v>4.1980764231868986E-2</v>
      </c>
      <c r="AT24" s="1">
        <f>SUM([23]Sheet!$BQ$31:$BQ$40)</f>
        <v>40617</v>
      </c>
      <c r="AU24" s="1">
        <f t="shared" si="20"/>
        <v>5.5809721861190535E-2</v>
      </c>
      <c r="AV24" s="1">
        <f>SUM([24]Sheet!$BQ$31:$BQ$40)</f>
        <v>42235</v>
      </c>
      <c r="AW24" s="1">
        <f t="shared" si="21"/>
        <v>9.7868468936833902E-2</v>
      </c>
      <c r="AX24" s="1">
        <f>SUM([25]Sheet!$BQ$31:$BQ$40)</f>
        <v>39440</v>
      </c>
      <c r="AY24" s="1">
        <f t="shared" si="22"/>
        <v>2.5214452820379516E-2</v>
      </c>
      <c r="AZ24" s="1">
        <f>SUM([26]Sheet!$BQ$31:$BQ$40)</f>
        <v>41725</v>
      </c>
      <c r="BA24" s="1">
        <f t="shared" si="23"/>
        <v>8.4611385495191052E-2</v>
      </c>
      <c r="BB24" s="1">
        <f>SUM([27]Sheet!$BQ$31:$BQ$40)</f>
        <v>42493</v>
      </c>
      <c r="BC24" s="1">
        <f t="shared" si="24"/>
        <v>0.10457499350142968</v>
      </c>
      <c r="BD24" s="1">
        <f>SUM([28]Sheet!$BQ$31:$BQ$40)</f>
        <v>41335</v>
      </c>
      <c r="BE24" s="1">
        <f t="shared" si="25"/>
        <v>7.4473615804523011E-2</v>
      </c>
      <c r="BF24" s="1">
        <f>SUM([29]Sheet!$BQ$31:$BQ$40)</f>
        <v>41455</v>
      </c>
      <c r="BG24" s="1">
        <f t="shared" si="26"/>
        <v>7.7592929555497792E-2</v>
      </c>
      <c r="BH24" s="1">
        <f>SUM([30]Sheet!$BQ$31:$BQ$40)</f>
        <v>41757</v>
      </c>
      <c r="BI24" s="1">
        <f t="shared" si="27"/>
        <v>8.5443202495450996E-2</v>
      </c>
    </row>
    <row r="25" spans="1:61" x14ac:dyDescent="0.25">
      <c r="A25" s="1">
        <v>23</v>
      </c>
      <c r="B25" s="1">
        <f>SUM([1]Sheet!$BT$31:$BT$40)</f>
        <v>39231</v>
      </c>
      <c r="C25" s="1">
        <f>($B25-$B$2)/$B$2</f>
        <v>1.9781648037431765E-2</v>
      </c>
      <c r="D25" s="1">
        <f>SUM([2]Sheet!$BT$31:$BT$40)</f>
        <v>39863</v>
      </c>
      <c r="E25" s="1">
        <f t="shared" si="0"/>
        <v>3.6210033792565634E-2</v>
      </c>
      <c r="F25" s="1">
        <f>SUM([3]Sheet!$BT$31:$BT$40)</f>
        <v>42111</v>
      </c>
      <c r="G25" s="1">
        <f t="shared" si="1"/>
        <v>9.4645178060826618E-2</v>
      </c>
      <c r="H25" s="1">
        <f>SUM([4]Sheet!$BT$31:$BT$40)</f>
        <v>42119</v>
      </c>
      <c r="I25" s="1">
        <f t="shared" si="2"/>
        <v>9.4853132310891597E-2</v>
      </c>
      <c r="J25" s="1">
        <f>SUM([5]Sheet!$BT$31:$BT$40)</f>
        <v>41554</v>
      </c>
      <c r="K25" s="1">
        <f t="shared" si="3"/>
        <v>8.0166363400051982E-2</v>
      </c>
      <c r="L25" s="1">
        <f>SUM([6]Sheet!$BT$31:$BT$40)</f>
        <v>41113</v>
      </c>
      <c r="M25" s="1">
        <f t="shared" si="4"/>
        <v>6.8702885365219651E-2</v>
      </c>
      <c r="N25" s="1">
        <f>SUM([7]Sheet!$BT$31:$BT$40)</f>
        <v>39238</v>
      </c>
      <c r="O25" s="1">
        <f t="shared" si="5"/>
        <v>1.9963608006238628E-2</v>
      </c>
      <c r="P25" s="1">
        <f>SUM([8]Sheet!$BT$31:$BT$40)</f>
        <v>43154</v>
      </c>
      <c r="Q25" s="1">
        <f t="shared" si="6"/>
        <v>0.12175721341304913</v>
      </c>
      <c r="R25" s="1">
        <f>SUM([9]Sheet!$BT$31:$BT$40)</f>
        <v>42451</v>
      </c>
      <c r="S25" s="1">
        <f t="shared" si="7"/>
        <v>0.10348323368858851</v>
      </c>
      <c r="T25" s="1">
        <f>SUM([10]Sheet!$BT$31:$BT$40)</f>
        <v>40190</v>
      </c>
      <c r="U25" s="1">
        <f t="shared" si="28"/>
        <v>4.4710163763971925E-2</v>
      </c>
      <c r="V25" s="1">
        <f>SUM([11]Sheet!$BT$31:$BT$40)</f>
        <v>33163</v>
      </c>
      <c r="W25" s="1">
        <f t="shared" si="8"/>
        <v>-0.13795165063685988</v>
      </c>
      <c r="X25" s="1">
        <f>SUM([12]Sheet!$BT$31:$BT$40)</f>
        <v>36277</v>
      </c>
      <c r="Y25" s="1">
        <f t="shared" si="9"/>
        <v>-5.7005458799064206E-2</v>
      </c>
      <c r="Z25" s="1">
        <f>SUM([13]Sheet!$BT$31:$BT$40)</f>
        <v>40620</v>
      </c>
      <c r="AA25" s="1">
        <f t="shared" si="10"/>
        <v>5.5887704704964909E-2</v>
      </c>
      <c r="AB25" s="1">
        <f>SUM([14]Sheet!$BT$31:$BT$40)</f>
        <v>38535</v>
      </c>
      <c r="AC25" s="1">
        <f t="shared" si="11"/>
        <v>1.6896282817780088E-3</v>
      </c>
      <c r="AD25" s="1">
        <f>SUM([15]Sheet!$BT$31:$BT$40)</f>
        <v>37510</v>
      </c>
      <c r="AE25" s="1">
        <f t="shared" si="12"/>
        <v>-2.4954510007798286E-2</v>
      </c>
      <c r="AF25" s="1">
        <f>SUM([16]Sheet!$BT$31:$BT$40)</f>
        <v>39535</v>
      </c>
      <c r="AG25" s="1">
        <f t="shared" si="13"/>
        <v>2.7683909539901221E-2</v>
      </c>
      <c r="AH25" s="1">
        <f>SUM([17]Sheet!$BT$31:$BT$40)</f>
        <v>40207</v>
      </c>
      <c r="AI25" s="1">
        <f t="shared" si="14"/>
        <v>4.5152066545360019E-2</v>
      </c>
      <c r="AJ25" s="1">
        <f>SUM([18]Sheet!$BT$31:$BT$40)</f>
        <v>39002</v>
      </c>
      <c r="AK25" s="1">
        <f t="shared" si="15"/>
        <v>1.3828957629321549E-2</v>
      </c>
      <c r="AL25" s="1">
        <f>SUM([19]Sheet!$BT$31:$BT$40)</f>
        <v>37172</v>
      </c>
      <c r="AM25" s="1">
        <f t="shared" si="16"/>
        <v>-3.3740577073043933E-2</v>
      </c>
      <c r="AN25" s="1">
        <f>SUM([20]Sheet!$BT$31:$BT$40)</f>
        <v>36628</v>
      </c>
      <c r="AO25" s="1">
        <f t="shared" si="17"/>
        <v>-4.7881466077462957E-2</v>
      </c>
      <c r="AP25" s="1">
        <f>SUM([21]Sheet!$BT$31:$BT$40)</f>
        <v>35007</v>
      </c>
      <c r="AQ25" s="1">
        <f t="shared" si="18"/>
        <v>-9.0018195996880684E-2</v>
      </c>
      <c r="AR25" s="1">
        <f>SUM([22]Sheet!$BT$31:$BT$40)</f>
        <v>37323</v>
      </c>
      <c r="AS25" s="1">
        <f t="shared" si="19"/>
        <v>-2.9815440603067324E-2</v>
      </c>
      <c r="AT25" s="1">
        <f>SUM([23]Sheet!$BT$31:$BT$40)</f>
        <v>38113</v>
      </c>
      <c r="AU25" s="1">
        <f t="shared" si="20"/>
        <v>-9.2799584091499878E-3</v>
      </c>
      <c r="AV25" s="1">
        <f>SUM([24]Sheet!$BT$31:$BT$40)</f>
        <v>39882</v>
      </c>
      <c r="AW25" s="1">
        <f t="shared" si="21"/>
        <v>3.670392513646998E-2</v>
      </c>
      <c r="AX25" s="1">
        <f>SUM([25]Sheet!$BT$31:$BT$40)</f>
        <v>37585</v>
      </c>
      <c r="AY25" s="1">
        <f t="shared" si="22"/>
        <v>-2.3004938913439042E-2</v>
      </c>
      <c r="AZ25" s="1">
        <f>SUM([26]Sheet!$BT$31:$BT$40)</f>
        <v>39675</v>
      </c>
      <c r="BA25" s="1">
        <f t="shared" si="23"/>
        <v>3.132310891603847E-2</v>
      </c>
      <c r="BB25" s="1">
        <f>SUM([27]Sheet!$BT$31:$BT$40)</f>
        <v>39714</v>
      </c>
      <c r="BC25" s="1">
        <f t="shared" si="24"/>
        <v>3.2336885885105277E-2</v>
      </c>
      <c r="BD25" s="1">
        <f>SUM([28]Sheet!$BT$31:$BT$40)</f>
        <v>38488</v>
      </c>
      <c r="BE25" s="1">
        <f t="shared" si="25"/>
        <v>4.6789706264621785E-4</v>
      </c>
      <c r="BF25" s="1">
        <f>SUM([29]Sheet!$BT$31:$BT$40)</f>
        <v>38609</v>
      </c>
      <c r="BG25" s="1">
        <f t="shared" si="26"/>
        <v>3.6132050948791267E-3</v>
      </c>
      <c r="BH25" s="1">
        <f>SUM([30]Sheet!$BT$31:$BT$40)</f>
        <v>38792</v>
      </c>
      <c r="BI25" s="1">
        <f t="shared" si="27"/>
        <v>8.3701585651156738E-3</v>
      </c>
    </row>
    <row r="27" spans="1:61" x14ac:dyDescent="0.25">
      <c r="C27" s="7"/>
      <c r="E27" s="7"/>
    </row>
  </sheetData>
  <pageMargins left="0.7" right="0.7" top="0.75" bottom="0.75" header="0.3" footer="0.3"/>
  <pageSetup paperSize="9" orientation="portrait" r:id="rId1"/>
  <ignoredErrors>
    <ignoredError sqref="B1 R1:R2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14" workbookViewId="0">
      <selection activeCell="F50" sqref="F50"/>
    </sheetView>
  </sheetViews>
  <sheetFormatPr defaultRowHeight="15" x14ac:dyDescent="0.25"/>
  <cols>
    <col min="1" max="1" width="12.28515625" bestFit="1" customWidth="1"/>
    <col min="2" max="2" width="22" bestFit="1" customWidth="1"/>
    <col min="3" max="3" width="11.42578125" bestFit="1" customWidth="1"/>
    <col min="4" max="4" width="12.5703125" bestFit="1" customWidth="1"/>
  </cols>
  <sheetData>
    <row r="1" spans="1:4" x14ac:dyDescent="0.25">
      <c r="A1" s="1" t="s">
        <v>49</v>
      </c>
      <c r="B1" s="1" t="s">
        <v>50</v>
      </c>
      <c r="C1" s="1" t="s">
        <v>51</v>
      </c>
      <c r="D1" s="1" t="s">
        <v>52</v>
      </c>
    </row>
    <row r="2" spans="1:4" x14ac:dyDescent="0.25">
      <c r="A2" s="1">
        <v>3000</v>
      </c>
      <c r="B2" s="1" t="s">
        <v>53</v>
      </c>
      <c r="C2" s="1">
        <v>293.76100000000002</v>
      </c>
      <c r="D2" s="1">
        <v>99.393000000000001</v>
      </c>
    </row>
    <row r="3" spans="1:4" x14ac:dyDescent="0.25">
      <c r="A3" s="1">
        <v>3000</v>
      </c>
      <c r="B3" s="1" t="s">
        <v>53</v>
      </c>
      <c r="C3" s="1">
        <v>293.76100000000002</v>
      </c>
      <c r="D3" s="1">
        <v>99.393000000000001</v>
      </c>
    </row>
    <row r="4" spans="1:4" x14ac:dyDescent="0.25">
      <c r="A4" s="1">
        <v>3000</v>
      </c>
      <c r="B4" s="1" t="s">
        <v>53</v>
      </c>
      <c r="C4" s="1">
        <v>293.76100000000002</v>
      </c>
      <c r="D4" s="1">
        <v>99.393000000000001</v>
      </c>
    </row>
    <row r="5" spans="1:4" x14ac:dyDescent="0.25">
      <c r="A5" s="1">
        <v>3020</v>
      </c>
      <c r="B5" s="1" t="s">
        <v>54</v>
      </c>
      <c r="C5" s="1">
        <v>1220</v>
      </c>
      <c r="D5" s="1">
        <v>400.995</v>
      </c>
    </row>
    <row r="6" spans="1:4" x14ac:dyDescent="0.25">
      <c r="A6" s="1">
        <v>3100</v>
      </c>
      <c r="B6" s="1" t="s">
        <v>55</v>
      </c>
      <c r="C6" s="1">
        <v>90.183000000000007</v>
      </c>
      <c r="D6" s="1">
        <v>94.384</v>
      </c>
    </row>
    <row r="7" spans="1:4" x14ac:dyDescent="0.25">
      <c r="A7" s="1">
        <v>3115</v>
      </c>
      <c r="B7" s="1" t="s">
        <v>56</v>
      </c>
      <c r="C7" s="1">
        <v>1029</v>
      </c>
      <c r="D7" s="1">
        <v>338.21600000000001</v>
      </c>
    </row>
    <row r="8" spans="1:4" x14ac:dyDescent="0.25">
      <c r="A8" s="1">
        <v>3249</v>
      </c>
      <c r="B8" s="1" t="s">
        <v>57</v>
      </c>
      <c r="C8" s="1">
        <v>1893.817</v>
      </c>
      <c r="D8" s="1">
        <v>557.72500000000002</v>
      </c>
    </row>
    <row r="9" spans="1:4" x14ac:dyDescent="0.25">
      <c r="A9" s="1">
        <v>3300</v>
      </c>
      <c r="B9" s="1" t="s">
        <v>58</v>
      </c>
      <c r="C9" s="1">
        <v>1285.4000000000001</v>
      </c>
      <c r="D9" s="1">
        <v>358.053</v>
      </c>
    </row>
    <row r="10" spans="1:4" x14ac:dyDescent="0.25">
      <c r="A10" s="1">
        <v>3300</v>
      </c>
      <c r="B10" s="1" t="s">
        <v>58</v>
      </c>
      <c r="C10" s="1">
        <v>1285.4000000000001</v>
      </c>
      <c r="D10" s="1">
        <v>358.053</v>
      </c>
    </row>
    <row r="11" spans="1:4" x14ac:dyDescent="0.25">
      <c r="A11" s="1">
        <v>3359</v>
      </c>
      <c r="B11" s="1" t="s">
        <v>59</v>
      </c>
      <c r="C11" s="1">
        <v>1542.479</v>
      </c>
      <c r="D11" s="1">
        <v>537.07799999999997</v>
      </c>
    </row>
    <row r="12" spans="1:4" x14ac:dyDescent="0.25">
      <c r="A12" s="1">
        <v>3359</v>
      </c>
      <c r="B12" s="1" t="s">
        <v>59</v>
      </c>
      <c r="C12" s="1">
        <v>1542.479</v>
      </c>
      <c r="D12" s="1">
        <v>537.07799999999997</v>
      </c>
    </row>
    <row r="13" spans="1:4" x14ac:dyDescent="0.25">
      <c r="A13" s="1">
        <v>3359</v>
      </c>
      <c r="B13" s="1" t="s">
        <v>59</v>
      </c>
      <c r="C13" s="1">
        <v>1542.479</v>
      </c>
      <c r="D13" s="1">
        <v>537.07799999999997</v>
      </c>
    </row>
    <row r="14" spans="1:4" x14ac:dyDescent="0.25">
      <c r="A14" s="1">
        <v>3359</v>
      </c>
      <c r="B14" s="1" t="s">
        <v>59</v>
      </c>
      <c r="C14" s="1">
        <v>1542.479</v>
      </c>
      <c r="D14" s="1">
        <v>537.07799999999997</v>
      </c>
    </row>
    <row r="15" spans="1:4" x14ac:dyDescent="0.25">
      <c r="A15" s="1">
        <v>3360</v>
      </c>
      <c r="B15" s="1" t="s">
        <v>60</v>
      </c>
      <c r="C15" s="1">
        <v>-80</v>
      </c>
      <c r="D15" s="1">
        <v>-26.295000000000002</v>
      </c>
    </row>
    <row r="16" spans="1:4" x14ac:dyDescent="0.25">
      <c r="A16" s="1">
        <v>5100</v>
      </c>
      <c r="B16" s="1" t="s">
        <v>61</v>
      </c>
      <c r="C16" s="1">
        <v>586.61800000000005</v>
      </c>
      <c r="D16" s="1">
        <v>163.59800000000001</v>
      </c>
    </row>
    <row r="17" spans="1:4" x14ac:dyDescent="0.25">
      <c r="A17" s="1">
        <v>5300</v>
      </c>
      <c r="B17" s="1" t="s">
        <v>62</v>
      </c>
      <c r="C17" s="1">
        <v>2303</v>
      </c>
      <c r="D17" s="1">
        <v>756.95899999999995</v>
      </c>
    </row>
    <row r="18" spans="1:4" x14ac:dyDescent="0.25">
      <c r="A18" s="1">
        <v>5400</v>
      </c>
      <c r="B18" s="1" t="s">
        <v>63</v>
      </c>
      <c r="C18" s="1">
        <v>1226.567</v>
      </c>
      <c r="D18" s="1">
        <v>233.71</v>
      </c>
    </row>
    <row r="19" spans="1:4" x14ac:dyDescent="0.25">
      <c r="A19" s="1">
        <v>5500</v>
      </c>
      <c r="B19" s="1" t="s">
        <v>64</v>
      </c>
      <c r="C19" s="1">
        <v>1119.9079999999999</v>
      </c>
      <c r="D19" s="1">
        <v>467.42399999999998</v>
      </c>
    </row>
    <row r="20" spans="1:4" x14ac:dyDescent="0.25">
      <c r="A20" s="1">
        <v>5500</v>
      </c>
      <c r="B20" s="1" t="s">
        <v>64</v>
      </c>
      <c r="C20" s="1">
        <v>1119.9079999999999</v>
      </c>
      <c r="D20" s="1">
        <v>467.42399999999998</v>
      </c>
    </row>
    <row r="21" spans="1:4" x14ac:dyDescent="0.25">
      <c r="A21" s="1">
        <v>5600</v>
      </c>
      <c r="B21" s="1" t="s">
        <v>65</v>
      </c>
      <c r="C21" s="1">
        <v>1397.9459999999999</v>
      </c>
      <c r="D21" s="1">
        <v>284.83499999999998</v>
      </c>
    </row>
    <row r="22" spans="1:4" x14ac:dyDescent="0.25">
      <c r="A22" s="1">
        <v>5600</v>
      </c>
      <c r="B22" s="1" t="s">
        <v>65</v>
      </c>
      <c r="C22" s="1">
        <v>1397.9459999999999</v>
      </c>
      <c r="D22" s="1">
        <v>284.83499999999998</v>
      </c>
    </row>
    <row r="23" spans="1:4" x14ac:dyDescent="0.25">
      <c r="A23" s="1">
        <v>5610</v>
      </c>
      <c r="B23" s="1" t="s">
        <v>66</v>
      </c>
      <c r="C23" s="1">
        <v>-1584</v>
      </c>
      <c r="D23" s="1">
        <v>-225.708</v>
      </c>
    </row>
    <row r="24" spans="1:4" x14ac:dyDescent="0.25">
      <c r="A24" s="1">
        <v>5620</v>
      </c>
      <c r="B24" s="1" t="s">
        <v>67</v>
      </c>
      <c r="C24" s="1">
        <v>727</v>
      </c>
      <c r="D24" s="1">
        <v>238.953</v>
      </c>
    </row>
    <row r="25" spans="1:4" x14ac:dyDescent="0.25">
      <c r="A25" s="1">
        <v>6100</v>
      </c>
      <c r="B25" s="1" t="s">
        <v>68</v>
      </c>
      <c r="C25" s="1">
        <v>714.05399999999997</v>
      </c>
      <c r="D25" s="1">
        <v>261.88200000000001</v>
      </c>
    </row>
    <row r="26" spans="1:4" x14ac:dyDescent="0.25">
      <c r="A26" s="1">
        <v>6100</v>
      </c>
      <c r="B26" s="1" t="s">
        <v>68</v>
      </c>
      <c r="C26" s="1">
        <v>714.05399999999997</v>
      </c>
      <c r="D26" s="1">
        <v>261.88200000000001</v>
      </c>
    </row>
    <row r="27" spans="1:4" x14ac:dyDescent="0.25">
      <c r="A27" s="1">
        <v>6500</v>
      </c>
      <c r="B27" s="1" t="s">
        <v>69</v>
      </c>
      <c r="C27" s="1">
        <v>832.66700000000003</v>
      </c>
      <c r="D27" s="1">
        <v>273.68400000000003</v>
      </c>
    </row>
    <row r="28" spans="1:4" x14ac:dyDescent="0.25">
      <c r="A28" s="1">
        <v>6500</v>
      </c>
      <c r="B28" s="1" t="s">
        <v>69</v>
      </c>
      <c r="C28" s="1">
        <v>832.66700000000003</v>
      </c>
      <c r="D28" s="1">
        <v>273.68400000000003</v>
      </c>
    </row>
    <row r="29" spans="1:4" x14ac:dyDescent="0.25">
      <c r="A29" s="1">
        <v>6500</v>
      </c>
      <c r="B29" s="1" t="s">
        <v>69</v>
      </c>
      <c r="C29" s="1">
        <v>832.66700000000003</v>
      </c>
      <c r="D29" s="1">
        <v>273.68400000000003</v>
      </c>
    </row>
    <row r="30" spans="1:4" x14ac:dyDescent="0.25">
      <c r="A30" s="1">
        <v>6700</v>
      </c>
      <c r="B30" s="1" t="s">
        <v>70</v>
      </c>
      <c r="C30" s="1">
        <v>2256</v>
      </c>
      <c r="D30" s="1">
        <v>741.51099999999997</v>
      </c>
    </row>
    <row r="31" spans="1:4" x14ac:dyDescent="0.25">
      <c r="A31" s="1">
        <v>6701</v>
      </c>
      <c r="B31" s="1" t="s">
        <v>71</v>
      </c>
      <c r="C31" s="1">
        <v>-36</v>
      </c>
      <c r="D31" s="1">
        <v>-11.833</v>
      </c>
    </row>
    <row r="32" spans="1:4" x14ac:dyDescent="0.25">
      <c r="A32" s="1">
        <v>6701</v>
      </c>
      <c r="B32" s="1" t="s">
        <v>71</v>
      </c>
      <c r="C32" s="1">
        <v>-18</v>
      </c>
      <c r="D32" s="1">
        <v>-5.9160000000000004</v>
      </c>
    </row>
    <row r="33" spans="1:4" x14ac:dyDescent="0.25">
      <c r="A33" s="1">
        <v>7000</v>
      </c>
      <c r="B33" s="1" t="s">
        <v>72</v>
      </c>
      <c r="C33" s="1">
        <v>1372.248</v>
      </c>
      <c r="D33" s="1">
        <v>286.12400000000002</v>
      </c>
    </row>
    <row r="34" spans="1:4" x14ac:dyDescent="0.25">
      <c r="A34" s="1">
        <v>7000</v>
      </c>
      <c r="B34" s="1" t="s">
        <v>72</v>
      </c>
      <c r="C34" s="1">
        <v>1372.248</v>
      </c>
      <c r="D34" s="1">
        <v>286.12400000000002</v>
      </c>
    </row>
    <row r="35" spans="1:4" x14ac:dyDescent="0.25">
      <c r="A35" s="1">
        <v>7000</v>
      </c>
      <c r="B35" s="1" t="s">
        <v>72</v>
      </c>
      <c r="C35" s="1">
        <v>1372.248</v>
      </c>
      <c r="D35" s="1">
        <v>286.12400000000002</v>
      </c>
    </row>
    <row r="36" spans="1:4" x14ac:dyDescent="0.25">
      <c r="A36" s="1">
        <v>7000</v>
      </c>
      <c r="B36" s="1" t="s">
        <v>72</v>
      </c>
      <c r="C36" s="1">
        <v>1372.248</v>
      </c>
      <c r="D36" s="1">
        <v>286.12400000000002</v>
      </c>
    </row>
    <row r="37" spans="1:4" x14ac:dyDescent="0.25">
      <c r="A37" s="1">
        <v>7000</v>
      </c>
      <c r="B37" s="1" t="s">
        <v>72</v>
      </c>
      <c r="C37" s="1">
        <v>1372.248</v>
      </c>
      <c r="D37" s="1">
        <v>286.12400000000002</v>
      </c>
    </row>
    <row r="38" spans="1:4" x14ac:dyDescent="0.25">
      <c r="A38" s="1">
        <v>7000</v>
      </c>
      <c r="B38" s="1" t="s">
        <v>72</v>
      </c>
      <c r="C38" s="1">
        <v>-1220</v>
      </c>
      <c r="D38" s="1">
        <v>-400.995</v>
      </c>
    </row>
    <row r="39" spans="1:4" x14ac:dyDescent="0.25">
      <c r="A39" s="1">
        <v>7010</v>
      </c>
      <c r="B39" s="1" t="s">
        <v>73</v>
      </c>
      <c r="C39" s="1">
        <v>-1005</v>
      </c>
      <c r="D39" s="1">
        <v>-330.32799999999997</v>
      </c>
    </row>
    <row r="40" spans="1:4" x14ac:dyDescent="0.25">
      <c r="A40" s="1">
        <v>7020</v>
      </c>
      <c r="B40" s="1" t="s">
        <v>74</v>
      </c>
      <c r="C40" s="1">
        <v>719</v>
      </c>
      <c r="D40" s="1">
        <v>236.32400000000001</v>
      </c>
    </row>
    <row r="41" spans="1:4" x14ac:dyDescent="0.25">
      <c r="A41" s="1">
        <v>7100</v>
      </c>
      <c r="B41" s="1" t="s">
        <v>75</v>
      </c>
      <c r="C41" s="1">
        <v>1232.8789999999999</v>
      </c>
      <c r="D41" s="1">
        <v>817.50900000000001</v>
      </c>
    </row>
    <row r="42" spans="1:4" x14ac:dyDescent="0.25">
      <c r="A42" s="1">
        <v>7100</v>
      </c>
      <c r="B42" s="1" t="s">
        <v>75</v>
      </c>
      <c r="C42" s="1">
        <v>1232.8789999999999</v>
      </c>
      <c r="D42" s="1">
        <v>817.50900000000001</v>
      </c>
    </row>
    <row r="43" spans="1:4" x14ac:dyDescent="0.25">
      <c r="A43" s="1">
        <v>7100</v>
      </c>
      <c r="B43" s="1" t="s">
        <v>75</v>
      </c>
      <c r="C43" s="1">
        <v>36</v>
      </c>
      <c r="D43" s="1">
        <v>11.833</v>
      </c>
    </row>
    <row r="44" spans="1:4" x14ac:dyDescent="0.25">
      <c r="A44" s="1">
        <v>8500</v>
      </c>
      <c r="B44" s="1" t="s">
        <v>76</v>
      </c>
      <c r="C44" s="1">
        <v>963.66700000000003</v>
      </c>
      <c r="D44" s="1">
        <v>316.74200000000002</v>
      </c>
    </row>
    <row r="45" spans="1:4" x14ac:dyDescent="0.25">
      <c r="A45" s="1">
        <v>8500</v>
      </c>
      <c r="B45" s="1" t="s">
        <v>76</v>
      </c>
      <c r="C45" s="1">
        <v>963.66700000000003</v>
      </c>
      <c r="D45" s="1">
        <v>316.74200000000002</v>
      </c>
    </row>
    <row r="46" spans="1:4" x14ac:dyDescent="0.25">
      <c r="A46" s="1">
        <v>8500</v>
      </c>
      <c r="B46" s="1" t="s">
        <v>76</v>
      </c>
      <c r="C46" s="1">
        <v>963.66700000000003</v>
      </c>
      <c r="D46" s="1">
        <v>316.74200000000002</v>
      </c>
    </row>
    <row r="47" spans="1:4" x14ac:dyDescent="0.25">
      <c r="A47" s="1">
        <v>8500</v>
      </c>
      <c r="B47" s="1" t="s">
        <v>76</v>
      </c>
      <c r="C47" s="1">
        <v>-400</v>
      </c>
      <c r="D47" s="1">
        <v>-131.47399999999999</v>
      </c>
    </row>
    <row r="48" spans="1:4" x14ac:dyDescent="0.25">
      <c r="A48" s="1">
        <v>8600</v>
      </c>
      <c r="B48" s="1" t="s">
        <v>77</v>
      </c>
      <c r="C48" s="1">
        <v>-76</v>
      </c>
      <c r="D48" s="1">
        <v>-24.98</v>
      </c>
    </row>
    <row r="49" spans="1:4" x14ac:dyDescent="0.25">
      <c r="A49" s="1">
        <v>8700</v>
      </c>
      <c r="B49" s="1" t="s">
        <v>78</v>
      </c>
      <c r="C49" s="1">
        <v>0</v>
      </c>
      <c r="D49" s="1">
        <v>0</v>
      </c>
    </row>
    <row r="50" spans="1:4" x14ac:dyDescent="0.25">
      <c r="A50" s="14" t="s">
        <v>8</v>
      </c>
      <c r="B50" s="14"/>
      <c r="C50" s="1">
        <f>SUM(C2:C49)</f>
        <v>38470.000000000007</v>
      </c>
      <c r="D50" s="1">
        <f>SUM(D2:D49)</f>
        <v>12644.474</v>
      </c>
    </row>
  </sheetData>
  <mergeCells count="1">
    <mergeCell ref="A50:B5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workbookViewId="0">
      <selection activeCell="I39" sqref="I39"/>
    </sheetView>
  </sheetViews>
  <sheetFormatPr defaultRowHeight="15" x14ac:dyDescent="0.25"/>
  <sheetData>
    <row r="1" spans="1:31" x14ac:dyDescent="0.25">
      <c r="A1" t="s">
        <v>48</v>
      </c>
    </row>
    <row r="2" spans="1:31" x14ac:dyDescent="0.2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32</v>
      </c>
      <c r="R2" s="1" t="s">
        <v>33</v>
      </c>
      <c r="S2" s="1" t="s">
        <v>34</v>
      </c>
      <c r="T2" s="1" t="s">
        <v>35</v>
      </c>
      <c r="U2" s="1" t="s">
        <v>36</v>
      </c>
      <c r="V2" s="1" t="s">
        <v>37</v>
      </c>
      <c r="W2" s="1" t="s">
        <v>38</v>
      </c>
      <c r="X2" s="1" t="s">
        <v>39</v>
      </c>
      <c r="Y2" s="1" t="s">
        <v>40</v>
      </c>
      <c r="Z2" s="1" t="s">
        <v>41</v>
      </c>
      <c r="AA2" s="1" t="s">
        <v>42</v>
      </c>
      <c r="AB2" s="1" t="s">
        <v>43</v>
      </c>
      <c r="AC2" s="1" t="s">
        <v>44</v>
      </c>
      <c r="AD2" s="1" t="s">
        <v>45</v>
      </c>
      <c r="AE2" s="1" t="s">
        <v>46</v>
      </c>
    </row>
    <row r="3" spans="1:31" x14ac:dyDescent="0.25">
      <c r="A3" s="1">
        <v>0</v>
      </c>
      <c r="B3" s="1">
        <v>38470</v>
      </c>
      <c r="C3" s="1">
        <v>38057</v>
      </c>
      <c r="D3" s="1">
        <v>37233</v>
      </c>
      <c r="E3" s="1">
        <v>40459</v>
      </c>
      <c r="F3" s="1">
        <v>40447</v>
      </c>
      <c r="G3" s="1">
        <v>39927</v>
      </c>
      <c r="H3" s="1">
        <v>38760</v>
      </c>
      <c r="I3" s="1">
        <v>36952</v>
      </c>
      <c r="J3" s="1">
        <v>41005</v>
      </c>
      <c r="K3" s="1">
        <v>39967</v>
      </c>
      <c r="L3" s="1">
        <v>37568</v>
      </c>
      <c r="M3" s="1">
        <v>31465</v>
      </c>
      <c r="N3" s="1">
        <v>32872</v>
      </c>
      <c r="O3" s="1">
        <v>38002</v>
      </c>
      <c r="P3" s="1">
        <v>35863</v>
      </c>
      <c r="Q3" s="1">
        <v>35679</v>
      </c>
      <c r="R3" s="1">
        <v>37591</v>
      </c>
      <c r="S3" s="1">
        <v>38244</v>
      </c>
      <c r="T3" s="1">
        <v>36527</v>
      </c>
      <c r="U3" s="1">
        <v>35250</v>
      </c>
      <c r="V3" s="1">
        <v>34335</v>
      </c>
      <c r="W3" s="1">
        <v>33089</v>
      </c>
      <c r="X3" s="1">
        <v>35040</v>
      </c>
      <c r="Y3" s="1">
        <v>36754</v>
      </c>
      <c r="Z3" s="1">
        <v>37486</v>
      </c>
      <c r="AA3" s="1">
        <v>35409</v>
      </c>
      <c r="AB3" s="1">
        <v>37728</v>
      </c>
      <c r="AC3" s="1">
        <v>36935</v>
      </c>
      <c r="AD3" s="1">
        <v>35248</v>
      </c>
      <c r="AE3" s="1">
        <v>35484</v>
      </c>
    </row>
    <row r="4" spans="1:31" x14ac:dyDescent="0.25">
      <c r="A4" s="1">
        <v>1</v>
      </c>
      <c r="B4" s="1">
        <v>37464</v>
      </c>
      <c r="C4" s="1">
        <v>36255</v>
      </c>
      <c r="D4" s="1">
        <v>35791</v>
      </c>
      <c r="E4" s="1">
        <v>39723</v>
      </c>
      <c r="F4" s="1">
        <v>39130</v>
      </c>
      <c r="G4" s="1">
        <v>37533</v>
      </c>
      <c r="H4" s="1">
        <v>37946</v>
      </c>
      <c r="I4" s="1">
        <v>35987</v>
      </c>
      <c r="J4" s="1">
        <v>39854</v>
      </c>
      <c r="K4" s="1">
        <v>38998</v>
      </c>
      <c r="L4" s="1">
        <v>36552</v>
      </c>
      <c r="M4" s="1">
        <v>30972</v>
      </c>
      <c r="N4" s="1">
        <v>32292</v>
      </c>
      <c r="O4" s="1">
        <v>37435</v>
      </c>
      <c r="P4" s="1">
        <v>35777</v>
      </c>
      <c r="Q4" s="1">
        <v>34843</v>
      </c>
      <c r="R4" s="1">
        <v>36632</v>
      </c>
      <c r="S4" s="1">
        <v>37179</v>
      </c>
      <c r="T4" s="1">
        <v>34780</v>
      </c>
      <c r="U4" s="1">
        <v>34414</v>
      </c>
      <c r="V4" s="1">
        <v>33181</v>
      </c>
      <c r="W4" s="1">
        <v>32706</v>
      </c>
      <c r="X4" s="1">
        <v>34045</v>
      </c>
      <c r="Y4" s="1">
        <v>35969</v>
      </c>
      <c r="Z4" s="1">
        <v>36056</v>
      </c>
      <c r="AA4" s="1">
        <v>34228</v>
      </c>
      <c r="AB4" s="1">
        <v>36512</v>
      </c>
      <c r="AC4" s="1">
        <v>36408</v>
      </c>
      <c r="AD4" s="1">
        <v>34159</v>
      </c>
      <c r="AE4" s="1">
        <v>34940</v>
      </c>
    </row>
    <row r="5" spans="1:31" x14ac:dyDescent="0.25">
      <c r="A5" s="1">
        <v>2</v>
      </c>
      <c r="B5" s="1">
        <v>36667</v>
      </c>
      <c r="C5" s="1">
        <v>35830</v>
      </c>
      <c r="D5" s="1">
        <v>35378</v>
      </c>
      <c r="E5" s="1">
        <v>39356</v>
      </c>
      <c r="F5" s="1">
        <v>38196</v>
      </c>
      <c r="G5" s="1">
        <v>36056</v>
      </c>
      <c r="H5" s="1">
        <v>37364</v>
      </c>
      <c r="I5" s="1">
        <v>35796</v>
      </c>
      <c r="J5" s="1">
        <v>39278</v>
      </c>
      <c r="K5" s="1">
        <v>38357</v>
      </c>
      <c r="L5" s="1">
        <v>36035</v>
      </c>
      <c r="M5" s="1">
        <v>30770</v>
      </c>
      <c r="N5" s="1">
        <v>31704</v>
      </c>
      <c r="O5" s="1">
        <v>37434</v>
      </c>
      <c r="P5" s="1">
        <v>35084</v>
      </c>
      <c r="Q5" s="1">
        <v>34559</v>
      </c>
      <c r="R5" s="1">
        <v>36599</v>
      </c>
      <c r="S5" s="1">
        <v>37063</v>
      </c>
      <c r="T5" s="1">
        <v>33544</v>
      </c>
      <c r="U5" s="1">
        <v>34070</v>
      </c>
      <c r="V5" s="1">
        <v>32538</v>
      </c>
      <c r="W5" s="1">
        <v>32881</v>
      </c>
      <c r="X5" s="1">
        <v>33581</v>
      </c>
      <c r="Y5" s="1">
        <v>36096</v>
      </c>
      <c r="Z5" s="1">
        <v>35057</v>
      </c>
      <c r="AA5" s="1">
        <v>33877</v>
      </c>
      <c r="AB5" s="1">
        <v>35143</v>
      </c>
      <c r="AC5" s="1">
        <v>36466</v>
      </c>
      <c r="AD5" s="1">
        <v>34082</v>
      </c>
      <c r="AE5" s="1">
        <v>34930</v>
      </c>
    </row>
    <row r="6" spans="1:31" x14ac:dyDescent="0.25">
      <c r="A6" s="1">
        <v>3</v>
      </c>
      <c r="B6" s="1">
        <v>36081</v>
      </c>
      <c r="C6" s="1">
        <v>36307</v>
      </c>
      <c r="D6" s="1">
        <v>35415</v>
      </c>
      <c r="E6" s="1">
        <v>38514</v>
      </c>
      <c r="F6" s="1">
        <v>37153</v>
      </c>
      <c r="G6" s="1">
        <v>35996</v>
      </c>
      <c r="H6" s="1">
        <v>36916</v>
      </c>
      <c r="I6" s="1">
        <v>35963</v>
      </c>
      <c r="J6" s="1">
        <v>39377</v>
      </c>
      <c r="K6" s="1">
        <v>38241</v>
      </c>
      <c r="L6" s="1">
        <v>35653</v>
      </c>
      <c r="M6" s="1">
        <v>30772</v>
      </c>
      <c r="N6" s="1">
        <v>31415</v>
      </c>
      <c r="O6" s="1">
        <v>37648</v>
      </c>
      <c r="P6" s="1">
        <v>35391</v>
      </c>
      <c r="Q6" s="1">
        <v>34844</v>
      </c>
      <c r="R6" s="1">
        <v>36888</v>
      </c>
      <c r="S6" s="1">
        <v>37136</v>
      </c>
      <c r="T6" s="1">
        <v>32677</v>
      </c>
      <c r="U6" s="1">
        <v>34624</v>
      </c>
      <c r="V6" s="1">
        <v>32705</v>
      </c>
      <c r="W6" s="1">
        <v>33235</v>
      </c>
      <c r="X6" s="1">
        <v>33485</v>
      </c>
      <c r="Y6" s="1">
        <v>36343</v>
      </c>
      <c r="Z6" s="1">
        <v>34230</v>
      </c>
      <c r="AA6" s="1">
        <v>33959</v>
      </c>
      <c r="AB6" s="1">
        <v>34999</v>
      </c>
      <c r="AC6" s="1">
        <v>36771</v>
      </c>
      <c r="AD6" s="1">
        <v>34231</v>
      </c>
      <c r="AE6" s="1">
        <v>35162</v>
      </c>
    </row>
    <row r="7" spans="1:31" x14ac:dyDescent="0.25">
      <c r="A7" s="1">
        <v>4</v>
      </c>
      <c r="B7" s="1">
        <v>36545</v>
      </c>
      <c r="C7" s="1">
        <v>37361</v>
      </c>
      <c r="D7" s="1">
        <v>35591</v>
      </c>
      <c r="E7" s="1">
        <v>37981</v>
      </c>
      <c r="F7" s="1">
        <v>36258</v>
      </c>
      <c r="G7" s="1">
        <v>36794</v>
      </c>
      <c r="H7" s="1">
        <v>37325</v>
      </c>
      <c r="I7" s="1">
        <v>36518</v>
      </c>
      <c r="J7" s="1">
        <v>40143</v>
      </c>
      <c r="K7" s="1">
        <v>39117</v>
      </c>
      <c r="L7" s="1">
        <v>35457</v>
      </c>
      <c r="M7" s="1">
        <v>31122</v>
      </c>
      <c r="N7" s="1">
        <v>32327</v>
      </c>
      <c r="O7" s="1">
        <v>38138</v>
      </c>
      <c r="P7" s="1">
        <v>36530</v>
      </c>
      <c r="Q7" s="1">
        <v>35496</v>
      </c>
      <c r="R7" s="1">
        <v>37593</v>
      </c>
      <c r="S7" s="1">
        <v>37496</v>
      </c>
      <c r="T7" s="1">
        <v>32578</v>
      </c>
      <c r="U7" s="1">
        <v>35069</v>
      </c>
      <c r="V7" s="1">
        <v>33264</v>
      </c>
      <c r="W7" s="1">
        <v>33932</v>
      </c>
      <c r="X7" s="1">
        <v>33831</v>
      </c>
      <c r="Y7" s="1">
        <v>37075</v>
      </c>
      <c r="Z7" s="1">
        <v>33301</v>
      </c>
      <c r="AA7" s="1">
        <v>33487</v>
      </c>
      <c r="AB7" s="1">
        <v>35594</v>
      </c>
      <c r="AC7" s="1">
        <v>37415</v>
      </c>
      <c r="AD7" s="1">
        <v>35130</v>
      </c>
      <c r="AE7" s="1">
        <v>35960</v>
      </c>
    </row>
    <row r="8" spans="1:31" x14ac:dyDescent="0.25">
      <c r="A8" s="1">
        <v>5</v>
      </c>
      <c r="B8" s="1">
        <v>39400</v>
      </c>
      <c r="C8" s="1">
        <v>40281</v>
      </c>
      <c r="D8" s="1">
        <v>36731</v>
      </c>
      <c r="E8" s="1">
        <v>39385</v>
      </c>
      <c r="F8" s="1">
        <v>37006</v>
      </c>
      <c r="G8" s="1">
        <v>37635</v>
      </c>
      <c r="H8" s="1">
        <v>39466</v>
      </c>
      <c r="I8" s="1">
        <v>38864</v>
      </c>
      <c r="J8" s="1">
        <v>42363</v>
      </c>
      <c r="K8" s="1">
        <v>41406</v>
      </c>
      <c r="L8" s="1">
        <v>35480</v>
      </c>
      <c r="M8" s="1">
        <v>31413</v>
      </c>
      <c r="N8" s="1">
        <v>34455</v>
      </c>
      <c r="O8" s="1">
        <v>40256</v>
      </c>
      <c r="P8" s="1">
        <v>38500</v>
      </c>
      <c r="Q8" s="1">
        <v>38283</v>
      </c>
      <c r="R8" s="1">
        <v>40346</v>
      </c>
      <c r="S8" s="1">
        <v>37622</v>
      </c>
      <c r="T8" s="1">
        <v>32299</v>
      </c>
      <c r="U8" s="1">
        <v>37648</v>
      </c>
      <c r="V8" s="1">
        <v>35131</v>
      </c>
      <c r="W8" s="1">
        <v>36582</v>
      </c>
      <c r="X8" s="1">
        <v>36074</v>
      </c>
      <c r="Y8" s="1">
        <v>38898</v>
      </c>
      <c r="Z8" s="1">
        <v>33148</v>
      </c>
      <c r="AA8" s="1">
        <v>33523</v>
      </c>
      <c r="AB8" s="1">
        <v>39328</v>
      </c>
      <c r="AC8" s="1">
        <v>40106</v>
      </c>
      <c r="AD8" s="1">
        <v>37594</v>
      </c>
      <c r="AE8" s="1">
        <v>38712</v>
      </c>
    </row>
    <row r="9" spans="1:31" x14ac:dyDescent="0.25">
      <c r="A9" s="1">
        <v>6</v>
      </c>
      <c r="B9" s="1">
        <v>43615</v>
      </c>
      <c r="C9" s="1">
        <v>44510</v>
      </c>
      <c r="D9" s="1">
        <v>38242</v>
      </c>
      <c r="E9" s="1">
        <v>40350</v>
      </c>
      <c r="F9" s="1">
        <v>36774</v>
      </c>
      <c r="G9" s="1">
        <v>38337</v>
      </c>
      <c r="H9" s="1">
        <v>43574</v>
      </c>
      <c r="I9" s="1">
        <v>43504</v>
      </c>
      <c r="J9" s="1">
        <v>46319</v>
      </c>
      <c r="K9" s="1">
        <v>45252</v>
      </c>
      <c r="L9" s="1">
        <v>36353</v>
      </c>
      <c r="M9" s="1">
        <v>31409</v>
      </c>
      <c r="N9" s="1">
        <v>40218</v>
      </c>
      <c r="O9" s="1">
        <v>44817</v>
      </c>
      <c r="P9" s="1">
        <v>43470</v>
      </c>
      <c r="Q9" s="1">
        <v>42846</v>
      </c>
      <c r="R9" s="1">
        <v>45150</v>
      </c>
      <c r="S9" s="1">
        <v>38477</v>
      </c>
      <c r="T9" s="1">
        <v>32606</v>
      </c>
      <c r="U9" s="1">
        <v>42284</v>
      </c>
      <c r="V9" s="1">
        <v>39856</v>
      </c>
      <c r="W9" s="1">
        <v>41214</v>
      </c>
      <c r="X9" s="1">
        <v>40573</v>
      </c>
      <c r="Y9" s="1">
        <v>42480</v>
      </c>
      <c r="Z9" s="1">
        <v>33791</v>
      </c>
      <c r="AA9" s="1">
        <v>33910</v>
      </c>
      <c r="AB9" s="1">
        <v>44166</v>
      </c>
      <c r="AC9" s="1">
        <v>44630</v>
      </c>
      <c r="AD9" s="1">
        <v>42853</v>
      </c>
      <c r="AE9" s="1">
        <v>43927</v>
      </c>
    </row>
    <row r="10" spans="1:31" x14ac:dyDescent="0.25">
      <c r="A10" s="1">
        <v>7</v>
      </c>
      <c r="B10" s="1">
        <v>47191</v>
      </c>
      <c r="C10" s="1">
        <v>47217</v>
      </c>
      <c r="D10" s="1">
        <v>40608</v>
      </c>
      <c r="E10" s="1">
        <v>42290</v>
      </c>
      <c r="F10" s="1">
        <v>37743</v>
      </c>
      <c r="G10" s="1">
        <v>40088</v>
      </c>
      <c r="H10" s="1">
        <v>47439</v>
      </c>
      <c r="I10" s="1">
        <v>48166</v>
      </c>
      <c r="J10" s="1">
        <v>49648</v>
      </c>
      <c r="K10" s="1">
        <v>47663</v>
      </c>
      <c r="L10" s="1">
        <v>38648</v>
      </c>
      <c r="M10" s="1">
        <v>32395</v>
      </c>
      <c r="N10" s="1">
        <v>44482</v>
      </c>
      <c r="O10" s="1">
        <v>47583</v>
      </c>
      <c r="P10" s="1">
        <v>46791</v>
      </c>
      <c r="Q10" s="1">
        <v>46230</v>
      </c>
      <c r="R10" s="1">
        <v>49431</v>
      </c>
      <c r="S10" s="1">
        <v>40456</v>
      </c>
      <c r="T10" s="1">
        <v>34515</v>
      </c>
      <c r="U10" s="1">
        <v>46056</v>
      </c>
      <c r="V10" s="1">
        <v>43610</v>
      </c>
      <c r="W10" s="1">
        <v>45046</v>
      </c>
      <c r="X10" s="1">
        <v>44629</v>
      </c>
      <c r="Y10" s="1">
        <v>45729</v>
      </c>
      <c r="Z10" s="1">
        <v>36022</v>
      </c>
      <c r="AA10" s="1">
        <v>34100</v>
      </c>
      <c r="AB10" s="1">
        <v>47465</v>
      </c>
      <c r="AC10" s="1">
        <v>47904</v>
      </c>
      <c r="AD10" s="1">
        <v>47267</v>
      </c>
      <c r="AE10" s="1">
        <v>47850</v>
      </c>
    </row>
    <row r="11" spans="1:31" x14ac:dyDescent="0.25">
      <c r="A11" s="1">
        <v>8</v>
      </c>
      <c r="B11" s="1">
        <v>48188</v>
      </c>
      <c r="C11" s="1">
        <v>48390</v>
      </c>
      <c r="D11" s="1">
        <v>42597</v>
      </c>
      <c r="E11" s="1">
        <v>44415</v>
      </c>
      <c r="F11" s="1">
        <v>40220</v>
      </c>
      <c r="G11" s="1">
        <v>42297</v>
      </c>
      <c r="H11" s="1">
        <v>49496</v>
      </c>
      <c r="I11" s="1">
        <v>49380</v>
      </c>
      <c r="J11" s="1">
        <v>49517</v>
      </c>
      <c r="K11" s="1">
        <v>47675</v>
      </c>
      <c r="L11" s="1">
        <v>40655</v>
      </c>
      <c r="M11" s="1">
        <v>33263</v>
      </c>
      <c r="N11" s="1">
        <v>45079</v>
      </c>
      <c r="O11" s="1">
        <v>47374</v>
      </c>
      <c r="P11" s="1">
        <v>47706</v>
      </c>
      <c r="Q11" s="1">
        <v>46972</v>
      </c>
      <c r="R11" s="1">
        <v>49626</v>
      </c>
      <c r="S11" s="1">
        <v>41735</v>
      </c>
      <c r="T11" s="1">
        <v>37260</v>
      </c>
      <c r="U11" s="1">
        <v>46958</v>
      </c>
      <c r="V11" s="1">
        <v>44432</v>
      </c>
      <c r="W11" s="1">
        <v>45268</v>
      </c>
      <c r="X11" s="1">
        <v>45246</v>
      </c>
      <c r="Y11" s="1">
        <v>46026</v>
      </c>
      <c r="Z11" s="1">
        <v>38524</v>
      </c>
      <c r="AA11" s="1">
        <v>36575</v>
      </c>
      <c r="AB11" s="1">
        <v>47594</v>
      </c>
      <c r="AC11" s="1">
        <v>47487</v>
      </c>
      <c r="AD11" s="1">
        <v>47483</v>
      </c>
      <c r="AE11" s="1">
        <v>48612</v>
      </c>
    </row>
    <row r="12" spans="1:31" x14ac:dyDescent="0.25">
      <c r="A12" s="1">
        <v>9</v>
      </c>
      <c r="B12" s="1">
        <v>47781</v>
      </c>
      <c r="C12" s="1">
        <v>47629</v>
      </c>
      <c r="D12" s="1">
        <v>42153</v>
      </c>
      <c r="E12" s="1">
        <v>45668</v>
      </c>
      <c r="F12" s="1">
        <v>40489</v>
      </c>
      <c r="G12" s="1">
        <v>42957</v>
      </c>
      <c r="H12" s="1">
        <v>49506</v>
      </c>
      <c r="I12" s="1">
        <v>49515</v>
      </c>
      <c r="J12" s="1">
        <v>49145</v>
      </c>
      <c r="K12" s="1">
        <v>48083</v>
      </c>
      <c r="L12" s="1">
        <v>41958</v>
      </c>
      <c r="M12" s="1">
        <v>34970</v>
      </c>
      <c r="N12" s="1">
        <v>44808</v>
      </c>
      <c r="O12" s="1">
        <v>46862</v>
      </c>
      <c r="P12" s="1">
        <v>46507</v>
      </c>
      <c r="Q12" s="1">
        <v>46055</v>
      </c>
      <c r="R12" s="1">
        <v>49096</v>
      </c>
      <c r="S12" s="1">
        <v>42550</v>
      </c>
      <c r="T12" s="1">
        <v>38340</v>
      </c>
      <c r="U12" s="1">
        <v>46304</v>
      </c>
      <c r="V12" s="1">
        <v>43660</v>
      </c>
      <c r="W12" s="1">
        <v>45231</v>
      </c>
      <c r="X12" s="1">
        <v>44630</v>
      </c>
      <c r="Y12" s="1">
        <v>45812</v>
      </c>
      <c r="Z12" s="1">
        <v>40301</v>
      </c>
      <c r="AA12" s="1">
        <v>38382</v>
      </c>
      <c r="AB12" s="1">
        <v>46740</v>
      </c>
      <c r="AC12" s="1">
        <v>47113</v>
      </c>
      <c r="AD12" s="1">
        <v>46934</v>
      </c>
      <c r="AE12" s="1">
        <v>47861</v>
      </c>
    </row>
    <row r="13" spans="1:31" x14ac:dyDescent="0.25">
      <c r="A13" s="1">
        <v>10</v>
      </c>
      <c r="B13" s="1">
        <v>46691</v>
      </c>
      <c r="C13" s="1">
        <v>46947</v>
      </c>
      <c r="D13" s="1">
        <v>41769</v>
      </c>
      <c r="E13" s="1">
        <v>45300</v>
      </c>
      <c r="F13" s="1">
        <v>40334</v>
      </c>
      <c r="G13" s="1">
        <v>44044</v>
      </c>
      <c r="H13" s="1">
        <v>48391</v>
      </c>
      <c r="I13" s="1">
        <v>49381</v>
      </c>
      <c r="J13" s="1">
        <v>48657</v>
      </c>
      <c r="K13" s="1">
        <v>48425</v>
      </c>
      <c r="L13" s="1">
        <v>42007</v>
      </c>
      <c r="M13" s="1">
        <v>36309</v>
      </c>
      <c r="N13" s="1">
        <v>44300</v>
      </c>
      <c r="O13" s="1">
        <v>46570</v>
      </c>
      <c r="P13" s="1">
        <v>46248</v>
      </c>
      <c r="Q13" s="1">
        <v>45891</v>
      </c>
      <c r="R13" s="1">
        <v>47907</v>
      </c>
      <c r="S13" s="1">
        <v>41626</v>
      </c>
      <c r="T13" s="1">
        <v>38982</v>
      </c>
      <c r="U13" s="1">
        <v>45506</v>
      </c>
      <c r="V13" s="1">
        <v>43512</v>
      </c>
      <c r="W13" s="1">
        <v>44937</v>
      </c>
      <c r="X13" s="1">
        <v>44373</v>
      </c>
      <c r="Y13" s="1">
        <v>45785</v>
      </c>
      <c r="Z13" s="1">
        <v>40803</v>
      </c>
      <c r="AA13" s="1">
        <v>38814</v>
      </c>
      <c r="AB13" s="1">
        <v>46067</v>
      </c>
      <c r="AC13" s="1">
        <v>46641</v>
      </c>
      <c r="AD13" s="1">
        <v>45976</v>
      </c>
      <c r="AE13" s="1">
        <v>47294</v>
      </c>
    </row>
    <row r="14" spans="1:31" x14ac:dyDescent="0.25">
      <c r="A14" s="1">
        <v>11</v>
      </c>
      <c r="B14" s="1">
        <v>45781</v>
      </c>
      <c r="C14" s="1">
        <v>46089</v>
      </c>
      <c r="D14" s="1">
        <v>41282</v>
      </c>
      <c r="E14" s="1">
        <v>44356</v>
      </c>
      <c r="F14" s="1">
        <v>39696</v>
      </c>
      <c r="G14" s="1">
        <v>44574</v>
      </c>
      <c r="H14" s="1">
        <v>47312</v>
      </c>
      <c r="I14" s="1">
        <v>49226</v>
      </c>
      <c r="J14" s="1">
        <v>48147</v>
      </c>
      <c r="K14" s="1">
        <v>47948</v>
      </c>
      <c r="L14" s="1">
        <v>39886</v>
      </c>
      <c r="M14" s="1">
        <v>36011</v>
      </c>
      <c r="N14" s="1">
        <v>43679</v>
      </c>
      <c r="O14" s="1">
        <v>45560</v>
      </c>
      <c r="P14" s="1">
        <v>44665</v>
      </c>
      <c r="Q14" s="1">
        <v>44776</v>
      </c>
      <c r="R14" s="1">
        <v>47417</v>
      </c>
      <c r="S14" s="1">
        <v>40817</v>
      </c>
      <c r="T14" s="1">
        <v>38670</v>
      </c>
      <c r="U14" s="1">
        <v>44919</v>
      </c>
      <c r="V14" s="1">
        <v>42788</v>
      </c>
      <c r="W14" s="1">
        <v>44343</v>
      </c>
      <c r="X14" s="1">
        <v>43916</v>
      </c>
      <c r="Y14" s="1">
        <v>45050</v>
      </c>
      <c r="Z14" s="1">
        <v>40063</v>
      </c>
      <c r="AA14" s="1">
        <v>39195</v>
      </c>
      <c r="AB14" s="1">
        <v>45878</v>
      </c>
      <c r="AC14" s="1">
        <v>46033</v>
      </c>
      <c r="AD14" s="1">
        <v>45320</v>
      </c>
      <c r="AE14" s="1">
        <v>47137</v>
      </c>
    </row>
    <row r="15" spans="1:31" x14ac:dyDescent="0.25">
      <c r="A15" s="1">
        <v>12</v>
      </c>
      <c r="B15" s="1">
        <v>44271</v>
      </c>
      <c r="C15" s="1">
        <v>44756</v>
      </c>
      <c r="D15" s="1">
        <v>40776</v>
      </c>
      <c r="E15" s="1">
        <v>42967</v>
      </c>
      <c r="F15" s="1">
        <v>38562</v>
      </c>
      <c r="G15" s="1">
        <v>43392</v>
      </c>
      <c r="H15" s="1">
        <v>46607</v>
      </c>
      <c r="I15" s="1">
        <v>49079</v>
      </c>
      <c r="J15" s="1">
        <v>47484</v>
      </c>
      <c r="K15" s="1">
        <v>47472</v>
      </c>
      <c r="L15" s="1">
        <v>37409</v>
      </c>
      <c r="M15" s="1">
        <v>35485</v>
      </c>
      <c r="N15" s="1">
        <v>42732</v>
      </c>
      <c r="O15" s="1">
        <v>44486</v>
      </c>
      <c r="P15" s="1">
        <v>43174</v>
      </c>
      <c r="Q15" s="1">
        <v>43561</v>
      </c>
      <c r="R15" s="1">
        <v>46697</v>
      </c>
      <c r="S15" s="1">
        <v>39742</v>
      </c>
      <c r="T15" s="1">
        <v>38223</v>
      </c>
      <c r="U15" s="1">
        <v>44358</v>
      </c>
      <c r="V15" s="1">
        <v>41835</v>
      </c>
      <c r="W15" s="1">
        <v>43705</v>
      </c>
      <c r="X15" s="1">
        <v>43300</v>
      </c>
      <c r="Y15" s="1">
        <v>44318</v>
      </c>
      <c r="Z15" s="1">
        <v>39179</v>
      </c>
      <c r="AA15" s="1">
        <v>38534</v>
      </c>
      <c r="AB15" s="1">
        <v>45661</v>
      </c>
      <c r="AC15" s="1">
        <v>45287</v>
      </c>
      <c r="AD15" s="1">
        <v>44688</v>
      </c>
      <c r="AE15" s="1">
        <v>46621</v>
      </c>
    </row>
    <row r="16" spans="1:31" x14ac:dyDescent="0.25">
      <c r="A16" s="1">
        <v>13</v>
      </c>
      <c r="B16" s="1">
        <v>43555</v>
      </c>
      <c r="C16" s="1">
        <v>43353</v>
      </c>
      <c r="D16" s="1">
        <v>40158</v>
      </c>
      <c r="E16" s="1">
        <v>41732</v>
      </c>
      <c r="F16" s="1">
        <v>37901</v>
      </c>
      <c r="G16" s="1">
        <v>41141</v>
      </c>
      <c r="H16" s="1">
        <v>45624</v>
      </c>
      <c r="I16" s="1">
        <v>48968</v>
      </c>
      <c r="J16" s="1">
        <v>46660</v>
      </c>
      <c r="K16" s="1">
        <v>46747</v>
      </c>
      <c r="L16" s="1">
        <v>36500</v>
      </c>
      <c r="M16" s="1">
        <v>34954</v>
      </c>
      <c r="N16" s="1">
        <v>42274</v>
      </c>
      <c r="O16" s="1">
        <v>44005</v>
      </c>
      <c r="P16" s="1">
        <v>42397</v>
      </c>
      <c r="Q16" s="1">
        <v>43013</v>
      </c>
      <c r="R16" s="1">
        <v>45186</v>
      </c>
      <c r="S16" s="1">
        <v>39177</v>
      </c>
      <c r="T16" s="1">
        <v>37546</v>
      </c>
      <c r="U16" s="1">
        <v>42775</v>
      </c>
      <c r="V16" s="1">
        <v>40826</v>
      </c>
      <c r="W16" s="1">
        <v>43795</v>
      </c>
      <c r="X16" s="1">
        <v>42712</v>
      </c>
      <c r="Y16" s="1">
        <v>43538</v>
      </c>
      <c r="Z16" s="1">
        <v>37890</v>
      </c>
      <c r="AA16" s="1">
        <v>38236</v>
      </c>
      <c r="AB16" s="1">
        <v>45274</v>
      </c>
      <c r="AC16" s="1">
        <v>44692</v>
      </c>
      <c r="AD16" s="1">
        <v>44152</v>
      </c>
      <c r="AE16" s="1">
        <v>45339</v>
      </c>
    </row>
    <row r="17" spans="1:31" x14ac:dyDescent="0.25">
      <c r="A17" s="1">
        <v>14</v>
      </c>
      <c r="B17" s="1">
        <v>42040</v>
      </c>
      <c r="C17" s="1">
        <v>41987</v>
      </c>
      <c r="D17" s="1">
        <v>39459</v>
      </c>
      <c r="E17" s="1">
        <v>40724</v>
      </c>
      <c r="F17" s="1">
        <v>37035</v>
      </c>
      <c r="G17" s="1">
        <v>39836</v>
      </c>
      <c r="H17" s="1">
        <v>44835</v>
      </c>
      <c r="I17" s="1">
        <v>47881</v>
      </c>
      <c r="J17" s="1">
        <v>46259</v>
      </c>
      <c r="K17" s="1">
        <v>45307</v>
      </c>
      <c r="L17" s="1">
        <v>35870</v>
      </c>
      <c r="M17" s="1">
        <v>34872</v>
      </c>
      <c r="N17" s="1">
        <v>41511</v>
      </c>
      <c r="O17" s="1">
        <v>43382</v>
      </c>
      <c r="P17" s="1">
        <v>41633</v>
      </c>
      <c r="Q17" s="1">
        <v>42293</v>
      </c>
      <c r="R17" s="1">
        <v>43738</v>
      </c>
      <c r="S17" s="1">
        <v>38109</v>
      </c>
      <c r="T17" s="1">
        <v>37070</v>
      </c>
      <c r="U17" s="1">
        <v>42256</v>
      </c>
      <c r="V17" s="1">
        <v>39751</v>
      </c>
      <c r="W17" s="1">
        <v>42256</v>
      </c>
      <c r="X17" s="1">
        <v>42069</v>
      </c>
      <c r="Y17" s="1">
        <v>42417</v>
      </c>
      <c r="Z17" s="1">
        <v>37310</v>
      </c>
      <c r="AA17" s="1">
        <v>37871</v>
      </c>
      <c r="AB17" s="1">
        <v>44734</v>
      </c>
      <c r="AC17" s="1">
        <v>44115</v>
      </c>
      <c r="AD17" s="1">
        <v>44271</v>
      </c>
      <c r="AE17" s="1">
        <v>44204</v>
      </c>
    </row>
    <row r="18" spans="1:31" x14ac:dyDescent="0.25">
      <c r="A18" s="1">
        <v>15</v>
      </c>
      <c r="B18" s="1">
        <v>41607</v>
      </c>
      <c r="C18" s="1">
        <v>40497</v>
      </c>
      <c r="D18" s="1">
        <v>39169</v>
      </c>
      <c r="E18" s="1">
        <v>40099</v>
      </c>
      <c r="F18" s="1">
        <v>36730</v>
      </c>
      <c r="G18" s="1">
        <v>39480</v>
      </c>
      <c r="H18" s="1">
        <v>44446</v>
      </c>
      <c r="I18" s="1">
        <v>47004</v>
      </c>
      <c r="J18" s="1">
        <v>46007</v>
      </c>
      <c r="K18" s="1">
        <v>44507</v>
      </c>
      <c r="L18" s="1">
        <v>35242</v>
      </c>
      <c r="M18" s="1">
        <v>35074</v>
      </c>
      <c r="N18" s="1">
        <v>40600</v>
      </c>
      <c r="O18" s="1">
        <v>42770</v>
      </c>
      <c r="P18" s="1">
        <v>41101</v>
      </c>
      <c r="Q18" s="1">
        <v>41880</v>
      </c>
      <c r="R18" s="1">
        <v>42467</v>
      </c>
      <c r="S18" s="1">
        <v>37913</v>
      </c>
      <c r="T18" s="1">
        <v>36933</v>
      </c>
      <c r="U18" s="1">
        <v>42305</v>
      </c>
      <c r="V18" s="1">
        <v>39405</v>
      </c>
      <c r="W18" s="1">
        <v>43394</v>
      </c>
      <c r="X18" s="1">
        <v>41584</v>
      </c>
      <c r="Y18" s="1">
        <v>42598</v>
      </c>
      <c r="Z18" s="1">
        <v>37899</v>
      </c>
      <c r="AA18" s="1">
        <v>37471</v>
      </c>
      <c r="AB18" s="1">
        <v>44537</v>
      </c>
      <c r="AC18" s="1">
        <v>43722</v>
      </c>
      <c r="AD18" s="1">
        <v>44168</v>
      </c>
      <c r="AE18" s="1">
        <v>43563</v>
      </c>
    </row>
    <row r="19" spans="1:31" x14ac:dyDescent="0.25">
      <c r="A19" s="1">
        <v>16</v>
      </c>
      <c r="B19" s="1">
        <v>41659</v>
      </c>
      <c r="C19" s="1">
        <v>40814</v>
      </c>
      <c r="D19" s="1">
        <v>39964</v>
      </c>
      <c r="E19" s="1">
        <v>39770</v>
      </c>
      <c r="F19" s="1">
        <v>37266</v>
      </c>
      <c r="G19" s="1">
        <v>40141</v>
      </c>
      <c r="H19" s="1">
        <v>43223</v>
      </c>
      <c r="I19" s="1">
        <v>46674</v>
      </c>
      <c r="J19" s="1">
        <v>46143</v>
      </c>
      <c r="K19" s="1">
        <v>44454</v>
      </c>
      <c r="L19" s="1">
        <v>35333</v>
      </c>
      <c r="M19" s="1">
        <v>35373</v>
      </c>
      <c r="N19" s="1">
        <v>41589</v>
      </c>
      <c r="O19" s="1">
        <v>43088</v>
      </c>
      <c r="P19" s="1">
        <v>41410</v>
      </c>
      <c r="Q19" s="1">
        <v>41799</v>
      </c>
      <c r="R19" s="1">
        <v>42169</v>
      </c>
      <c r="S19" s="1">
        <v>38130</v>
      </c>
      <c r="T19" s="1">
        <v>37257</v>
      </c>
      <c r="U19" s="1">
        <v>41876</v>
      </c>
      <c r="V19" s="1">
        <v>39409</v>
      </c>
      <c r="W19" s="1">
        <v>43304</v>
      </c>
      <c r="X19" s="1">
        <v>41476</v>
      </c>
      <c r="Y19" s="1">
        <v>42602</v>
      </c>
      <c r="Z19" s="1">
        <v>38255</v>
      </c>
      <c r="AA19" s="1">
        <v>37661</v>
      </c>
      <c r="AB19" s="1">
        <v>43918</v>
      </c>
      <c r="AC19" s="1">
        <v>43511</v>
      </c>
      <c r="AD19" s="1">
        <v>43603</v>
      </c>
      <c r="AE19" s="1">
        <v>43354</v>
      </c>
    </row>
    <row r="20" spans="1:31" x14ac:dyDescent="0.25">
      <c r="A20" s="1">
        <v>17</v>
      </c>
      <c r="B20" s="1">
        <v>42736</v>
      </c>
      <c r="C20" s="1">
        <v>41945</v>
      </c>
      <c r="D20" s="1">
        <v>41866</v>
      </c>
      <c r="E20" s="1">
        <v>41484</v>
      </c>
      <c r="F20" s="1">
        <v>38411</v>
      </c>
      <c r="G20" s="1">
        <v>41207</v>
      </c>
      <c r="H20" s="1">
        <v>44517</v>
      </c>
      <c r="I20" s="1">
        <v>46275</v>
      </c>
      <c r="J20" s="1">
        <v>46701</v>
      </c>
      <c r="K20" s="1">
        <v>44862</v>
      </c>
      <c r="L20" s="1">
        <v>35887</v>
      </c>
      <c r="M20" s="1">
        <v>36664</v>
      </c>
      <c r="N20" s="1">
        <v>41922</v>
      </c>
      <c r="O20" s="1">
        <v>43916</v>
      </c>
      <c r="P20" s="1">
        <v>41335</v>
      </c>
      <c r="Q20" s="1">
        <v>42451</v>
      </c>
      <c r="R20" s="1">
        <v>42426</v>
      </c>
      <c r="S20" s="1">
        <v>39355</v>
      </c>
      <c r="T20" s="1">
        <v>37902</v>
      </c>
      <c r="U20" s="1">
        <v>41996</v>
      </c>
      <c r="V20" s="1">
        <v>39194</v>
      </c>
      <c r="W20" s="1">
        <v>43073</v>
      </c>
      <c r="X20" s="1">
        <v>41976</v>
      </c>
      <c r="Y20" s="1">
        <v>43322</v>
      </c>
      <c r="Z20" s="1">
        <v>40314</v>
      </c>
      <c r="AA20" s="1">
        <v>38669</v>
      </c>
      <c r="AB20" s="1">
        <v>44026</v>
      </c>
      <c r="AC20" s="1">
        <v>43402</v>
      </c>
      <c r="AD20" s="1">
        <v>43972</v>
      </c>
      <c r="AE20" s="1">
        <v>43642</v>
      </c>
    </row>
    <row r="21" spans="1:31" x14ac:dyDescent="0.25">
      <c r="A21" s="1">
        <v>18</v>
      </c>
      <c r="B21" s="1">
        <v>44254</v>
      </c>
      <c r="C21" s="1">
        <v>43747</v>
      </c>
      <c r="D21" s="1">
        <v>43733</v>
      </c>
      <c r="E21" s="1">
        <v>42488</v>
      </c>
      <c r="F21" s="1">
        <v>41215</v>
      </c>
      <c r="G21" s="1">
        <v>44283</v>
      </c>
      <c r="H21" s="1">
        <v>44781</v>
      </c>
      <c r="I21" s="1">
        <v>46363</v>
      </c>
      <c r="J21" s="1">
        <v>47012</v>
      </c>
      <c r="K21" s="1">
        <v>44825</v>
      </c>
      <c r="L21" s="1">
        <v>36393</v>
      </c>
      <c r="M21" s="1">
        <v>38325</v>
      </c>
      <c r="N21" s="1">
        <v>42093</v>
      </c>
      <c r="O21" s="1">
        <v>43940</v>
      </c>
      <c r="P21" s="1">
        <v>41874</v>
      </c>
      <c r="Q21" s="1">
        <v>42819</v>
      </c>
      <c r="R21" s="1">
        <v>42559</v>
      </c>
      <c r="S21" s="1">
        <v>41098</v>
      </c>
      <c r="T21" s="1">
        <v>39863</v>
      </c>
      <c r="U21" s="1">
        <v>41798</v>
      </c>
      <c r="V21" s="1">
        <v>38988</v>
      </c>
      <c r="W21" s="1">
        <v>42808</v>
      </c>
      <c r="X21" s="1">
        <v>41525</v>
      </c>
      <c r="Y21" s="1">
        <v>43664</v>
      </c>
      <c r="Z21" s="1">
        <v>41148</v>
      </c>
      <c r="AA21" s="1">
        <v>40413</v>
      </c>
      <c r="AB21" s="1">
        <v>43322</v>
      </c>
      <c r="AC21" s="1">
        <v>43030</v>
      </c>
      <c r="AD21" s="1">
        <v>44204</v>
      </c>
      <c r="AE21" s="1">
        <v>43150</v>
      </c>
    </row>
    <row r="22" spans="1:31" x14ac:dyDescent="0.25">
      <c r="A22" s="1">
        <v>19</v>
      </c>
      <c r="B22" s="1">
        <v>45239</v>
      </c>
      <c r="C22" s="1">
        <v>45345</v>
      </c>
      <c r="D22" s="1">
        <v>45286</v>
      </c>
      <c r="E22" s="1">
        <v>43573</v>
      </c>
      <c r="F22" s="1">
        <v>42923</v>
      </c>
      <c r="G22" s="1">
        <v>45845</v>
      </c>
      <c r="H22" s="1">
        <v>44995</v>
      </c>
      <c r="I22" s="1">
        <v>47358</v>
      </c>
      <c r="J22" s="1">
        <v>47245</v>
      </c>
      <c r="K22" s="1">
        <v>45409</v>
      </c>
      <c r="L22" s="1">
        <v>36440</v>
      </c>
      <c r="M22" s="1">
        <v>40384</v>
      </c>
      <c r="N22" s="1">
        <v>43364</v>
      </c>
      <c r="O22" s="1">
        <v>44184</v>
      </c>
      <c r="P22" s="1">
        <v>42092</v>
      </c>
      <c r="Q22" s="1">
        <v>43071</v>
      </c>
      <c r="R22" s="1">
        <v>42787</v>
      </c>
      <c r="S22" s="1">
        <v>41193</v>
      </c>
      <c r="T22" s="1">
        <v>40356</v>
      </c>
      <c r="U22" s="1">
        <v>41491</v>
      </c>
      <c r="V22" s="1">
        <v>38750</v>
      </c>
      <c r="W22" s="1">
        <v>42120</v>
      </c>
      <c r="X22" s="1">
        <v>41842</v>
      </c>
      <c r="Y22" s="1">
        <v>43229</v>
      </c>
      <c r="Z22" s="1">
        <v>40824</v>
      </c>
      <c r="AA22" s="1">
        <v>41657</v>
      </c>
      <c r="AB22" s="1">
        <v>43931</v>
      </c>
      <c r="AC22" s="1">
        <v>43109</v>
      </c>
      <c r="AD22" s="1">
        <v>44367</v>
      </c>
      <c r="AE22" s="1">
        <v>43226</v>
      </c>
    </row>
    <row r="23" spans="1:31" x14ac:dyDescent="0.25">
      <c r="A23" s="1">
        <v>20</v>
      </c>
      <c r="B23" s="1">
        <v>45517</v>
      </c>
      <c r="C23" s="1">
        <v>45615</v>
      </c>
      <c r="D23" s="1">
        <v>45620</v>
      </c>
      <c r="E23" s="1">
        <v>44574</v>
      </c>
      <c r="F23" s="1">
        <v>44908</v>
      </c>
      <c r="G23" s="1">
        <v>45881</v>
      </c>
      <c r="H23" s="1">
        <v>45733</v>
      </c>
      <c r="I23" s="1">
        <v>47605</v>
      </c>
      <c r="J23" s="1">
        <v>46926</v>
      </c>
      <c r="K23" s="1">
        <v>45353</v>
      </c>
      <c r="L23" s="1">
        <v>37103</v>
      </c>
      <c r="M23" s="1">
        <v>41904</v>
      </c>
      <c r="N23" s="1">
        <v>44591</v>
      </c>
      <c r="O23" s="1">
        <v>44033</v>
      </c>
      <c r="P23" s="1">
        <v>42374</v>
      </c>
      <c r="Q23" s="1">
        <v>44113</v>
      </c>
      <c r="R23" s="1">
        <v>43261</v>
      </c>
      <c r="S23" s="1">
        <v>41272</v>
      </c>
      <c r="T23" s="1">
        <v>40687</v>
      </c>
      <c r="U23" s="1">
        <v>41513</v>
      </c>
      <c r="V23" s="1">
        <v>38753</v>
      </c>
      <c r="W23" s="1">
        <v>42117</v>
      </c>
      <c r="X23" s="1">
        <v>42098</v>
      </c>
      <c r="Y23" s="1">
        <v>43449</v>
      </c>
      <c r="Z23" s="1">
        <v>41207</v>
      </c>
      <c r="AA23" s="1">
        <v>42245</v>
      </c>
      <c r="AB23" s="1">
        <v>44127</v>
      </c>
      <c r="AC23" s="1">
        <v>43006</v>
      </c>
      <c r="AD23" s="1">
        <v>44578</v>
      </c>
      <c r="AE23" s="1">
        <v>42824</v>
      </c>
    </row>
    <row r="24" spans="1:31" x14ac:dyDescent="0.25">
      <c r="A24" s="1">
        <v>21</v>
      </c>
      <c r="B24" s="1">
        <v>44124</v>
      </c>
      <c r="C24" s="1">
        <v>44236</v>
      </c>
      <c r="D24" s="1">
        <v>44669</v>
      </c>
      <c r="E24" s="1">
        <v>44521</v>
      </c>
      <c r="F24" s="1">
        <v>44846</v>
      </c>
      <c r="G24" s="1">
        <v>44815</v>
      </c>
      <c r="H24" s="1">
        <v>44212</v>
      </c>
      <c r="I24" s="1">
        <v>46484</v>
      </c>
      <c r="J24" s="1">
        <v>46265</v>
      </c>
      <c r="K24" s="1">
        <v>44140</v>
      </c>
      <c r="L24" s="1">
        <v>36482</v>
      </c>
      <c r="M24" s="1">
        <v>42076</v>
      </c>
      <c r="N24" s="1">
        <v>44580</v>
      </c>
      <c r="O24" s="1">
        <v>43098</v>
      </c>
      <c r="P24" s="1">
        <v>41491</v>
      </c>
      <c r="Q24" s="1">
        <v>44102</v>
      </c>
      <c r="R24" s="1">
        <v>43470</v>
      </c>
      <c r="S24" s="1">
        <v>41285</v>
      </c>
      <c r="T24" s="1">
        <v>40757</v>
      </c>
      <c r="U24" s="1">
        <v>41625</v>
      </c>
      <c r="V24" s="1">
        <v>38979</v>
      </c>
      <c r="W24" s="1">
        <v>42092</v>
      </c>
      <c r="X24" s="1">
        <v>42819</v>
      </c>
      <c r="Y24" s="1">
        <v>43650</v>
      </c>
      <c r="Z24" s="1">
        <v>40923</v>
      </c>
      <c r="AA24" s="1">
        <v>42868</v>
      </c>
      <c r="AB24" s="1">
        <v>44110</v>
      </c>
      <c r="AC24" s="1">
        <v>43229</v>
      </c>
      <c r="AD24" s="1">
        <v>43688</v>
      </c>
      <c r="AE24" s="1">
        <v>43145</v>
      </c>
    </row>
    <row r="25" spans="1:31" x14ac:dyDescent="0.25">
      <c r="A25" s="1">
        <v>22</v>
      </c>
      <c r="B25" s="1">
        <v>42627</v>
      </c>
      <c r="C25" s="1">
        <v>42479</v>
      </c>
      <c r="D25" s="1">
        <v>43840</v>
      </c>
      <c r="E25" s="1">
        <v>43248</v>
      </c>
      <c r="F25" s="1">
        <v>43512</v>
      </c>
      <c r="G25" s="1">
        <v>43375</v>
      </c>
      <c r="H25" s="1">
        <v>41927</v>
      </c>
      <c r="I25" s="1">
        <v>44956</v>
      </c>
      <c r="J25" s="1">
        <v>44874</v>
      </c>
      <c r="K25" s="1">
        <v>42214</v>
      </c>
      <c r="L25" s="1">
        <v>34376</v>
      </c>
      <c r="M25" s="1">
        <v>40114</v>
      </c>
      <c r="N25" s="1">
        <v>42663</v>
      </c>
      <c r="O25" s="1">
        <v>41117</v>
      </c>
      <c r="P25" s="1">
        <v>39825</v>
      </c>
      <c r="Q25" s="1">
        <v>42200</v>
      </c>
      <c r="R25" s="1">
        <v>41882</v>
      </c>
      <c r="S25" s="1">
        <v>40198</v>
      </c>
      <c r="T25" s="1">
        <v>39005</v>
      </c>
      <c r="U25" s="1">
        <v>39331</v>
      </c>
      <c r="V25" s="1">
        <v>37509</v>
      </c>
      <c r="W25" s="1">
        <v>40085</v>
      </c>
      <c r="X25" s="1">
        <v>40617</v>
      </c>
      <c r="Y25" s="1">
        <v>42235</v>
      </c>
      <c r="Z25" s="1">
        <v>39440</v>
      </c>
      <c r="AA25" s="1">
        <v>41725</v>
      </c>
      <c r="AB25" s="1">
        <v>42493</v>
      </c>
      <c r="AC25" s="1">
        <v>41335</v>
      </c>
      <c r="AD25" s="1">
        <v>41455</v>
      </c>
      <c r="AE25" s="1">
        <v>41757</v>
      </c>
    </row>
    <row r="26" spans="1:31" x14ac:dyDescent="0.25">
      <c r="A26" s="1">
        <v>23</v>
      </c>
      <c r="B26" s="1">
        <v>39231</v>
      </c>
      <c r="C26" s="1">
        <v>39863</v>
      </c>
      <c r="D26" s="1">
        <v>42111</v>
      </c>
      <c r="E26" s="1">
        <v>42119</v>
      </c>
      <c r="F26" s="1">
        <v>41554</v>
      </c>
      <c r="G26" s="1">
        <v>41113</v>
      </c>
      <c r="H26" s="1">
        <v>39238</v>
      </c>
      <c r="I26" s="1">
        <v>43154</v>
      </c>
      <c r="J26" s="1">
        <v>42451</v>
      </c>
      <c r="K26" s="1">
        <v>40190</v>
      </c>
      <c r="L26" s="1">
        <v>33163</v>
      </c>
      <c r="M26" s="1">
        <v>36277</v>
      </c>
      <c r="N26" s="1">
        <v>40620</v>
      </c>
      <c r="O26" s="1">
        <v>38535</v>
      </c>
      <c r="P26" s="1">
        <v>37510</v>
      </c>
      <c r="Q26" s="1">
        <v>39535</v>
      </c>
      <c r="R26" s="1">
        <v>40207</v>
      </c>
      <c r="S26" s="1">
        <v>39002</v>
      </c>
      <c r="T26" s="1">
        <v>37172</v>
      </c>
      <c r="U26" s="1">
        <v>36628</v>
      </c>
      <c r="V26" s="1">
        <v>35007</v>
      </c>
      <c r="W26" s="1">
        <v>37323</v>
      </c>
      <c r="X26" s="1">
        <v>38113</v>
      </c>
      <c r="Y26" s="1">
        <v>39882</v>
      </c>
      <c r="Z26" s="1">
        <v>37585</v>
      </c>
      <c r="AA26" s="1">
        <v>39675</v>
      </c>
      <c r="AB26" s="1">
        <v>39714</v>
      </c>
      <c r="AC26" s="1">
        <v>38488</v>
      </c>
      <c r="AD26" s="1">
        <v>38609</v>
      </c>
      <c r="AE26" s="1">
        <v>38792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Basecase</vt:lpstr>
      <vt:lpstr>copied-7 bus system</vt:lpstr>
      <vt:lpstr>7 bus system-format</vt:lpstr>
      <vt:lpstr>Load variation Nordic grid</vt:lpstr>
      <vt:lpstr>Nordic 44 basecase load</vt:lpstr>
      <vt:lpstr>Copied load values for ref</vt:lpstr>
    </vt:vector>
  </TitlesOfParts>
  <Company>Kungliga Tekniska Högskolan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Satya Narasimham Arava</dc:creator>
  <cp:lastModifiedBy>Narasimham</cp:lastModifiedBy>
  <dcterms:created xsi:type="dcterms:W3CDTF">2016-02-17T10:59:52Z</dcterms:created>
  <dcterms:modified xsi:type="dcterms:W3CDTF">2016-02-22T13:10:22Z</dcterms:modified>
</cp:coreProperties>
</file>