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NutrientGaps-Renske_Marloes\data\Farm Survey TAMASA\Tanzania 2017\"/>
    </mc:Choice>
  </mc:AlternateContent>
  <bookViews>
    <workbookView xWindow="0" yWindow="0" windowWidth="19200" windowHeight="6510" activeTab="2"/>
  </bookViews>
  <sheets>
    <sheet name="All" sheetId="1" r:id="rId1"/>
    <sheet name="Fertilizers" sheetId="2" r:id="rId2"/>
    <sheet name="READM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F39" i="1"/>
  <c r="F2" i="1"/>
  <c r="G6" i="1"/>
  <c r="G2" i="1" l="1"/>
  <c r="G5" i="1"/>
  <c r="G35" i="1"/>
  <c r="G4" i="1"/>
  <c r="G28" i="1"/>
  <c r="G37" i="1"/>
  <c r="G26" i="1"/>
  <c r="G25" i="1"/>
  <c r="G12" i="1"/>
  <c r="G11" i="1"/>
  <c r="K6" i="1"/>
  <c r="K16" i="1"/>
  <c r="D34" i="1"/>
  <c r="K7" i="1" l="1"/>
</calcChain>
</file>

<file path=xl/sharedStrings.xml><?xml version="1.0" encoding="utf-8"?>
<sst xmlns="http://schemas.openxmlformats.org/spreadsheetml/2006/main" count="187" uniqueCount="62">
  <si>
    <t>none</t>
  </si>
  <si>
    <t>NPK</t>
  </si>
  <si>
    <t>DAP</t>
  </si>
  <si>
    <t>CAN (26:0:0)</t>
  </si>
  <si>
    <t>Urea</t>
  </si>
  <si>
    <t>MOP</t>
  </si>
  <si>
    <t>TSP</t>
  </si>
  <si>
    <t>SSP</t>
  </si>
  <si>
    <t>ASN (26:0:0)</t>
  </si>
  <si>
    <t>SA (21:0:0)</t>
  </si>
  <si>
    <t>Foliar feeds</t>
  </si>
  <si>
    <t>Magmax Lime</t>
  </si>
  <si>
    <t>DSP</t>
  </si>
  <si>
    <t>Mavuno-basal</t>
  </si>
  <si>
    <t>Kero green</t>
  </si>
  <si>
    <t>Rock phosphate</t>
  </si>
  <si>
    <t>Mijingu 1100</t>
  </si>
  <si>
    <t>Mavuno-top dress</t>
  </si>
  <si>
    <t>Pesticide</t>
  </si>
  <si>
    <t>Insecticide</t>
  </si>
  <si>
    <t>Herbicide</t>
  </si>
  <si>
    <t>Fungicide</t>
  </si>
  <si>
    <t>Chicken Manure</t>
  </si>
  <si>
    <t>Cow manure</t>
  </si>
  <si>
    <t>Compost-animal manure based</t>
  </si>
  <si>
    <t>Termite mound</t>
  </si>
  <si>
    <t>Plant material from forest/grasslands</t>
  </si>
  <si>
    <t>Crop residue</t>
  </si>
  <si>
    <t>Ash</t>
  </si>
  <si>
    <t>Minjingu Mazao</t>
  </si>
  <si>
    <t>YaraMila Cereal</t>
  </si>
  <si>
    <t>YaraMila Winner</t>
  </si>
  <si>
    <t>Other</t>
  </si>
  <si>
    <t>Yara Amidas</t>
  </si>
  <si>
    <t>Goat/swine/rabbit manure</t>
  </si>
  <si>
    <t>Chicken manure</t>
  </si>
  <si>
    <t>NA</t>
  </si>
  <si>
    <t>cat</t>
  </si>
  <si>
    <t>count</t>
  </si>
  <si>
    <t>depends on ratio</t>
  </si>
  <si>
    <t>no fertilizer</t>
  </si>
  <si>
    <t>comment</t>
  </si>
  <si>
    <t>source</t>
  </si>
  <si>
    <t>Renske</t>
  </si>
  <si>
    <t>description + http://www.impactfertilisers.com.au/products/nitrogen/soa/</t>
  </si>
  <si>
    <t>https://www.yara.co.tz/crop-nutrition/fertilisers/yaramila/yaramila-cereal/</t>
  </si>
  <si>
    <t>https://www.yara.co.tz/crop-nutrition/fertilisers/yaramila/yaramila-winner/</t>
  </si>
  <si>
    <t>https://www.yara.co.tz/crop-nutrition/fertilisers/yaravera/yaravera-amidas/</t>
  </si>
  <si>
    <t>http://shambaza.com/custom/domain_1/extra_files/attach_1116.PNG</t>
  </si>
  <si>
    <t>Compost- plant residue based</t>
  </si>
  <si>
    <t>Differs too much</t>
  </si>
  <si>
    <t>input</t>
  </si>
  <si>
    <t>Nconc</t>
  </si>
  <si>
    <t>Pconc</t>
  </si>
  <si>
    <t>Kconc</t>
  </si>
  <si>
    <t>Type</t>
  </si>
  <si>
    <t>source/*comment</t>
  </si>
  <si>
    <t>*Differs too much</t>
  </si>
  <si>
    <t>*Depends on ratio</t>
  </si>
  <si>
    <t>Input file with N, P and K concentrations of different ferilizers.</t>
  </si>
  <si>
    <t>Sheet "All" contains a table corresponding to the input categories used in the TAMASA survey. Not all of these are fertilizers</t>
  </si>
  <si>
    <t>The percentages show the proportion of each fertilizer in the total amount of records for that fertilizer. Low percentages are variables that are not very present in the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</si>
</sst>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115" zoomScaleNormal="115" workbookViewId="0">
      <pane ySplit="1" topLeftCell="A2" activePane="bottomLeft" state="frozen"/>
      <selection activeCell="B1" sqref="B1"/>
      <selection pane="bottomLeft" activeCell="F39" sqref="F39"/>
    </sheetView>
  </sheetViews>
  <sheetFormatPr defaultRowHeight="14.5" x14ac:dyDescent="0.35"/>
  <cols>
    <col min="2" max="2" width="17.453125" customWidth="1"/>
  </cols>
  <sheetData>
    <row r="1" spans="1:11" x14ac:dyDescent="0.35">
      <c r="A1" t="s">
        <v>37</v>
      </c>
      <c r="B1" t="s">
        <v>51</v>
      </c>
      <c r="C1" t="s">
        <v>52</v>
      </c>
      <c r="D1" t="s">
        <v>53</v>
      </c>
      <c r="E1" t="s">
        <v>54</v>
      </c>
      <c r="F1" t="s">
        <v>38</v>
      </c>
      <c r="H1" t="s">
        <v>41</v>
      </c>
      <c r="I1" t="s">
        <v>42</v>
      </c>
    </row>
    <row r="2" spans="1:11" x14ac:dyDescent="0.35">
      <c r="A2">
        <v>0</v>
      </c>
      <c r="B2" t="s">
        <v>0</v>
      </c>
      <c r="C2">
        <v>0</v>
      </c>
      <c r="D2">
        <v>0</v>
      </c>
      <c r="E2">
        <v>0</v>
      </c>
      <c r="F2">
        <f>1044+F20+F22</f>
        <v>1080</v>
      </c>
      <c r="G2" s="3">
        <f>F2/F$39</f>
        <v>0.58631921824104238</v>
      </c>
    </row>
    <row r="3" spans="1:11" x14ac:dyDescent="0.35">
      <c r="A3">
        <v>1</v>
      </c>
      <c r="B3" t="s">
        <v>1</v>
      </c>
      <c r="C3" t="s">
        <v>36</v>
      </c>
      <c r="D3" t="s">
        <v>36</v>
      </c>
      <c r="E3" t="s">
        <v>36</v>
      </c>
      <c r="G3" s="3"/>
      <c r="H3" t="s">
        <v>39</v>
      </c>
    </row>
    <row r="4" spans="1:11" x14ac:dyDescent="0.35">
      <c r="A4" s="1">
        <v>15</v>
      </c>
      <c r="B4" s="1" t="s">
        <v>2</v>
      </c>
      <c r="C4" s="1">
        <v>0.18</v>
      </c>
      <c r="D4" s="1">
        <v>0.2</v>
      </c>
      <c r="E4" s="1">
        <v>0</v>
      </c>
      <c r="F4" s="1">
        <v>318</v>
      </c>
      <c r="G4" s="3">
        <f t="shared" ref="G4:G37" si="0">F4/F$39</f>
        <v>0.17263843648208468</v>
      </c>
      <c r="I4" t="s">
        <v>43</v>
      </c>
    </row>
    <row r="5" spans="1:11" x14ac:dyDescent="0.35">
      <c r="A5" s="1">
        <v>16</v>
      </c>
      <c r="B5" s="1" t="s">
        <v>3</v>
      </c>
      <c r="C5" s="1">
        <v>0.26</v>
      </c>
      <c r="D5" s="1">
        <v>0</v>
      </c>
      <c r="E5" s="1">
        <v>0</v>
      </c>
      <c r="F5" s="1">
        <v>24</v>
      </c>
      <c r="G5" s="3">
        <f t="shared" si="0"/>
        <v>1.3029315960912053E-2</v>
      </c>
      <c r="I5" t="s">
        <v>43</v>
      </c>
    </row>
    <row r="6" spans="1:11" x14ac:dyDescent="0.35">
      <c r="A6" s="1">
        <v>17</v>
      </c>
      <c r="B6" s="1" t="s">
        <v>4</v>
      </c>
      <c r="C6" s="1">
        <v>0.46</v>
      </c>
      <c r="D6" s="1">
        <v>0</v>
      </c>
      <c r="E6" s="1">
        <v>0</v>
      </c>
      <c r="F6" s="1">
        <v>261</v>
      </c>
      <c r="G6" s="3">
        <f t="shared" si="0"/>
        <v>0.14169381107491857</v>
      </c>
      <c r="I6" t="s">
        <v>43</v>
      </c>
      <c r="K6" s="3">
        <f>SUM(F4:F6)/F39</f>
        <v>0.32736156351791529</v>
      </c>
    </row>
    <row r="7" spans="1:11" x14ac:dyDescent="0.35">
      <c r="A7">
        <v>21</v>
      </c>
      <c r="B7" t="s">
        <v>5</v>
      </c>
      <c r="C7">
        <v>0</v>
      </c>
      <c r="D7">
        <v>0</v>
      </c>
      <c r="E7">
        <v>0.5</v>
      </c>
      <c r="G7" s="3"/>
      <c r="I7" t="s">
        <v>43</v>
      </c>
      <c r="K7" s="3">
        <f>SUM(G2,K6)</f>
        <v>0.91368078175895762</v>
      </c>
    </row>
    <row r="8" spans="1:11" x14ac:dyDescent="0.35">
      <c r="A8">
        <v>22</v>
      </c>
      <c r="B8" t="s">
        <v>6</v>
      </c>
      <c r="C8">
        <v>0</v>
      </c>
      <c r="D8">
        <v>0.2</v>
      </c>
      <c r="E8">
        <v>0</v>
      </c>
      <c r="G8" s="3"/>
      <c r="I8" t="s">
        <v>43</v>
      </c>
      <c r="K8" s="4"/>
    </row>
    <row r="9" spans="1:11" x14ac:dyDescent="0.35">
      <c r="A9">
        <v>23</v>
      </c>
      <c r="B9" t="s">
        <v>7</v>
      </c>
      <c r="C9" t="s">
        <v>36</v>
      </c>
      <c r="D9" t="s">
        <v>36</v>
      </c>
      <c r="E9" t="s">
        <v>36</v>
      </c>
      <c r="G9" s="3"/>
      <c r="K9" s="4"/>
    </row>
    <row r="10" spans="1:11" x14ac:dyDescent="0.35">
      <c r="A10">
        <v>24</v>
      </c>
      <c r="B10" t="s">
        <v>8</v>
      </c>
      <c r="C10" t="s">
        <v>36</v>
      </c>
      <c r="D10" t="s">
        <v>36</v>
      </c>
      <c r="E10" t="s">
        <v>36</v>
      </c>
      <c r="G10" s="3"/>
      <c r="K10" s="4"/>
    </row>
    <row r="11" spans="1:11" x14ac:dyDescent="0.35">
      <c r="A11" s="1">
        <v>25</v>
      </c>
      <c r="B11" s="1" t="s">
        <v>9</v>
      </c>
      <c r="C11" s="1">
        <v>0.21</v>
      </c>
      <c r="D11" s="1">
        <v>0</v>
      </c>
      <c r="E11" s="1">
        <v>0</v>
      </c>
      <c r="F11" s="1">
        <v>30</v>
      </c>
      <c r="G11" s="3">
        <f t="shared" si="0"/>
        <v>1.6286644951140065E-2</v>
      </c>
      <c r="I11" t="s">
        <v>44</v>
      </c>
      <c r="K11" s="4"/>
    </row>
    <row r="12" spans="1:11" x14ac:dyDescent="0.35">
      <c r="A12" s="1">
        <v>26</v>
      </c>
      <c r="B12" s="1" t="s">
        <v>10</v>
      </c>
      <c r="C12" s="1" t="s">
        <v>36</v>
      </c>
      <c r="D12" s="1" t="s">
        <v>36</v>
      </c>
      <c r="E12" s="1" t="s">
        <v>36</v>
      </c>
      <c r="F12" s="1">
        <v>9</v>
      </c>
      <c r="G12" s="3">
        <f t="shared" si="0"/>
        <v>4.8859934853420191E-3</v>
      </c>
      <c r="H12" t="s">
        <v>50</v>
      </c>
      <c r="K12" s="4"/>
    </row>
    <row r="13" spans="1:11" x14ac:dyDescent="0.35">
      <c r="A13">
        <v>27</v>
      </c>
      <c r="B13" t="s">
        <v>11</v>
      </c>
      <c r="C13" t="s">
        <v>36</v>
      </c>
      <c r="D13" t="s">
        <v>36</v>
      </c>
      <c r="E13" t="s">
        <v>36</v>
      </c>
      <c r="G13" s="3"/>
      <c r="K13" s="4"/>
    </row>
    <row r="14" spans="1:11" x14ac:dyDescent="0.35">
      <c r="A14">
        <v>28</v>
      </c>
      <c r="B14" t="s">
        <v>12</v>
      </c>
      <c r="C14" t="s">
        <v>36</v>
      </c>
      <c r="D14" t="s">
        <v>36</v>
      </c>
      <c r="E14" t="s">
        <v>36</v>
      </c>
      <c r="G14" s="3"/>
      <c r="K14" s="4"/>
    </row>
    <row r="15" spans="1:11" x14ac:dyDescent="0.35">
      <c r="A15">
        <v>29</v>
      </c>
      <c r="B15" t="s">
        <v>13</v>
      </c>
      <c r="C15" t="s">
        <v>36</v>
      </c>
      <c r="D15" t="s">
        <v>36</v>
      </c>
      <c r="E15" t="s">
        <v>36</v>
      </c>
      <c r="G15" s="3"/>
      <c r="K15" s="4"/>
    </row>
    <row r="16" spans="1:11" x14ac:dyDescent="0.35">
      <c r="A16">
        <v>30</v>
      </c>
      <c r="B16" t="s">
        <v>14</v>
      </c>
      <c r="C16" t="s">
        <v>36</v>
      </c>
      <c r="D16" t="s">
        <v>36</v>
      </c>
      <c r="E16" t="s">
        <v>36</v>
      </c>
      <c r="G16" s="3"/>
      <c r="K16" s="3">
        <f>SUM(F25:F28,F12)/F39</f>
        <v>4.071661237785016E-2</v>
      </c>
    </row>
    <row r="17" spans="1:11" x14ac:dyDescent="0.35">
      <c r="A17">
        <v>31</v>
      </c>
      <c r="B17" t="s">
        <v>15</v>
      </c>
      <c r="C17" t="s">
        <v>36</v>
      </c>
      <c r="D17" t="s">
        <v>36</v>
      </c>
      <c r="E17" t="s">
        <v>36</v>
      </c>
      <c r="G17" s="3"/>
      <c r="K17" s="4"/>
    </row>
    <row r="18" spans="1:11" x14ac:dyDescent="0.35">
      <c r="A18">
        <v>32</v>
      </c>
      <c r="B18" t="s">
        <v>16</v>
      </c>
      <c r="C18" t="s">
        <v>36</v>
      </c>
      <c r="D18" t="s">
        <v>36</v>
      </c>
      <c r="E18" t="s">
        <v>36</v>
      </c>
      <c r="G18" s="3"/>
    </row>
    <row r="19" spans="1:11" x14ac:dyDescent="0.35">
      <c r="A19">
        <v>33</v>
      </c>
      <c r="B19" t="s">
        <v>17</v>
      </c>
      <c r="C19" t="s">
        <v>36</v>
      </c>
      <c r="D19" t="s">
        <v>36</v>
      </c>
      <c r="E19" t="s">
        <v>36</v>
      </c>
      <c r="G19" s="3"/>
    </row>
    <row r="20" spans="1:11" x14ac:dyDescent="0.35">
      <c r="A20" s="1">
        <v>34</v>
      </c>
      <c r="B20" s="1" t="s">
        <v>18</v>
      </c>
      <c r="C20">
        <v>0</v>
      </c>
      <c r="D20">
        <v>0</v>
      </c>
      <c r="E20">
        <v>0</v>
      </c>
      <c r="F20" s="1">
        <v>27</v>
      </c>
      <c r="G20" s="3"/>
      <c r="H20" s="1" t="s">
        <v>40</v>
      </c>
    </row>
    <row r="21" spans="1:11" x14ac:dyDescent="0.35">
      <c r="A21">
        <v>35</v>
      </c>
      <c r="B21" t="s">
        <v>19</v>
      </c>
      <c r="C21">
        <v>0</v>
      </c>
      <c r="D21">
        <v>0</v>
      </c>
      <c r="E21">
        <v>0</v>
      </c>
      <c r="G21" s="3"/>
      <c r="H21" s="2" t="s">
        <v>40</v>
      </c>
    </row>
    <row r="22" spans="1:11" s="1" customFormat="1" x14ac:dyDescent="0.35">
      <c r="A22" s="1">
        <v>36</v>
      </c>
      <c r="B22" s="1" t="s">
        <v>20</v>
      </c>
      <c r="C22">
        <v>0</v>
      </c>
      <c r="D22">
        <v>0</v>
      </c>
      <c r="E22">
        <v>0</v>
      </c>
      <c r="F22" s="1">
        <v>9</v>
      </c>
      <c r="G22" s="3"/>
      <c r="H22" s="1" t="s">
        <v>40</v>
      </c>
    </row>
    <row r="23" spans="1:11" x14ac:dyDescent="0.35">
      <c r="A23">
        <v>37</v>
      </c>
      <c r="B23" t="s">
        <v>21</v>
      </c>
      <c r="C23">
        <v>0</v>
      </c>
      <c r="D23">
        <v>0</v>
      </c>
      <c r="E23">
        <v>0</v>
      </c>
      <c r="G23" s="3"/>
      <c r="H23" s="2" t="s">
        <v>40</v>
      </c>
    </row>
    <row r="24" spans="1:11" x14ac:dyDescent="0.35">
      <c r="A24">
        <v>38</v>
      </c>
      <c r="B24" t="s">
        <v>22</v>
      </c>
      <c r="C24" t="s">
        <v>36</v>
      </c>
      <c r="D24" t="s">
        <v>36</v>
      </c>
      <c r="E24" t="s">
        <v>36</v>
      </c>
      <c r="G24" s="3"/>
      <c r="H24" t="s">
        <v>50</v>
      </c>
    </row>
    <row r="25" spans="1:11" s="1" customFormat="1" x14ac:dyDescent="0.35">
      <c r="A25" s="1">
        <v>39</v>
      </c>
      <c r="B25" s="1" t="s">
        <v>23</v>
      </c>
      <c r="C25" s="1" t="s">
        <v>36</v>
      </c>
      <c r="D25" s="1" t="s">
        <v>36</v>
      </c>
      <c r="E25" s="1" t="s">
        <v>36</v>
      </c>
      <c r="F25" s="1">
        <v>57</v>
      </c>
      <c r="G25" s="3">
        <f t="shared" si="0"/>
        <v>3.0944625407166124E-2</v>
      </c>
      <c r="H25" s="1" t="s">
        <v>50</v>
      </c>
    </row>
    <row r="26" spans="1:11" s="1" customFormat="1" x14ac:dyDescent="0.35">
      <c r="A26" s="1">
        <v>40</v>
      </c>
      <c r="B26" s="1" t="s">
        <v>34</v>
      </c>
      <c r="C26" s="1" t="s">
        <v>36</v>
      </c>
      <c r="D26" s="1" t="s">
        <v>36</v>
      </c>
      <c r="E26" s="1" t="s">
        <v>36</v>
      </c>
      <c r="F26" s="1">
        <v>3</v>
      </c>
      <c r="G26" s="3">
        <f t="shared" si="0"/>
        <v>1.6286644951140066E-3</v>
      </c>
      <c r="H26" s="1" t="s">
        <v>50</v>
      </c>
    </row>
    <row r="27" spans="1:11" x14ac:dyDescent="0.35">
      <c r="A27">
        <v>41</v>
      </c>
      <c r="B27" t="s">
        <v>35</v>
      </c>
      <c r="C27" t="s">
        <v>36</v>
      </c>
      <c r="D27" t="s">
        <v>36</v>
      </c>
      <c r="E27" t="s">
        <v>36</v>
      </c>
      <c r="G27" s="3"/>
      <c r="H27" t="s">
        <v>50</v>
      </c>
    </row>
    <row r="28" spans="1:11" s="1" customFormat="1" x14ac:dyDescent="0.35">
      <c r="A28" s="1">
        <v>42</v>
      </c>
      <c r="B28" s="1" t="s">
        <v>24</v>
      </c>
      <c r="C28" s="1" t="s">
        <v>36</v>
      </c>
      <c r="D28" s="1" t="s">
        <v>36</v>
      </c>
      <c r="E28" s="1" t="s">
        <v>36</v>
      </c>
      <c r="F28" s="1">
        <v>6</v>
      </c>
      <c r="G28" s="3">
        <f t="shared" si="0"/>
        <v>3.2573289902280132E-3</v>
      </c>
      <c r="H28" s="1" t="s">
        <v>50</v>
      </c>
    </row>
    <row r="29" spans="1:11" x14ac:dyDescent="0.35">
      <c r="A29">
        <v>43</v>
      </c>
      <c r="B29" t="s">
        <v>49</v>
      </c>
      <c r="C29" t="s">
        <v>36</v>
      </c>
      <c r="D29" t="s">
        <v>36</v>
      </c>
      <c r="E29" t="s">
        <v>36</v>
      </c>
      <c r="G29" s="3"/>
      <c r="H29" t="s">
        <v>50</v>
      </c>
    </row>
    <row r="30" spans="1:11" x14ac:dyDescent="0.35">
      <c r="A30">
        <v>44</v>
      </c>
      <c r="B30" t="s">
        <v>25</v>
      </c>
      <c r="C30" t="s">
        <v>36</v>
      </c>
      <c r="D30" t="s">
        <v>36</v>
      </c>
      <c r="E30" t="s">
        <v>36</v>
      </c>
      <c r="G30" s="3"/>
    </row>
    <row r="31" spans="1:11" x14ac:dyDescent="0.35">
      <c r="A31">
        <v>45</v>
      </c>
      <c r="B31" t="s">
        <v>26</v>
      </c>
      <c r="C31" t="s">
        <v>36</v>
      </c>
      <c r="D31" t="s">
        <v>36</v>
      </c>
      <c r="E31" t="s">
        <v>36</v>
      </c>
      <c r="G31" s="3"/>
    </row>
    <row r="32" spans="1:11" x14ac:dyDescent="0.35">
      <c r="A32">
        <v>46</v>
      </c>
      <c r="B32" t="s">
        <v>27</v>
      </c>
      <c r="C32" t="s">
        <v>36</v>
      </c>
      <c r="D32" t="s">
        <v>36</v>
      </c>
      <c r="E32" t="s">
        <v>36</v>
      </c>
      <c r="G32" s="3"/>
    </row>
    <row r="33" spans="1:9" x14ac:dyDescent="0.35">
      <c r="A33">
        <v>47</v>
      </c>
      <c r="B33" t="s">
        <v>28</v>
      </c>
      <c r="C33" t="s">
        <v>36</v>
      </c>
      <c r="D33" t="s">
        <v>36</v>
      </c>
      <c r="E33" t="s">
        <v>36</v>
      </c>
      <c r="G33" s="3"/>
    </row>
    <row r="34" spans="1:9" x14ac:dyDescent="0.35">
      <c r="A34">
        <v>51</v>
      </c>
      <c r="B34" t="s">
        <v>29</v>
      </c>
      <c r="C34">
        <v>0.1</v>
      </c>
      <c r="D34">
        <f>0.2*0.436</f>
        <v>8.72E-2</v>
      </c>
      <c r="E34">
        <v>0</v>
      </c>
      <c r="G34" s="3"/>
      <c r="I34" t="s">
        <v>48</v>
      </c>
    </row>
    <row r="35" spans="1:9" x14ac:dyDescent="0.35">
      <c r="A35" s="1">
        <v>52</v>
      </c>
      <c r="B35" s="1" t="s">
        <v>30</v>
      </c>
      <c r="C35" s="1">
        <v>0.23</v>
      </c>
      <c r="D35" s="1">
        <v>0.1</v>
      </c>
      <c r="E35" s="1">
        <v>0.05</v>
      </c>
      <c r="F35" s="1">
        <v>15</v>
      </c>
      <c r="G35" s="3">
        <f t="shared" si="0"/>
        <v>8.1433224755700327E-3</v>
      </c>
      <c r="I35" t="s">
        <v>45</v>
      </c>
    </row>
    <row r="36" spans="1:9" x14ac:dyDescent="0.35">
      <c r="A36">
        <v>53</v>
      </c>
      <c r="B36" t="s">
        <v>33</v>
      </c>
      <c r="C36">
        <v>0.4</v>
      </c>
      <c r="D36">
        <v>0</v>
      </c>
      <c r="E36">
        <v>0</v>
      </c>
      <c r="G36" s="3"/>
      <c r="I36" t="s">
        <v>47</v>
      </c>
    </row>
    <row r="37" spans="1:9" x14ac:dyDescent="0.35">
      <c r="A37" s="1">
        <v>54</v>
      </c>
      <c r="B37" s="1" t="s">
        <v>31</v>
      </c>
      <c r="C37" s="1">
        <v>0.15</v>
      </c>
      <c r="D37" s="1">
        <v>0.09</v>
      </c>
      <c r="E37" s="1">
        <v>0.2</v>
      </c>
      <c r="F37" s="1">
        <v>3</v>
      </c>
      <c r="G37" s="3">
        <f t="shared" si="0"/>
        <v>1.6286644951140066E-3</v>
      </c>
      <c r="I37" t="s">
        <v>46</v>
      </c>
    </row>
    <row r="38" spans="1:9" x14ac:dyDescent="0.35">
      <c r="A38">
        <v>99</v>
      </c>
      <c r="B38" t="s">
        <v>32</v>
      </c>
      <c r="C38" t="s">
        <v>36</v>
      </c>
      <c r="D38" t="s">
        <v>36</v>
      </c>
      <c r="E38" t="s">
        <v>36</v>
      </c>
      <c r="G38" s="3"/>
    </row>
    <row r="39" spans="1:9" x14ac:dyDescent="0.35">
      <c r="F39">
        <f>SUM(F2:F38)</f>
        <v>1842</v>
      </c>
      <c r="G3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4" workbookViewId="0">
      <selection activeCell="G5" sqref="G5"/>
    </sheetView>
  </sheetViews>
  <sheetFormatPr defaultRowHeight="14.5" x14ac:dyDescent="0.35"/>
  <cols>
    <col min="1" max="1" width="17.453125" customWidth="1"/>
  </cols>
  <sheetData>
    <row r="1" spans="1:7" x14ac:dyDescent="0.35">
      <c r="A1" t="s">
        <v>55</v>
      </c>
      <c r="B1" t="s">
        <v>52</v>
      </c>
      <c r="C1" t="s">
        <v>53</v>
      </c>
      <c r="D1" t="s">
        <v>54</v>
      </c>
      <c r="E1" t="s">
        <v>56</v>
      </c>
    </row>
    <row r="2" spans="1:7" x14ac:dyDescent="0.35">
      <c r="A2" t="s">
        <v>0</v>
      </c>
      <c r="B2">
        <v>0</v>
      </c>
      <c r="C2">
        <v>0</v>
      </c>
      <c r="D2">
        <v>0</v>
      </c>
    </row>
    <row r="3" spans="1:7" x14ac:dyDescent="0.35">
      <c r="A3" t="s">
        <v>1</v>
      </c>
      <c r="B3" t="s">
        <v>36</v>
      </c>
      <c r="C3" t="s">
        <v>36</v>
      </c>
      <c r="D3" t="s">
        <v>36</v>
      </c>
      <c r="E3" t="s">
        <v>58</v>
      </c>
    </row>
    <row r="4" spans="1:7" x14ac:dyDescent="0.35">
      <c r="A4" s="1" t="s">
        <v>2</v>
      </c>
      <c r="B4" s="1">
        <v>0.18</v>
      </c>
      <c r="C4" s="1">
        <v>0.2</v>
      </c>
      <c r="D4" s="1">
        <v>0</v>
      </c>
      <c r="E4" t="s">
        <v>43</v>
      </c>
    </row>
    <row r="5" spans="1:7" x14ac:dyDescent="0.35">
      <c r="A5" s="1" t="s">
        <v>3</v>
      </c>
      <c r="B5" s="1">
        <v>0.26</v>
      </c>
      <c r="C5" s="1">
        <v>0</v>
      </c>
      <c r="D5" s="1">
        <v>0</v>
      </c>
      <c r="E5" t="s">
        <v>43</v>
      </c>
    </row>
    <row r="6" spans="1:7" x14ac:dyDescent="0.35">
      <c r="A6" s="1" t="s">
        <v>4</v>
      </c>
      <c r="B6" s="1">
        <v>0.46</v>
      </c>
      <c r="C6" s="1">
        <v>0</v>
      </c>
      <c r="D6" s="1">
        <v>0</v>
      </c>
      <c r="E6" t="s">
        <v>43</v>
      </c>
      <c r="G6" s="3"/>
    </row>
    <row r="7" spans="1:7" x14ac:dyDescent="0.35">
      <c r="A7" t="s">
        <v>5</v>
      </c>
      <c r="B7">
        <v>0</v>
      </c>
      <c r="C7">
        <v>0</v>
      </c>
      <c r="D7">
        <v>0.5</v>
      </c>
      <c r="E7" t="s">
        <v>43</v>
      </c>
      <c r="G7" s="3"/>
    </row>
    <row r="8" spans="1:7" x14ac:dyDescent="0.35">
      <c r="A8" t="s">
        <v>6</v>
      </c>
      <c r="B8">
        <v>0</v>
      </c>
      <c r="C8">
        <v>0.2</v>
      </c>
      <c r="D8">
        <v>0</v>
      </c>
      <c r="E8" t="s">
        <v>43</v>
      </c>
      <c r="G8" s="4"/>
    </row>
    <row r="9" spans="1:7" x14ac:dyDescent="0.35">
      <c r="A9" s="1" t="s">
        <v>9</v>
      </c>
      <c r="B9" s="1">
        <v>0.21</v>
      </c>
      <c r="C9" s="1">
        <v>0</v>
      </c>
      <c r="D9" s="1">
        <v>0</v>
      </c>
      <c r="E9" t="s">
        <v>44</v>
      </c>
      <c r="G9" s="4"/>
    </row>
    <row r="10" spans="1:7" x14ac:dyDescent="0.35">
      <c r="A10" s="1" t="s">
        <v>10</v>
      </c>
      <c r="B10" s="1" t="s">
        <v>36</v>
      </c>
      <c r="C10" s="1" t="s">
        <v>36</v>
      </c>
      <c r="D10" s="1" t="s">
        <v>36</v>
      </c>
      <c r="E10" t="s">
        <v>57</v>
      </c>
      <c r="G10" s="4"/>
    </row>
    <row r="11" spans="1:7" s="1" customFormat="1" x14ac:dyDescent="0.35">
      <c r="A11" s="1" t="s">
        <v>23</v>
      </c>
      <c r="B11" s="1" t="s">
        <v>36</v>
      </c>
      <c r="C11" s="1" t="s">
        <v>36</v>
      </c>
      <c r="D11" s="1" t="s">
        <v>36</v>
      </c>
      <c r="E11" s="1" t="s">
        <v>57</v>
      </c>
    </row>
    <row r="12" spans="1:7" s="1" customFormat="1" x14ac:dyDescent="0.35">
      <c r="A12" s="1" t="s">
        <v>34</v>
      </c>
      <c r="B12" s="1" t="s">
        <v>36</v>
      </c>
      <c r="C12" s="1" t="s">
        <v>36</v>
      </c>
      <c r="D12" s="1" t="s">
        <v>36</v>
      </c>
      <c r="E12" s="1" t="s">
        <v>57</v>
      </c>
    </row>
    <row r="13" spans="1:7" s="1" customFormat="1" x14ac:dyDescent="0.35">
      <c r="A13" s="1" t="s">
        <v>24</v>
      </c>
      <c r="B13" s="1" t="s">
        <v>36</v>
      </c>
      <c r="C13" s="1" t="s">
        <v>36</v>
      </c>
      <c r="D13" s="1" t="s">
        <v>36</v>
      </c>
      <c r="E13" s="1" t="s">
        <v>57</v>
      </c>
    </row>
    <row r="14" spans="1:7" x14ac:dyDescent="0.35">
      <c r="A14" t="s">
        <v>29</v>
      </c>
      <c r="B14">
        <v>0.1</v>
      </c>
      <c r="C14">
        <f>0.2*0.436</f>
        <v>8.72E-2</v>
      </c>
      <c r="D14">
        <v>0</v>
      </c>
      <c r="E14" t="s">
        <v>48</v>
      </c>
    </row>
    <row r="15" spans="1:7" x14ac:dyDescent="0.35">
      <c r="A15" s="1" t="s">
        <v>30</v>
      </c>
      <c r="B15" s="1">
        <v>0.23</v>
      </c>
      <c r="C15" s="1">
        <v>0.1</v>
      </c>
      <c r="D15" s="1">
        <v>0.05</v>
      </c>
      <c r="E15" t="s">
        <v>45</v>
      </c>
    </row>
    <row r="16" spans="1:7" x14ac:dyDescent="0.35">
      <c r="A16" t="s">
        <v>33</v>
      </c>
      <c r="B16">
        <v>0.4</v>
      </c>
      <c r="C16">
        <v>0</v>
      </c>
      <c r="D16">
        <v>0</v>
      </c>
      <c r="E16" t="s">
        <v>47</v>
      </c>
    </row>
    <row r="17" spans="1:5" x14ac:dyDescent="0.35">
      <c r="A17" s="1" t="s">
        <v>31</v>
      </c>
      <c r="B17" s="1">
        <v>0.15</v>
      </c>
      <c r="C17" s="1">
        <v>0.09</v>
      </c>
      <c r="D17" s="1">
        <v>0.2</v>
      </c>
      <c r="E17" t="s">
        <v>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4" sqref="A4"/>
    </sheetView>
  </sheetViews>
  <sheetFormatPr defaultRowHeight="14.5" x14ac:dyDescent="0.35"/>
  <sheetData>
    <row r="1" spans="1:1" x14ac:dyDescent="0.35">
      <c r="A1" t="s">
        <v>59</v>
      </c>
    </row>
    <row r="2" spans="1:1" x14ac:dyDescent="0.35">
      <c r="A2" t="s">
        <v>60</v>
      </c>
    </row>
    <row r="3" spans="1:1" x14ac:dyDescent="0.35">
      <c r="A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Fertilizers</vt:lpstr>
      <vt:lpstr>README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Vaessen, Hilde</dc:creator>
  <cp:lastModifiedBy>Vaessen, Hilde</cp:lastModifiedBy>
  <dcterms:created xsi:type="dcterms:W3CDTF">2018-09-05T09:10:12Z</dcterms:created>
  <dcterms:modified xsi:type="dcterms:W3CDTF">2018-12-14T11:40:51Z</dcterms:modified>
</cp:coreProperties>
</file>