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22116" windowHeight="9288"/>
  </bookViews>
  <sheets>
    <sheet name="4.4" sheetId="1" r:id="rId1"/>
  </sheets>
  <externalReferences>
    <externalReference r:id="rId2"/>
    <externalReference r:id="rId3"/>
  </externalReferences>
  <definedNames>
    <definedName name="\i">'[2]III-9'!#REF!</definedName>
    <definedName name="\r">'[2]III-9'!#REF!</definedName>
    <definedName name="A_impresión_IM">#REF!</definedName>
    <definedName name="_xlnm.Print_Area" localSheetId="0">'4.4'!$A$1:$I$53</definedName>
  </definedNames>
  <calcPr calcId="145621"/>
</workbook>
</file>

<file path=xl/calcChain.xml><?xml version="1.0" encoding="utf-8"?>
<calcChain xmlns="http://schemas.openxmlformats.org/spreadsheetml/2006/main">
  <c r="M13" i="1" l="1"/>
  <c r="M9" i="1"/>
  <c r="I7" i="1"/>
  <c r="M15" i="1" s="1"/>
  <c r="H7" i="1"/>
  <c r="M14" i="1" s="1"/>
  <c r="G7" i="1"/>
  <c r="F7" i="1"/>
  <c r="M12" i="1" s="1"/>
  <c r="E7" i="1"/>
  <c r="M11" i="1" s="1"/>
  <c r="D7" i="1"/>
  <c r="M10" i="1" s="1"/>
  <c r="C7" i="1"/>
  <c r="B7" i="1"/>
  <c r="M8" i="1" s="1"/>
  <c r="N15" i="1" l="1"/>
  <c r="N8" i="1"/>
  <c r="N13" i="1"/>
  <c r="N10" i="1"/>
  <c r="M7" i="1"/>
  <c r="N12" i="1" s="1"/>
  <c r="N9" i="1" l="1"/>
  <c r="N7" i="1" s="1"/>
  <c r="N11" i="1"/>
  <c r="N14" i="1"/>
</calcChain>
</file>

<file path=xl/sharedStrings.xml><?xml version="1.0" encoding="utf-8"?>
<sst xmlns="http://schemas.openxmlformats.org/spreadsheetml/2006/main" count="41" uniqueCount="32">
  <si>
    <t>4.4- Micro, Pequeñas y Medianas Empresas (MIPYMES)  por territorios y Actividad Económica, Diciembre 2022.</t>
  </si>
  <si>
    <t>Unidad</t>
  </si>
  <si>
    <t>PROVINCIA / CNAE</t>
  </si>
  <si>
    <t xml:space="preserve"> Alojamiento y de Servicios de Comida</t>
  </si>
  <si>
    <t>Agricultura, Ganadería, Silvicultura y Pesca</t>
  </si>
  <si>
    <r>
      <t xml:space="preserve">Comercio </t>
    </r>
    <r>
      <rPr>
        <b/>
        <vertAlign val="superscript"/>
        <sz val="8"/>
        <color indexed="9"/>
        <rFont val="Arial"/>
        <family val="2"/>
      </rPr>
      <t>(a)</t>
    </r>
  </si>
  <si>
    <t>Industrias Manufactureras</t>
  </si>
  <si>
    <t>Información y Comunicaciones</t>
  </si>
  <si>
    <t>Transporte y Almacenamiento</t>
  </si>
  <si>
    <t>Construcción</t>
  </si>
  <si>
    <t>Resto de las  Actividades</t>
  </si>
  <si>
    <t>TOTAL</t>
  </si>
  <si>
    <t>Cuba</t>
  </si>
  <si>
    <t xml:space="preserve">  Pinar del Río</t>
  </si>
  <si>
    <t xml:space="preserve">  Artemisa</t>
  </si>
  <si>
    <t xml:space="preserve">  La Habana</t>
  </si>
  <si>
    <t xml:space="preserve">  Mayabeque</t>
  </si>
  <si>
    <t xml:space="preserve">  Matanzas</t>
  </si>
  <si>
    <t xml:space="preserve">  Villa Clara</t>
  </si>
  <si>
    <t xml:space="preserve">  Cienfuegos</t>
  </si>
  <si>
    <t xml:space="preserve">  Sancti Spíritus</t>
  </si>
  <si>
    <t xml:space="preserve">  Ciego de Ávila</t>
  </si>
  <si>
    <t xml:space="preserve">  Camagüey</t>
  </si>
  <si>
    <t xml:space="preserve">  Las Tunas</t>
  </si>
  <si>
    <t xml:space="preserve">  Holguín</t>
  </si>
  <si>
    <t xml:space="preserve">  Granma</t>
  </si>
  <si>
    <t xml:space="preserve">  Santiago de Cuba</t>
  </si>
  <si>
    <t xml:space="preserve">  Guantánamo</t>
  </si>
  <si>
    <t xml:space="preserve">  Isla de la Juventud </t>
  </si>
  <si>
    <t>-</t>
  </si>
  <si>
    <r>
      <rPr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Comercio al por  mayor y al por menor; Reparación de Vehículos Automoteres y  Motocicletas</t>
    </r>
  </si>
  <si>
    <t>Fuente: Directorio de Unidades Institucionales y Establecimientos (DUINE)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</si>
</sst>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)"/>
    <numFmt numFmtId="165" formatCode="#\ ##0"/>
    <numFmt numFmtId="166" formatCode="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name val="Courier"/>
      <family val="3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color theme="0"/>
      <name val="Arial"/>
      <family val="2"/>
    </font>
    <font>
      <b/>
      <vertAlign val="superscript"/>
      <sz val="8"/>
      <color indexed="9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3" tint="0.59996337778862885"/>
      </top>
      <bottom/>
      <diagonal/>
    </border>
  </borders>
  <cellStyleXfs count="11">
    <xf numFmtId="0" fontId="0" fillId="0" borderId="0"/>
    <xf numFmtId="0" fontId="2" fillId="0" borderId="0"/>
    <xf numFmtId="0" fontId="5" fillId="0" borderId="0"/>
    <xf numFmtId="164" fontId="5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4" fillId="0" borderId="0"/>
    <xf numFmtId="0" fontId="14" fillId="0" borderId="0"/>
  </cellStyleXfs>
  <cellXfs count="43">
    <xf numFmtId="0" fontId="0" fillId="0" borderId="0" xfId="0"/>
    <xf numFmtId="0" fontId="3" fillId="0" borderId="0" xfId="1" applyFont="1" applyBorder="1" applyAlignment="1">
      <alignment horizontal="left" wrapText="1"/>
    </xf>
    <xf numFmtId="0" fontId="0" fillId="2" borderId="0" xfId="0" applyFill="1"/>
    <xf numFmtId="0" fontId="3" fillId="0" borderId="0" xfId="1" applyFont="1" applyBorder="1" applyAlignment="1">
      <alignment horizontal="left" wrapText="1"/>
    </xf>
    <xf numFmtId="0" fontId="4" fillId="2" borderId="0" xfId="0" applyFont="1" applyFill="1"/>
    <xf numFmtId="164" fontId="6" fillId="0" borderId="0" xfId="2" applyNumberFormat="1" applyFont="1" applyProtection="1"/>
    <xf numFmtId="165" fontId="7" fillId="0" borderId="0" xfId="3" applyNumberFormat="1" applyFont="1" applyBorder="1" applyAlignment="1" applyProtection="1">
      <alignment horizontal="right"/>
    </xf>
    <xf numFmtId="164" fontId="8" fillId="3" borderId="0" xfId="2" applyNumberFormat="1" applyFont="1" applyFill="1" applyAlignment="1" applyProtection="1">
      <alignment horizontal="left"/>
    </xf>
    <xf numFmtId="164" fontId="8" fillId="3" borderId="0" xfId="2" applyNumberFormat="1" applyFont="1" applyFill="1" applyAlignment="1" applyProtection="1">
      <alignment horizontal="right" wrapText="1"/>
    </xf>
    <xf numFmtId="0" fontId="8" fillId="3" borderId="0" xfId="0" applyFont="1" applyFill="1" applyAlignment="1">
      <alignment horizontal="right" wrapText="1"/>
    </xf>
    <xf numFmtId="164" fontId="8" fillId="2" borderId="0" xfId="2" applyNumberFormat="1" applyFont="1" applyFill="1" applyAlignment="1" applyProtection="1">
      <alignment horizontal="center"/>
    </xf>
    <xf numFmtId="164" fontId="8" fillId="2" borderId="0" xfId="2" applyNumberFormat="1" applyFont="1" applyFill="1" applyAlignment="1" applyProtection="1">
      <alignment horizontal="right" vertical="top" wrapText="1"/>
    </xf>
    <xf numFmtId="0" fontId="8" fillId="2" borderId="0" xfId="0" applyFont="1" applyFill="1" applyAlignment="1">
      <alignment horizontal="right" vertical="top" wrapText="1"/>
    </xf>
    <xf numFmtId="164" fontId="8" fillId="3" borderId="0" xfId="2" applyNumberFormat="1" applyFont="1" applyFill="1" applyAlignment="1" applyProtection="1">
      <alignment horizontal="center"/>
    </xf>
    <xf numFmtId="3" fontId="10" fillId="3" borderId="0" xfId="2" applyNumberFormat="1" applyFont="1" applyFill="1" applyAlignment="1" applyProtection="1">
      <alignment horizontal="right" vertical="top" wrapText="1"/>
    </xf>
    <xf numFmtId="3" fontId="4" fillId="2" borderId="0" xfId="0" applyNumberFormat="1" applyFont="1" applyFill="1"/>
    <xf numFmtId="166" fontId="4" fillId="2" borderId="0" xfId="0" applyNumberFormat="1" applyFont="1" applyFill="1"/>
    <xf numFmtId="164" fontId="6" fillId="0" borderId="0" xfId="2" applyNumberFormat="1" applyFont="1" applyFill="1" applyBorder="1" applyProtection="1"/>
    <xf numFmtId="0" fontId="11" fillId="0" borderId="0" xfId="0" applyFont="1" applyFill="1" applyAlignment="1">
      <alignment horizontal="right"/>
    </xf>
    <xf numFmtId="1" fontId="6" fillId="0" borderId="0" xfId="2" applyNumberFormat="1" applyFont="1" applyFill="1" applyAlignment="1" applyProtection="1">
      <alignment horizontal="right"/>
    </xf>
    <xf numFmtId="1" fontId="11" fillId="0" borderId="0" xfId="0" applyNumberFormat="1" applyFont="1" applyFill="1" applyAlignment="1">
      <alignment horizontal="right"/>
    </xf>
    <xf numFmtId="1" fontId="6" fillId="0" borderId="0" xfId="2" applyNumberFormat="1" applyFont="1" applyFill="1" applyBorder="1" applyAlignment="1" applyProtection="1">
      <alignment horizontal="right"/>
    </xf>
    <xf numFmtId="164" fontId="8" fillId="2" borderId="0" xfId="2" applyNumberFormat="1" applyFont="1" applyFill="1" applyAlignment="1" applyProtection="1">
      <alignment horizontal="right" wrapText="1"/>
    </xf>
    <xf numFmtId="164" fontId="6" fillId="0" borderId="0" xfId="2" applyNumberFormat="1" applyFont="1" applyBorder="1" applyProtection="1"/>
    <xf numFmtId="1" fontId="6" fillId="0" borderId="0" xfId="2" applyNumberFormat="1" applyFont="1" applyAlignment="1" applyProtection="1">
      <alignment horizontal="right"/>
    </xf>
    <xf numFmtId="0" fontId="8" fillId="2" borderId="0" xfId="0" applyFont="1" applyFill="1" applyAlignment="1">
      <alignment horizontal="right" wrapText="1"/>
    </xf>
    <xf numFmtId="1" fontId="6" fillId="0" borderId="0" xfId="2" applyNumberFormat="1" applyFont="1" applyBorder="1" applyAlignment="1" applyProtection="1">
      <alignment horizontal="right"/>
    </xf>
    <xf numFmtId="164" fontId="6" fillId="0" borderId="0" xfId="2" applyNumberFormat="1" applyFont="1" applyBorder="1" applyAlignment="1" applyProtection="1">
      <alignment horizontal="left"/>
    </xf>
    <xf numFmtId="164" fontId="6" fillId="0" borderId="1" xfId="2" applyNumberFormat="1" applyFont="1" applyBorder="1" applyProtection="1"/>
    <xf numFmtId="0" fontId="11" fillId="0" borderId="1" xfId="0" applyFont="1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right"/>
    </xf>
    <xf numFmtId="164" fontId="11" fillId="0" borderId="0" xfId="2" applyNumberFormat="1" applyFont="1" applyBorder="1" applyAlignment="1" applyProtection="1">
      <alignment horizontal="left" vertical="top" wrapText="1"/>
    </xf>
    <xf numFmtId="164" fontId="6" fillId="0" borderId="0" xfId="3" applyFont="1" applyProtection="1"/>
    <xf numFmtId="164" fontId="11" fillId="0" borderId="0" xfId="2" applyNumberFormat="1" applyFont="1" applyBorder="1" applyAlignment="1" applyProtection="1">
      <alignment horizontal="left" vertical="top" wrapText="1"/>
    </xf>
    <xf numFmtId="164" fontId="13" fillId="0" borderId="0" xfId="2" applyNumberFormat="1" applyFont="1" applyBorder="1" applyProtection="1"/>
    <xf numFmtId="165" fontId="13" fillId="0" borderId="0" xfId="2" applyNumberFormat="1" applyFont="1" applyFill="1" applyBorder="1" applyAlignment="1" applyProtection="1"/>
    <xf numFmtId="165" fontId="13" fillId="2" borderId="0" xfId="2" applyNumberFormat="1" applyFont="1" applyFill="1" applyBorder="1" applyAlignment="1" applyProtection="1"/>
    <xf numFmtId="164" fontId="13" fillId="0" borderId="0" xfId="2" applyNumberFormat="1" applyFont="1" applyProtection="1"/>
    <xf numFmtId="164" fontId="11" fillId="0" borderId="0" xfId="2" applyNumberFormat="1" applyFont="1" applyAlignment="1" applyProtection="1">
      <alignment horizontal="justify" vertical="top" wrapText="1"/>
    </xf>
    <xf numFmtId="164" fontId="11" fillId="0" borderId="0" xfId="2" applyNumberFormat="1" applyFont="1" applyAlignment="1" applyProtection="1">
      <alignment horizontal="justify" vertical="top"/>
    </xf>
    <xf numFmtId="164" fontId="11" fillId="0" borderId="0" xfId="2" applyNumberFormat="1" applyFont="1" applyFill="1" applyBorder="1" applyAlignment="1" applyProtection="1">
      <alignment horizontal="justify" vertical="justify" wrapText="1"/>
    </xf>
    <xf numFmtId="164" fontId="6" fillId="0" borderId="0" xfId="2" applyNumberFormat="1" applyFont="1" applyAlignment="1" applyProtection="1">
      <alignment horizontal="left"/>
    </xf>
    <xf numFmtId="0" fontId="0" fillId="2" borderId="0" xfId="0" applyFill="1" applyAlignment="1"/>
  </cellXfs>
  <cellStyles count="11">
    <cellStyle name="Normal" xfId="0" builtinId="0"/>
    <cellStyle name="Normal 12 2 2" xfId="1"/>
    <cellStyle name="Normal 2" xfId="4"/>
    <cellStyle name="Normal 2 2" xfId="5"/>
    <cellStyle name="Normal 3" xfId="6"/>
    <cellStyle name="Normal 3 2" xfId="7"/>
    <cellStyle name="Normal 3 3" xfId="8"/>
    <cellStyle name="Normal 4" xfId="9"/>
    <cellStyle name="Normal 5" xfId="10"/>
    <cellStyle name="Normal_FINAN-1" xfId="3"/>
    <cellStyle name="Normal_FINAN-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4.4.1-MIPYMES por Actividad Económica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dLbl>
              <c:idx val="1"/>
              <c:layout>
                <c:manualLayout>
                  <c:x val="-5.1728984192987111E-2"/>
                  <c:y val="2.604615860820305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656507710944416E-2"/>
                  <c:y val="-7.31995132272440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'4.4'!$L$8:$L$15</c:f>
              <c:strCache>
                <c:ptCount val="8"/>
                <c:pt idx="0">
                  <c:v> Alojamiento y de Servicios de Comida</c:v>
                </c:pt>
                <c:pt idx="1">
                  <c:v>Agricultura, Ganadería, Silvicultura y Pesca</c:v>
                </c:pt>
                <c:pt idx="2">
                  <c:v>Comercio (a)</c:v>
                </c:pt>
                <c:pt idx="3">
                  <c:v>Industrias Manufactureras</c:v>
                </c:pt>
                <c:pt idx="4">
                  <c:v>Información y Comunicaciones</c:v>
                </c:pt>
                <c:pt idx="5">
                  <c:v>Transporte y Almacenamiento</c:v>
                </c:pt>
                <c:pt idx="6">
                  <c:v>Construcción</c:v>
                </c:pt>
                <c:pt idx="7">
                  <c:v>Resto de las  Actividades</c:v>
                </c:pt>
              </c:strCache>
            </c:strRef>
          </c:cat>
          <c:val>
            <c:numRef>
              <c:f>'4.4'!$N$8:$N$15</c:f>
              <c:numCache>
                <c:formatCode>0.0</c:formatCode>
                <c:ptCount val="8"/>
                <c:pt idx="0">
                  <c:v>15.330788804071247</c:v>
                </c:pt>
                <c:pt idx="1">
                  <c:v>2.4385072094995759</c:v>
                </c:pt>
                <c:pt idx="2">
                  <c:v>7.2094995759117904</c:v>
                </c:pt>
                <c:pt idx="3">
                  <c:v>36.365564037319764</c:v>
                </c:pt>
                <c:pt idx="4">
                  <c:v>3.5835453774385071</c:v>
                </c:pt>
                <c:pt idx="5">
                  <c:v>3.4351145038167941</c:v>
                </c:pt>
                <c:pt idx="6">
                  <c:v>23.748939779474131</c:v>
                </c:pt>
                <c:pt idx="7">
                  <c:v>7.888040712468193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53349562813523"/>
          <c:y val="0.11308922612460195"/>
          <c:w val="0.34022367951047539"/>
          <c:h val="0.6280006699485666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937260</xdr:colOff>
      <xdr:row>27</xdr:row>
      <xdr:rowOff>205740</xdr:rowOff>
    </xdr:from>
    <xdr:to>
      <xdr:col>6</xdr:col>
      <xdr:colOff>1036320</xdr:colOff>
      <xdr:row>52</xdr:row>
      <xdr:rowOff>137160</xdr:rowOff>
    </xdr:to>
    <xdr:graphicFrame macro="">
      <xdr:nvGraphicFramePr>
        <xdr:cNvPr id="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AEC%202023/publicos/Anuario%20Organizacion/04%20Organizaci&#243;n%20Institucional%2020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ntiuncuentas1\misdoc\PUBLIC\Cubacif97\Tablas\03_ECON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1 (2)"/>
      <sheetName val="4.2"/>
      <sheetName val="4.3"/>
      <sheetName val="4.4"/>
    </sheetNames>
    <sheetDataSet>
      <sheetData sheetId="0"/>
      <sheetData sheetId="1"/>
      <sheetData sheetId="2"/>
      <sheetData sheetId="3">
        <row r="8">
          <cell r="L8" t="str">
            <v xml:space="preserve"> Alojamiento y de Servicios de Comida</v>
          </cell>
          <cell r="N8">
            <v>15.330788804071247</v>
          </cell>
        </row>
        <row r="9">
          <cell r="L9" t="str">
            <v>Agricultura, Ganadería, Silvicultura y Pesca</v>
          </cell>
          <cell r="N9">
            <v>2.4385072094995759</v>
          </cell>
        </row>
        <row r="10">
          <cell r="L10" t="str">
            <v>Comercio (a)</v>
          </cell>
          <cell r="N10">
            <v>7.2094995759117904</v>
          </cell>
        </row>
        <row r="11">
          <cell r="L11" t="str">
            <v>Industrias Manufactureras</v>
          </cell>
          <cell r="N11">
            <v>36.365564037319764</v>
          </cell>
        </row>
        <row r="12">
          <cell r="L12" t="str">
            <v>Información y Comunicaciones</v>
          </cell>
          <cell r="N12">
            <v>3.5835453774385071</v>
          </cell>
        </row>
        <row r="13">
          <cell r="L13" t="str">
            <v>Transporte y Almacenamiento</v>
          </cell>
          <cell r="N13">
            <v>3.4351145038167941</v>
          </cell>
        </row>
        <row r="14">
          <cell r="L14" t="str">
            <v>Construcción</v>
          </cell>
          <cell r="N14">
            <v>23.748939779474131</v>
          </cell>
        </row>
        <row r="15">
          <cell r="L15" t="str">
            <v>Resto de las  Actividades</v>
          </cell>
          <cell r="N15">
            <v>7.888040712468193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I-1"/>
      <sheetName val="III-2-3"/>
      <sheetName val="III-4"/>
      <sheetName val="III-5-6"/>
      <sheetName val="III-7-8"/>
      <sheetName val="III-9"/>
      <sheetName val="III-10-11"/>
      <sheetName val="III-12"/>
      <sheetName val="III-13-14"/>
      <sheetName val="III-15-16"/>
      <sheetName val="III-17"/>
      <sheetName val="III-18"/>
      <sheetName val="III-19-20"/>
      <sheetName val="III-21"/>
      <sheetName val="III-22-23-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showGridLines="0" tabSelected="1" zoomScaleNormal="100" workbookViewId="0">
      <selection sqref="A1:I1"/>
    </sheetView>
  </sheetViews>
  <sheetFormatPr baseColWidth="10" defaultRowHeight="13.2" x14ac:dyDescent="0.25"/>
  <cols>
    <col min="1" max="1" width="16.44140625" customWidth="1"/>
    <col min="2" max="2" width="11.21875" customWidth="1"/>
    <col min="3" max="3" width="11.44140625" customWidth="1"/>
    <col min="4" max="4" width="10.109375" customWidth="1"/>
    <col min="5" max="5" width="12.6640625" customWidth="1"/>
    <col min="6" max="6" width="13" customWidth="1"/>
    <col min="7" max="7" width="13.88671875" customWidth="1"/>
    <col min="8" max="8" width="11.21875" customWidth="1"/>
    <col min="9" max="9" width="9.6640625" customWidth="1"/>
    <col min="10" max="11" width="6.33203125" customWidth="1"/>
    <col min="12" max="12" width="54.109375" style="2" customWidth="1"/>
    <col min="13" max="13" width="6.33203125" style="2" customWidth="1"/>
    <col min="14" max="15" width="11.5546875" style="2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</row>
    <row r="3" spans="1:14" x14ac:dyDescent="0.25">
      <c r="A3" s="3"/>
      <c r="B3" s="3"/>
      <c r="C3" s="3"/>
      <c r="D3" s="3"/>
      <c r="E3" s="3"/>
      <c r="F3" s="3"/>
      <c r="G3" s="3"/>
      <c r="H3" s="3"/>
      <c r="I3" s="3"/>
      <c r="L3" s="4"/>
      <c r="M3" s="4"/>
      <c r="N3" s="4"/>
    </row>
    <row r="4" spans="1:14" x14ac:dyDescent="0.25">
      <c r="A4" s="5"/>
      <c r="B4" s="5"/>
      <c r="C4" s="5"/>
      <c r="D4" s="5"/>
      <c r="E4" s="5"/>
      <c r="F4" s="5"/>
      <c r="G4" s="5"/>
      <c r="H4" s="5"/>
      <c r="I4" s="6" t="s">
        <v>1</v>
      </c>
      <c r="L4" s="4"/>
      <c r="M4" s="4"/>
      <c r="N4" s="4"/>
    </row>
    <row r="5" spans="1:14" ht="45" customHeight="1" x14ac:dyDescent="0.25">
      <c r="A5" s="7" t="s">
        <v>2</v>
      </c>
      <c r="B5" s="8" t="s">
        <v>3</v>
      </c>
      <c r="C5" s="9" t="s">
        <v>4</v>
      </c>
      <c r="D5" s="8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L5" s="4"/>
      <c r="M5" s="4" t="s">
        <v>11</v>
      </c>
      <c r="N5" s="4"/>
    </row>
    <row r="6" spans="1:14" s="2" customFormat="1" ht="5.0999999999999996" customHeight="1" x14ac:dyDescent="0.25">
      <c r="A6" s="10"/>
      <c r="B6" s="11"/>
      <c r="C6" s="12"/>
      <c r="D6" s="11"/>
      <c r="E6" s="12"/>
      <c r="F6" s="12"/>
      <c r="G6" s="12"/>
      <c r="H6" s="12"/>
      <c r="I6" s="12"/>
      <c r="L6" s="4"/>
      <c r="M6" s="4"/>
      <c r="N6" s="4"/>
    </row>
    <row r="7" spans="1:14" x14ac:dyDescent="0.25">
      <c r="A7" s="13" t="s">
        <v>12</v>
      </c>
      <c r="B7" s="14">
        <f>SUM(B8:B23)</f>
        <v>723</v>
      </c>
      <c r="C7" s="14">
        <f t="shared" ref="C7:I7" si="0">SUM(C8:C23)</f>
        <v>115</v>
      </c>
      <c r="D7" s="14">
        <f t="shared" si="0"/>
        <v>340</v>
      </c>
      <c r="E7" s="14">
        <f t="shared" si="0"/>
        <v>1715</v>
      </c>
      <c r="F7" s="14">
        <f t="shared" si="0"/>
        <v>169</v>
      </c>
      <c r="G7" s="14">
        <f t="shared" si="0"/>
        <v>162</v>
      </c>
      <c r="H7" s="14">
        <f t="shared" si="0"/>
        <v>1120</v>
      </c>
      <c r="I7" s="14">
        <f t="shared" si="0"/>
        <v>372</v>
      </c>
      <c r="L7" s="4"/>
      <c r="M7" s="15">
        <f>SUM(B7:I7)</f>
        <v>4716</v>
      </c>
      <c r="N7" s="16">
        <f>SUM(N8:N15)</f>
        <v>100</v>
      </c>
    </row>
    <row r="8" spans="1:14" ht="15" customHeight="1" x14ac:dyDescent="0.25">
      <c r="A8" s="17" t="s">
        <v>13</v>
      </c>
      <c r="B8" s="18">
        <v>44</v>
      </c>
      <c r="C8" s="18">
        <v>3</v>
      </c>
      <c r="D8" s="18">
        <v>12</v>
      </c>
      <c r="E8" s="18">
        <v>59</v>
      </c>
      <c r="F8" s="19">
        <v>2</v>
      </c>
      <c r="G8" s="20">
        <v>3</v>
      </c>
      <c r="H8" s="20">
        <v>24</v>
      </c>
      <c r="I8" s="21">
        <v>15</v>
      </c>
      <c r="L8" s="22" t="s">
        <v>3</v>
      </c>
      <c r="M8" s="15">
        <f>SUM(B7)</f>
        <v>723</v>
      </c>
      <c r="N8" s="16">
        <f>SUM(M8/M7*100)</f>
        <v>15.330788804071247</v>
      </c>
    </row>
    <row r="9" spans="1:14" ht="15" customHeight="1" x14ac:dyDescent="0.25">
      <c r="A9" s="23" t="s">
        <v>14</v>
      </c>
      <c r="B9" s="18">
        <v>23</v>
      </c>
      <c r="C9" s="18">
        <v>6</v>
      </c>
      <c r="D9" s="18">
        <v>19</v>
      </c>
      <c r="E9" s="18">
        <v>88</v>
      </c>
      <c r="F9" s="24">
        <v>2</v>
      </c>
      <c r="G9" s="20">
        <v>7</v>
      </c>
      <c r="H9" s="20">
        <v>42</v>
      </c>
      <c r="I9" s="20">
        <v>14</v>
      </c>
      <c r="L9" s="25" t="s">
        <v>4</v>
      </c>
      <c r="M9" s="15">
        <f>SUM(C7)</f>
        <v>115</v>
      </c>
      <c r="N9" s="16">
        <f>SUM(M9/M7*100)</f>
        <v>2.4385072094995759</v>
      </c>
    </row>
    <row r="10" spans="1:14" ht="15" customHeight="1" x14ac:dyDescent="0.25">
      <c r="A10" s="23" t="s">
        <v>15</v>
      </c>
      <c r="B10" s="18">
        <v>271</v>
      </c>
      <c r="C10" s="18">
        <v>14</v>
      </c>
      <c r="D10" s="18">
        <v>135</v>
      </c>
      <c r="E10" s="18">
        <v>585</v>
      </c>
      <c r="F10" s="24">
        <v>92</v>
      </c>
      <c r="G10" s="24">
        <v>75</v>
      </c>
      <c r="H10" s="24">
        <v>436</v>
      </c>
      <c r="I10" s="26">
        <v>145</v>
      </c>
      <c r="L10" s="22" t="s">
        <v>5</v>
      </c>
      <c r="M10" s="15">
        <f>SUM(D7)</f>
        <v>340</v>
      </c>
      <c r="N10" s="16">
        <f>SUM(M10/M7*100)</f>
        <v>7.2094995759117904</v>
      </c>
    </row>
    <row r="11" spans="1:14" ht="15" customHeight="1" x14ac:dyDescent="0.25">
      <c r="A11" s="27" t="s">
        <v>16</v>
      </c>
      <c r="B11" s="18">
        <v>11</v>
      </c>
      <c r="C11" s="18">
        <v>4</v>
      </c>
      <c r="D11" s="18">
        <v>8</v>
      </c>
      <c r="E11" s="18">
        <v>46</v>
      </c>
      <c r="F11" s="24">
        <v>3</v>
      </c>
      <c r="G11" s="20">
        <v>6</v>
      </c>
      <c r="H11" s="20">
        <v>18</v>
      </c>
      <c r="I11" s="20">
        <v>5</v>
      </c>
      <c r="L11" s="25" t="s">
        <v>6</v>
      </c>
      <c r="M11" s="15">
        <f>SUM(E7)</f>
        <v>1715</v>
      </c>
      <c r="N11" s="16">
        <f>SUM(M11/M7*100)</f>
        <v>36.365564037319764</v>
      </c>
    </row>
    <row r="12" spans="1:14" ht="15" customHeight="1" x14ac:dyDescent="0.25">
      <c r="A12" s="23" t="s">
        <v>17</v>
      </c>
      <c r="B12" s="18">
        <v>48</v>
      </c>
      <c r="C12" s="18">
        <v>12</v>
      </c>
      <c r="D12" s="18">
        <v>14</v>
      </c>
      <c r="E12" s="18">
        <v>92</v>
      </c>
      <c r="F12" s="20">
        <v>9</v>
      </c>
      <c r="G12" s="20">
        <v>4</v>
      </c>
      <c r="H12" s="20">
        <v>82</v>
      </c>
      <c r="I12" s="26">
        <v>23</v>
      </c>
      <c r="L12" s="25" t="s">
        <v>7</v>
      </c>
      <c r="M12" s="15">
        <f>SUM(F7)</f>
        <v>169</v>
      </c>
      <c r="N12" s="16">
        <f>SUM(M12/M7*100)</f>
        <v>3.5835453774385071</v>
      </c>
    </row>
    <row r="13" spans="1:14" ht="15" customHeight="1" x14ac:dyDescent="0.25">
      <c r="A13" s="23" t="s">
        <v>18</v>
      </c>
      <c r="B13" s="18">
        <v>43</v>
      </c>
      <c r="C13" s="18">
        <v>5</v>
      </c>
      <c r="D13" s="18">
        <v>20</v>
      </c>
      <c r="E13" s="18">
        <v>146</v>
      </c>
      <c r="F13" s="20">
        <v>6</v>
      </c>
      <c r="G13" s="20">
        <v>5</v>
      </c>
      <c r="H13" s="20">
        <v>57</v>
      </c>
      <c r="I13" s="20">
        <v>14</v>
      </c>
      <c r="L13" s="25" t="s">
        <v>8</v>
      </c>
      <c r="M13" s="15">
        <f>SUM(G7)</f>
        <v>162</v>
      </c>
      <c r="N13" s="16">
        <f>SUM(M13/M7*100)</f>
        <v>3.4351145038167941</v>
      </c>
    </row>
    <row r="14" spans="1:14" ht="15" customHeight="1" x14ac:dyDescent="0.25">
      <c r="A14" s="23" t="s">
        <v>19</v>
      </c>
      <c r="B14" s="18">
        <v>22</v>
      </c>
      <c r="C14" s="18">
        <v>3</v>
      </c>
      <c r="D14" s="18">
        <v>4</v>
      </c>
      <c r="E14" s="18">
        <v>29</v>
      </c>
      <c r="F14" s="20">
        <v>1</v>
      </c>
      <c r="G14" s="20">
        <v>2</v>
      </c>
      <c r="H14" s="20">
        <v>30</v>
      </c>
      <c r="I14" s="26">
        <v>9</v>
      </c>
      <c r="L14" s="25" t="s">
        <v>9</v>
      </c>
      <c r="M14" s="15">
        <f>SUM(H7)</f>
        <v>1120</v>
      </c>
      <c r="N14" s="16">
        <f>SUM(M14/M7*100)</f>
        <v>23.748939779474131</v>
      </c>
    </row>
    <row r="15" spans="1:14" ht="15" customHeight="1" x14ac:dyDescent="0.25">
      <c r="A15" s="23" t="s">
        <v>20</v>
      </c>
      <c r="B15" s="18">
        <v>49</v>
      </c>
      <c r="C15" s="18">
        <v>1</v>
      </c>
      <c r="D15" s="18">
        <v>9</v>
      </c>
      <c r="E15" s="18">
        <v>80</v>
      </c>
      <c r="F15" s="20">
        <v>5</v>
      </c>
      <c r="G15" s="20">
        <v>1</v>
      </c>
      <c r="H15" s="20">
        <v>37</v>
      </c>
      <c r="I15" s="20">
        <v>8</v>
      </c>
      <c r="L15" s="25" t="s">
        <v>10</v>
      </c>
      <c r="M15" s="15">
        <f>SUM(I7)</f>
        <v>372</v>
      </c>
      <c r="N15" s="16">
        <f>SUM(M15/M7*100)</f>
        <v>7.888040712468193</v>
      </c>
    </row>
    <row r="16" spans="1:14" ht="15" customHeight="1" x14ac:dyDescent="0.25">
      <c r="A16" s="23" t="s">
        <v>21</v>
      </c>
      <c r="B16" s="18">
        <v>12</v>
      </c>
      <c r="C16" s="18">
        <v>2</v>
      </c>
      <c r="D16" s="18">
        <v>8</v>
      </c>
      <c r="E16" s="18">
        <v>32</v>
      </c>
      <c r="F16" s="24">
        <v>4</v>
      </c>
      <c r="G16" s="20">
        <v>5</v>
      </c>
      <c r="H16" s="20">
        <v>26</v>
      </c>
      <c r="I16" s="20">
        <v>6</v>
      </c>
      <c r="L16" s="4"/>
      <c r="M16" s="4"/>
      <c r="N16" s="4"/>
    </row>
    <row r="17" spans="1:14" ht="15" customHeight="1" x14ac:dyDescent="0.25">
      <c r="A17" s="23" t="s">
        <v>22</v>
      </c>
      <c r="B17" s="18">
        <v>20</v>
      </c>
      <c r="C17" s="18">
        <v>11</v>
      </c>
      <c r="D17" s="18">
        <v>7</v>
      </c>
      <c r="E17" s="18">
        <v>78</v>
      </c>
      <c r="F17" s="24">
        <v>5</v>
      </c>
      <c r="G17" s="20">
        <v>1</v>
      </c>
      <c r="H17" s="20">
        <v>28</v>
      </c>
      <c r="I17" s="20">
        <v>10</v>
      </c>
      <c r="L17" s="4"/>
      <c r="M17" s="4"/>
      <c r="N17" s="4"/>
    </row>
    <row r="18" spans="1:14" ht="15" customHeight="1" x14ac:dyDescent="0.25">
      <c r="A18" s="23" t="s">
        <v>23</v>
      </c>
      <c r="B18" s="18">
        <v>19</v>
      </c>
      <c r="C18" s="18">
        <v>10</v>
      </c>
      <c r="D18" s="18">
        <v>10</v>
      </c>
      <c r="E18" s="18">
        <v>50</v>
      </c>
      <c r="F18" s="20">
        <v>2</v>
      </c>
      <c r="G18" s="20">
        <v>9</v>
      </c>
      <c r="H18" s="20">
        <v>11</v>
      </c>
      <c r="I18" s="20">
        <v>7</v>
      </c>
      <c r="L18" s="4"/>
      <c r="M18" s="4"/>
      <c r="N18" s="4"/>
    </row>
    <row r="19" spans="1:14" ht="15" customHeight="1" x14ac:dyDescent="0.25">
      <c r="A19" s="23" t="s">
        <v>24</v>
      </c>
      <c r="B19" s="18">
        <v>23</v>
      </c>
      <c r="C19" s="18">
        <v>10</v>
      </c>
      <c r="D19" s="18">
        <v>25</v>
      </c>
      <c r="E19" s="18">
        <v>101</v>
      </c>
      <c r="F19" s="20">
        <v>8</v>
      </c>
      <c r="G19" s="20">
        <v>10</v>
      </c>
      <c r="H19" s="20">
        <v>90</v>
      </c>
      <c r="I19" s="24">
        <v>35</v>
      </c>
      <c r="L19" s="4"/>
      <c r="M19" s="4"/>
      <c r="N19" s="4"/>
    </row>
    <row r="20" spans="1:14" ht="15" customHeight="1" x14ac:dyDescent="0.25">
      <c r="A20" s="23" t="s">
        <v>25</v>
      </c>
      <c r="B20" s="18">
        <v>50</v>
      </c>
      <c r="C20" s="18">
        <v>21</v>
      </c>
      <c r="D20" s="18">
        <v>32</v>
      </c>
      <c r="E20" s="18">
        <v>146</v>
      </c>
      <c r="F20" s="20">
        <v>15</v>
      </c>
      <c r="G20" s="24">
        <v>14</v>
      </c>
      <c r="H20" s="24">
        <v>134</v>
      </c>
      <c r="I20" s="24">
        <v>31</v>
      </c>
      <c r="L20" s="4"/>
      <c r="M20" s="4"/>
      <c r="N20" s="4"/>
    </row>
    <row r="21" spans="1:14" ht="15" customHeight="1" x14ac:dyDescent="0.25">
      <c r="A21" s="23" t="s">
        <v>26</v>
      </c>
      <c r="B21" s="18">
        <v>40</v>
      </c>
      <c r="C21" s="18">
        <v>6</v>
      </c>
      <c r="D21" s="18">
        <v>21</v>
      </c>
      <c r="E21" s="18">
        <v>104</v>
      </c>
      <c r="F21" s="24">
        <v>12</v>
      </c>
      <c r="G21" s="20">
        <v>11</v>
      </c>
      <c r="H21" s="20">
        <v>74</v>
      </c>
      <c r="I21" s="24">
        <v>25</v>
      </c>
    </row>
    <row r="22" spans="1:14" ht="15" customHeight="1" x14ac:dyDescent="0.25">
      <c r="A22" s="23" t="s">
        <v>27</v>
      </c>
      <c r="B22" s="18">
        <v>36</v>
      </c>
      <c r="C22" s="18">
        <v>5</v>
      </c>
      <c r="D22" s="18">
        <v>13</v>
      </c>
      <c r="E22" s="18">
        <v>75</v>
      </c>
      <c r="F22" s="20">
        <v>3</v>
      </c>
      <c r="G22" s="24">
        <v>9</v>
      </c>
      <c r="H22" s="24">
        <v>18</v>
      </c>
      <c r="I22" s="20">
        <v>21</v>
      </c>
    </row>
    <row r="23" spans="1:14" ht="15" customHeight="1" x14ac:dyDescent="0.25">
      <c r="A23" s="23" t="s">
        <v>28</v>
      </c>
      <c r="B23" s="18">
        <v>12</v>
      </c>
      <c r="C23" s="18">
        <v>2</v>
      </c>
      <c r="D23" s="18">
        <v>3</v>
      </c>
      <c r="E23" s="18">
        <v>4</v>
      </c>
      <c r="F23" s="20" t="s">
        <v>29</v>
      </c>
      <c r="G23" s="20" t="s">
        <v>29</v>
      </c>
      <c r="H23" s="20">
        <v>13</v>
      </c>
      <c r="I23" s="20">
        <v>4</v>
      </c>
    </row>
    <row r="24" spans="1:14" ht="4.95" customHeight="1" x14ac:dyDescent="0.25">
      <c r="A24" s="23"/>
      <c r="B24" s="18"/>
      <c r="C24" s="18"/>
      <c r="D24" s="18"/>
      <c r="E24" s="18"/>
      <c r="F24" s="20"/>
      <c r="G24" s="20"/>
      <c r="H24" s="20"/>
      <c r="I24" s="20"/>
    </row>
    <row r="25" spans="1:14" ht="4.95" customHeight="1" x14ac:dyDescent="0.25">
      <c r="A25" s="28"/>
      <c r="B25" s="29"/>
      <c r="C25" s="29"/>
      <c r="D25" s="29"/>
      <c r="E25" s="29"/>
      <c r="F25" s="30"/>
      <c r="G25" s="30"/>
      <c r="H25" s="30"/>
      <c r="I25" s="30"/>
    </row>
    <row r="26" spans="1:14" ht="12.75" customHeight="1" x14ac:dyDescent="0.25">
      <c r="A26" s="31" t="s">
        <v>30</v>
      </c>
      <c r="B26" s="31"/>
      <c r="C26" s="31"/>
      <c r="D26" s="31"/>
      <c r="E26" s="31"/>
      <c r="F26" s="31"/>
      <c r="G26" s="31"/>
      <c r="H26" s="5"/>
      <c r="I26" s="5"/>
    </row>
    <row r="27" spans="1:14" ht="12.75" customHeight="1" x14ac:dyDescent="0.25">
      <c r="A27" s="32" t="s">
        <v>31</v>
      </c>
      <c r="B27" s="33"/>
      <c r="C27" s="33"/>
      <c r="D27" s="33"/>
      <c r="E27" s="33"/>
      <c r="F27" s="33"/>
      <c r="G27" s="33"/>
      <c r="H27" s="5"/>
      <c r="I27" s="5"/>
    </row>
    <row r="28" spans="1:14" ht="60" customHeight="1" x14ac:dyDescent="0.25">
      <c r="A28" s="33"/>
      <c r="B28" s="33"/>
      <c r="C28" s="33"/>
      <c r="D28" s="33"/>
      <c r="E28" s="33"/>
      <c r="F28" s="33"/>
      <c r="G28" s="33"/>
      <c r="H28" s="5"/>
      <c r="I28" s="5"/>
    </row>
    <row r="29" spans="1:14" x14ac:dyDescent="0.25">
      <c r="A29" s="34"/>
      <c r="B29" s="35"/>
      <c r="C29" s="36"/>
      <c r="D29" s="37"/>
      <c r="E29" s="37"/>
      <c r="F29" s="37"/>
      <c r="G29" s="37"/>
      <c r="H29" s="37"/>
      <c r="I29" s="37"/>
    </row>
    <row r="30" spans="1:14" x14ac:dyDescent="0.25">
      <c r="A30" s="34"/>
      <c r="B30" s="35"/>
      <c r="C30" s="36"/>
      <c r="D30" s="37"/>
      <c r="E30" s="37"/>
      <c r="F30" s="37"/>
      <c r="G30" s="37"/>
      <c r="H30" s="37"/>
      <c r="I30" s="37"/>
    </row>
    <row r="31" spans="1:14" x14ac:dyDescent="0.25">
      <c r="A31" s="34"/>
      <c r="B31" s="35"/>
      <c r="C31" s="36"/>
      <c r="D31" s="37"/>
      <c r="E31" s="37"/>
      <c r="F31" s="37"/>
      <c r="G31" s="37"/>
      <c r="H31" s="37"/>
      <c r="I31" s="37"/>
    </row>
    <row r="32" spans="1:14" x14ac:dyDescent="0.25">
      <c r="A32" s="34"/>
      <c r="B32" s="35"/>
      <c r="C32" s="36"/>
      <c r="D32" s="37"/>
      <c r="E32" s="37"/>
      <c r="F32" s="37"/>
      <c r="G32" s="37"/>
      <c r="H32" s="37"/>
      <c r="I32" s="37"/>
    </row>
    <row r="33" spans="1:14" x14ac:dyDescent="0.25">
      <c r="A33" s="34"/>
      <c r="B33" s="35"/>
      <c r="C33" s="36"/>
      <c r="D33" s="37"/>
      <c r="E33" s="37"/>
      <c r="F33" s="37"/>
      <c r="G33" s="37"/>
      <c r="H33" s="37"/>
      <c r="I33" s="37"/>
    </row>
    <row r="34" spans="1:14" x14ac:dyDescent="0.25">
      <c r="A34" s="38"/>
      <c r="B34" s="39"/>
      <c r="C34" s="39"/>
      <c r="D34" s="5"/>
      <c r="E34" s="5"/>
      <c r="F34" s="5"/>
      <c r="G34" s="5"/>
      <c r="H34" s="5"/>
      <c r="I34" s="5"/>
    </row>
    <row r="35" spans="1:14" x14ac:dyDescent="0.25">
      <c r="A35" s="40"/>
      <c r="B35" s="40"/>
      <c r="C35" s="40"/>
      <c r="D35" s="5"/>
      <c r="E35" s="5"/>
      <c r="F35" s="5"/>
      <c r="G35" s="5"/>
      <c r="H35" s="5"/>
      <c r="I35" s="5"/>
    </row>
    <row r="36" spans="1:14" x14ac:dyDescent="0.25">
      <c r="A36" s="40"/>
      <c r="B36" s="40"/>
      <c r="C36" s="40"/>
      <c r="D36" s="5"/>
      <c r="E36" s="5"/>
      <c r="F36" s="5"/>
      <c r="G36" s="5"/>
      <c r="H36" s="5"/>
      <c r="I36" s="5"/>
    </row>
    <row r="37" spans="1:14" x14ac:dyDescent="0.25">
      <c r="A37" s="40"/>
      <c r="B37" s="40"/>
      <c r="C37" s="40"/>
      <c r="D37" s="5"/>
      <c r="E37" s="5"/>
      <c r="F37" s="5"/>
      <c r="G37" s="5"/>
      <c r="H37" s="5"/>
      <c r="I37" s="5"/>
    </row>
    <row r="38" spans="1:14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14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14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14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2"/>
      <c r="N41" s="42"/>
    </row>
    <row r="42" spans="1:14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2"/>
      <c r="N42" s="42"/>
    </row>
    <row r="43" spans="1:14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2"/>
    </row>
    <row r="44" spans="1:14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14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14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14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14" x14ac:dyDescent="0.25">
      <c r="A48" s="5"/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5"/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5"/>
      <c r="B51" s="5"/>
      <c r="C51" s="5"/>
      <c r="D51" s="5"/>
      <c r="E51" s="5"/>
      <c r="F51" s="5"/>
      <c r="G51" s="5"/>
      <c r="H51" s="5"/>
      <c r="I51" s="5"/>
    </row>
  </sheetData>
  <mergeCells count="3">
    <mergeCell ref="A1:I1"/>
    <mergeCell ref="A26:G26"/>
    <mergeCell ref="A41:L43"/>
  </mergeCells>
  <pageMargins left="0.59055118110236227" right="0.59055118110236227" top="0.59055118110236227" bottom="0.59055118110236227" header="0.59055118110236227" footer="0.59055118110236227"/>
  <pageSetup paperSize="119" scale="85" firstPageNumber="95" orientation="portrait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4.4</vt:lpstr>
      <vt:lpstr>'4.4'!Área_de_impresión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Niurka Adelina Ramos Fernandez</dc:creator>
  <cp:lastModifiedBy>Niurka Adelina Ramos Fernandez</cp:lastModifiedBy>
  <dcterms:created xsi:type="dcterms:W3CDTF">2023-09-20T17:35:17Z</dcterms:created>
  <dcterms:modified xsi:type="dcterms:W3CDTF">2023-09-20T17:36:14Z</dcterms:modified>
</cp:coreProperties>
</file>