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\HS-Stralsund\EXTERN\MSP432\ENG\Software\Source\IRSensors\DOC\"/>
    </mc:Choice>
  </mc:AlternateContent>
  <bookViews>
    <workbookView xWindow="0" yWindow="0" windowWidth="28800" windowHeight="14715" activeTab="3"/>
  </bookViews>
  <sheets>
    <sheet name="Antwortbericht 1" sheetId="2" r:id="rId1"/>
    <sheet name="Sensitivitätsbericht 1" sheetId="3" r:id="rId2"/>
    <sheet name="Grenzwertbericht 1" sheetId="4" r:id="rId3"/>
    <sheet name="Tabelle1" sheetId="1" r:id="rId4"/>
  </sheets>
  <definedNames>
    <definedName name="a0">Tabelle1!$C$19</definedName>
    <definedName name="b0">Tabelle1!$C$20</definedName>
    <definedName name="c0">Tabelle1!$C$21</definedName>
    <definedName name="solver_adj" localSheetId="3" hidden="1">Tabelle1!$C$19:$C$21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Tabelle1!$C$19</definedName>
    <definedName name="solver_lhs2" localSheetId="3" hidden="1">Tabelle1!$C$19</definedName>
    <definedName name="solver_lhs3" localSheetId="3" hidden="1">Tabelle1!$C$20</definedName>
    <definedName name="solver_lhs4" localSheetId="3" hidden="1">Tabelle1!$C$20</definedName>
    <definedName name="solver_lhs5" localSheetId="3" hidden="1">Tabelle1!$C$21</definedName>
    <definedName name="solver_lhs6" localSheetId="3" hidden="1">Tabelle1!$C$21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Tabelle1!$F$19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3" hidden="1">10000000</definedName>
    <definedName name="solver_rhs2" localSheetId="3" hidden="1">1000</definedName>
    <definedName name="solver_rhs3" localSheetId="3" hidden="1">-100</definedName>
    <definedName name="solver_rhs4" localSheetId="3" hidden="1">-10000</definedName>
    <definedName name="solver_rhs5" localSheetId="3" hidden="1">200</definedName>
    <definedName name="solver_rhs6" localSheetId="3" hidden="1">-1000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5" i="1"/>
  <c r="S21" i="1"/>
  <c r="F19" i="1" l="1"/>
</calcChain>
</file>

<file path=xl/sharedStrings.xml><?xml version="1.0" encoding="utf-8"?>
<sst xmlns="http://schemas.openxmlformats.org/spreadsheetml/2006/main" count="122" uniqueCount="63">
  <si>
    <t>Dist</t>
  </si>
  <si>
    <t>Uout</t>
  </si>
  <si>
    <t>a</t>
  </si>
  <si>
    <t>b</t>
  </si>
  <si>
    <t>c</t>
  </si>
  <si>
    <t>ADCout</t>
  </si>
  <si>
    <t>Microsoft Excel 16.0 Antwortbericht</t>
  </si>
  <si>
    <t>Arbeitsblatt: [Mappe1]Tabelle1</t>
  </si>
  <si>
    <t>Bericht erstellt: 09.07.2019 18:58:07</t>
  </si>
  <si>
    <t>Ergebnis: Solver hat die aktuelle Lösung durch Konvergieren erreicht. Alle Nebenbedingungen wurden eingehalten.</t>
  </si>
  <si>
    <t>Solver-Modul</t>
  </si>
  <si>
    <t>Modul: GRG-Nichtlinear</t>
  </si>
  <si>
    <t>Lösungszeit: 0,297 Sekunden</t>
  </si>
  <si>
    <t>Iterationen: 28 Teilprobleme: 0</t>
  </si>
  <si>
    <t>Solver-Optionen</t>
  </si>
  <si>
    <t>Höchstzeit Unbegrenzt,  Iterationen Unbegrenzt, Precision """""""""""""""""""""""""""""""""""""""""""""""""""""""""""""""""""""""""""""""""""""""""""""""""""""""""""""""""""""""""""""""0,000001"""""""""""""""""""""""""""""""""""""""""""""""""""""""""""""""""""""""""""""""""""""""""""""""""""""""""""""""""""""""""""""""</t>
  </si>
  <si>
    <t xml:space="preserve"> Konvergenz """""""""""""""""""""""""""""""""""""""""""""""""""""""""""""""""""""""""""""""""""""""""""""""""""""""""""""""""""""""""""""""0,0001""""""""""""""""""""""""""""""""""""""""""""""""""""""""""""""""""""""""""""""""""""""""""""""""""""""""""""""""""""""""""""""", Größe der Grundgesamtheit 100, Zufälliger Ausgangswert 0, Zentralableitungen</t>
  </si>
  <si>
    <t>Höchstzahl der Teilprobleme Unbegrenzt, Max. Ganzzahllösungen Unbegrenzt, Ganzzahltoleranz 100%, Nicht-negativ annehmen</t>
  </si>
  <si>
    <t>Zielzelle (Min.)</t>
  </si>
  <si>
    <t>Zelle</t>
  </si>
  <si>
    <t>Name</t>
  </si>
  <si>
    <t>Ursprünglicher Wert</t>
  </si>
  <si>
    <t>Lösungswert</t>
  </si>
  <si>
    <t>Variablenzellen</t>
  </si>
  <si>
    <t>Integer</t>
  </si>
  <si>
    <t>Nebenbedingungen</t>
  </si>
  <si>
    <t>Zellwert</t>
  </si>
  <si>
    <t>Formel</t>
  </si>
  <si>
    <t>Status</t>
  </si>
  <si>
    <t>Puffer</t>
  </si>
  <si>
    <t>$F$19</t>
  </si>
  <si>
    <t>$C$19</t>
  </si>
  <si>
    <t>a0</t>
  </si>
  <si>
    <t>Fortlaufend</t>
  </si>
  <si>
    <t>$C$20</t>
  </si>
  <si>
    <t>b0</t>
  </si>
  <si>
    <t>$C$21</t>
  </si>
  <si>
    <t>c0</t>
  </si>
  <si>
    <t>$C$19&lt;=10000000</t>
  </si>
  <si>
    <t>Nicht einschränkend</t>
  </si>
  <si>
    <t>$C$19&gt;=1000</t>
  </si>
  <si>
    <t>$C$20&lt;=-100</t>
  </si>
  <si>
    <t>$C$20&gt;=-10000</t>
  </si>
  <si>
    <t>$C$21&lt;=200</t>
  </si>
  <si>
    <t>$C$21&gt;=-1000</t>
  </si>
  <si>
    <t>Microsoft Excel 16.0 Sensitivitätsbericht</t>
  </si>
  <si>
    <t>Endgültig</t>
  </si>
  <si>
    <t>Endwert</t>
  </si>
  <si>
    <t>Reduziert</t>
  </si>
  <si>
    <t>Gradient</t>
  </si>
  <si>
    <t>NONE</t>
  </si>
  <si>
    <t>Microsoft Excel 16.0 Grenzwertbericht</t>
  </si>
  <si>
    <t>Ziel</t>
  </si>
  <si>
    <t>Variable</t>
  </si>
  <si>
    <t>Unterer</t>
  </si>
  <si>
    <t>Grenzwert</t>
  </si>
  <si>
    <t>Ergebnis</t>
  </si>
  <si>
    <t>Oberer</t>
  </si>
  <si>
    <t>Error</t>
  </si>
  <si>
    <t>D_approx</t>
  </si>
  <si>
    <t>RMS(error)</t>
  </si>
  <si>
    <t>Opt_Param</t>
  </si>
  <si>
    <t>ADC-value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</si>
</sst>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Tabelle1!$B$5:$B$16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</c:numCache>
            </c:numRef>
          </c:xVal>
          <c:yVal>
            <c:numRef>
              <c:f>Tabelle1!$C$5:$C$16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</c:v>
                </c:pt>
                <c:pt idx="5">
                  <c:v>2.75</c:v>
                </c:pt>
                <c:pt idx="6">
                  <c:v>2.2999999999999998</c:v>
                </c:pt>
                <c:pt idx="7">
                  <c:v>1.3</c:v>
                </c:pt>
                <c:pt idx="8">
                  <c:v>0.9</c:v>
                </c:pt>
                <c:pt idx="9">
                  <c:v>0.7</c:v>
                </c:pt>
                <c:pt idx="10">
                  <c:v>0.51</c:v>
                </c:pt>
                <c:pt idx="11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C-48AF-A6C8-489CAB47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00432"/>
        <c:axId val="416607976"/>
      </c:scatterChart>
      <c:valAx>
        <c:axId val="4166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607976"/>
        <c:crosses val="autoZero"/>
        <c:crossBetween val="midCat"/>
      </c:valAx>
      <c:valAx>
        <c:axId val="4166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60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2541666666666668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Tabelle1!$B$9:$B$16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Tabelle1!$E$9:$E$16</c:f>
              <c:numCache>
                <c:formatCode>General</c:formatCode>
                <c:ptCount val="8"/>
                <c:pt idx="0">
                  <c:v>71.608346229529602</c:v>
                </c:pt>
                <c:pt idx="1">
                  <c:v>79.999978266221817</c:v>
                </c:pt>
                <c:pt idx="2">
                  <c:v>100.00002287392428</c:v>
                </c:pt>
                <c:pt idx="3">
                  <c:v>199.99999767607147</c:v>
                </c:pt>
                <c:pt idx="4">
                  <c:v>313.68367703491521</c:v>
                </c:pt>
                <c:pt idx="5">
                  <c:v>431.42692411482994</c:v>
                </c:pt>
                <c:pt idx="6">
                  <c:v>661.18371679129814</c:v>
                </c:pt>
                <c:pt idx="7">
                  <c:v>792.24943176642182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6-416E-A202-A1DDEED9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96304"/>
        <c:axId val="542797288"/>
      </c:scatterChart>
      <c:valAx>
        <c:axId val="5427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97288"/>
        <c:crosses val="autoZero"/>
        <c:crossBetween val="midCat"/>
      </c:valAx>
      <c:valAx>
        <c:axId val="5427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157162</xdr:rowOff>
    </xdr:from>
    <xdr:to>
      <xdr:col>13</xdr:col>
      <xdr:colOff>333375</xdr:colOff>
      <xdr:row>18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18</xdr:row>
      <xdr:rowOff>166687</xdr:rowOff>
    </xdr:from>
    <xdr:to>
      <xdr:col>14</xdr:col>
      <xdr:colOff>133349</xdr:colOff>
      <xdr:row>43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customWidth="1"/>
    <col min="3" max="3" width="6.28515625" customWidth="1"/>
    <col min="4" max="4" width="19.28515625" bestFit="1" customWidth="1"/>
    <col min="5" max="5" width="16.28515625" bestFit="1" customWidth="1"/>
    <col min="6" max="6" width="19.28515625" customWidth="1"/>
    <col min="7" max="7" width="12" bestFit="1" customWidth="1"/>
  </cols>
  <sheetData>
    <row r="1" spans="1:5" x14ac:dyDescent="0.25">
      <c r="A1" s="2" t="s">
        <v>6</v>
      </c>
    </row>
    <row r="2" spans="1:5" x14ac:dyDescent="0.25">
      <c r="A2" s="2" t="s">
        <v>7</v>
      </c>
    </row>
    <row r="3" spans="1:5" x14ac:dyDescent="0.25">
      <c r="A3" s="2" t="s">
        <v>8</v>
      </c>
    </row>
    <row r="4" spans="1:5" x14ac:dyDescent="0.25">
      <c r="A4" s="2" t="s">
        <v>9</v>
      </c>
    </row>
    <row r="5" spans="1:5" x14ac:dyDescent="0.25">
      <c r="A5" s="2" t="s">
        <v>10</v>
      </c>
    </row>
    <row r="6" spans="1:5" x14ac:dyDescent="0.25">
      <c r="A6" s="2"/>
      <c r="B6" t="s">
        <v>11</v>
      </c>
    </row>
    <row r="7" spans="1:5" x14ac:dyDescent="0.25">
      <c r="A7" s="2"/>
      <c r="B7" t="s">
        <v>12</v>
      </c>
    </row>
    <row r="8" spans="1:5" x14ac:dyDescent="0.25">
      <c r="A8" s="2"/>
      <c r="B8" t="s">
        <v>13</v>
      </c>
    </row>
    <row r="9" spans="1:5" x14ac:dyDescent="0.25">
      <c r="A9" s="2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2" spans="1:5" x14ac:dyDescent="0.25">
      <c r="B12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4" t="s">
        <v>19</v>
      </c>
      <c r="C15" s="4" t="s">
        <v>20</v>
      </c>
      <c r="D15" s="4" t="s">
        <v>21</v>
      </c>
      <c r="E15" s="4" t="s">
        <v>22</v>
      </c>
    </row>
    <row r="16" spans="1:5" ht="15.75" thickBot="1" x14ac:dyDescent="0.3">
      <c r="B16" s="3" t="s">
        <v>30</v>
      </c>
      <c r="C16" s="3" t="s">
        <v>2</v>
      </c>
      <c r="D16" s="6">
        <v>1.1732999910803836</v>
      </c>
      <c r="E16" s="6">
        <v>2.2554231277842736E-4</v>
      </c>
    </row>
    <row r="19" spans="1:7" ht="15.75" thickBot="1" x14ac:dyDescent="0.3">
      <c r="A19" t="s">
        <v>23</v>
      </c>
    </row>
    <row r="20" spans="1:7" ht="15.75" thickBot="1" x14ac:dyDescent="0.3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24</v>
      </c>
    </row>
    <row r="21" spans="1:7" x14ac:dyDescent="0.25">
      <c r="B21" s="5" t="s">
        <v>31</v>
      </c>
      <c r="C21" s="5" t="s">
        <v>32</v>
      </c>
      <c r="D21" s="7">
        <v>976659.31733009219</v>
      </c>
      <c r="E21" s="7">
        <v>1243934.058728338</v>
      </c>
      <c r="F21" s="5" t="s">
        <v>33</v>
      </c>
    </row>
    <row r="22" spans="1:7" x14ac:dyDescent="0.25">
      <c r="B22" s="5" t="s">
        <v>34</v>
      </c>
      <c r="C22" s="5" t="s">
        <v>35</v>
      </c>
      <c r="D22" s="7">
        <v>-1572.5199649310678</v>
      </c>
      <c r="E22" s="7">
        <v>-695.26257156256111</v>
      </c>
      <c r="F22" s="5" t="s">
        <v>33</v>
      </c>
    </row>
    <row r="23" spans="1:7" ht="15.75" thickBot="1" x14ac:dyDescent="0.3">
      <c r="B23" s="3" t="s">
        <v>36</v>
      </c>
      <c r="C23" s="3" t="s">
        <v>37</v>
      </c>
      <c r="D23" s="6">
        <v>0</v>
      </c>
      <c r="E23" s="6">
        <v>-15.996714643242852</v>
      </c>
      <c r="F23" s="3" t="s">
        <v>33</v>
      </c>
    </row>
    <row r="26" spans="1:7" ht="15.75" thickBot="1" x14ac:dyDescent="0.3">
      <c r="A26" t="s">
        <v>25</v>
      </c>
    </row>
    <row r="27" spans="1:7" ht="15.75" thickBot="1" x14ac:dyDescent="0.3">
      <c r="B27" s="4" t="s">
        <v>19</v>
      </c>
      <c r="C27" s="4" t="s">
        <v>20</v>
      </c>
      <c r="D27" s="4" t="s">
        <v>26</v>
      </c>
      <c r="E27" s="4" t="s">
        <v>27</v>
      </c>
      <c r="F27" s="4" t="s">
        <v>28</v>
      </c>
      <c r="G27" s="4" t="s">
        <v>29</v>
      </c>
    </row>
    <row r="28" spans="1:7" x14ac:dyDescent="0.25">
      <c r="B28" s="5" t="s">
        <v>31</v>
      </c>
      <c r="C28" s="5" t="s">
        <v>32</v>
      </c>
      <c r="D28" s="7">
        <v>1243934.058728338</v>
      </c>
      <c r="E28" s="5" t="s">
        <v>38</v>
      </c>
      <c r="F28" s="5" t="s">
        <v>39</v>
      </c>
      <c r="G28" s="5">
        <v>8756065.9412716627</v>
      </c>
    </row>
    <row r="29" spans="1:7" x14ac:dyDescent="0.25">
      <c r="B29" s="5" t="s">
        <v>31</v>
      </c>
      <c r="C29" s="5" t="s">
        <v>32</v>
      </c>
      <c r="D29" s="7">
        <v>1243934.058728338</v>
      </c>
      <c r="E29" s="5" t="s">
        <v>40</v>
      </c>
      <c r="F29" s="5" t="s">
        <v>39</v>
      </c>
      <c r="G29" s="7">
        <v>1242934.058728338</v>
      </c>
    </row>
    <row r="30" spans="1:7" x14ac:dyDescent="0.25">
      <c r="B30" s="5" t="s">
        <v>34</v>
      </c>
      <c r="C30" s="5" t="s">
        <v>35</v>
      </c>
      <c r="D30" s="7">
        <v>-695.26257156256111</v>
      </c>
      <c r="E30" s="5" t="s">
        <v>41</v>
      </c>
      <c r="F30" s="5" t="s">
        <v>39</v>
      </c>
      <c r="G30" s="5">
        <v>595.26257156256111</v>
      </c>
    </row>
    <row r="31" spans="1:7" x14ac:dyDescent="0.25">
      <c r="B31" s="5" t="s">
        <v>34</v>
      </c>
      <c r="C31" s="5" t="s">
        <v>35</v>
      </c>
      <c r="D31" s="7">
        <v>-695.26257156256111</v>
      </c>
      <c r="E31" s="5" t="s">
        <v>42</v>
      </c>
      <c r="F31" s="5" t="s">
        <v>39</v>
      </c>
      <c r="G31" s="7">
        <v>9304.7374284374382</v>
      </c>
    </row>
    <row r="32" spans="1:7" x14ac:dyDescent="0.25">
      <c r="B32" s="5" t="s">
        <v>36</v>
      </c>
      <c r="C32" s="5" t="s">
        <v>37</v>
      </c>
      <c r="D32" s="7">
        <v>-15.996714643242852</v>
      </c>
      <c r="E32" s="5" t="s">
        <v>43</v>
      </c>
      <c r="F32" s="5" t="s">
        <v>39</v>
      </c>
      <c r="G32" s="5">
        <v>215.99671464324285</v>
      </c>
    </row>
    <row r="33" spans="2:7" ht="15.75" thickBot="1" x14ac:dyDescent="0.3">
      <c r="B33" s="3" t="s">
        <v>36</v>
      </c>
      <c r="C33" s="3" t="s">
        <v>37</v>
      </c>
      <c r="D33" s="6">
        <v>-15.996714643242852</v>
      </c>
      <c r="E33" s="3" t="s">
        <v>44</v>
      </c>
      <c r="F33" s="3" t="s">
        <v>39</v>
      </c>
      <c r="G33" s="6">
        <v>984.00328535675715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12.7109375" bestFit="1" customWidth="1"/>
    <col min="5" max="5" width="9.5703125" customWidth="1"/>
  </cols>
  <sheetData>
    <row r="1" spans="1:5" x14ac:dyDescent="0.25">
      <c r="A1" s="2" t="s">
        <v>45</v>
      </c>
    </row>
    <row r="2" spans="1:5" x14ac:dyDescent="0.25">
      <c r="A2" s="2" t="s">
        <v>7</v>
      </c>
    </row>
    <row r="3" spans="1:5" x14ac:dyDescent="0.25">
      <c r="A3" s="2" t="s">
        <v>8</v>
      </c>
    </row>
    <row r="6" spans="1:5" ht="15.75" thickBot="1" x14ac:dyDescent="0.3">
      <c r="A6" t="s">
        <v>23</v>
      </c>
    </row>
    <row r="7" spans="1:5" x14ac:dyDescent="0.25">
      <c r="B7" s="8"/>
      <c r="C7" s="8"/>
      <c r="D7" s="8" t="s">
        <v>46</v>
      </c>
      <c r="E7" s="8" t="s">
        <v>48</v>
      </c>
    </row>
    <row r="8" spans="1:5" ht="15.75" thickBot="1" x14ac:dyDescent="0.3">
      <c r="B8" s="9" t="s">
        <v>19</v>
      </c>
      <c r="C8" s="9" t="s">
        <v>20</v>
      </c>
      <c r="D8" s="9" t="s">
        <v>47</v>
      </c>
      <c r="E8" s="9" t="s">
        <v>49</v>
      </c>
    </row>
    <row r="9" spans="1:5" x14ac:dyDescent="0.25">
      <c r="B9" s="5" t="s">
        <v>31</v>
      </c>
      <c r="C9" s="5" t="s">
        <v>32</v>
      </c>
      <c r="D9" s="5">
        <v>1243934.058728338</v>
      </c>
      <c r="E9" s="5">
        <v>0</v>
      </c>
    </row>
    <row r="10" spans="1:5" x14ac:dyDescent="0.25">
      <c r="B10" s="5" t="s">
        <v>34</v>
      </c>
      <c r="C10" s="5" t="s">
        <v>35</v>
      </c>
      <c r="D10" s="5">
        <v>-695.26257156256111</v>
      </c>
      <c r="E10" s="5">
        <v>0</v>
      </c>
    </row>
    <row r="11" spans="1:5" ht="15.75" thickBot="1" x14ac:dyDescent="0.3">
      <c r="B11" s="3" t="s">
        <v>36</v>
      </c>
      <c r="C11" s="3" t="s">
        <v>37</v>
      </c>
      <c r="D11" s="3">
        <v>-15.996714643242852</v>
      </c>
      <c r="E11" s="3">
        <v>0</v>
      </c>
    </row>
    <row r="13" spans="1:5" x14ac:dyDescent="0.25">
      <c r="A13" t="s">
        <v>25</v>
      </c>
    </row>
    <row r="14" spans="1:5" x14ac:dyDescent="0.25">
      <c r="B14" t="s">
        <v>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5.42578125" customWidth="1"/>
    <col min="3" max="4" width="8.42578125" customWidth="1"/>
    <col min="5" max="5" width="2.28515625" customWidth="1"/>
    <col min="6" max="6" width="10.42578125" customWidth="1"/>
    <col min="7" max="7" width="8.5703125" customWidth="1"/>
    <col min="8" max="8" width="2.28515625" customWidth="1"/>
    <col min="9" max="9" width="10.42578125" customWidth="1"/>
    <col min="10" max="10" width="8.5703125" customWidth="1"/>
  </cols>
  <sheetData>
    <row r="1" spans="1:10" x14ac:dyDescent="0.25">
      <c r="A1" s="2" t="s">
        <v>51</v>
      </c>
    </row>
    <row r="2" spans="1:10" x14ac:dyDescent="0.25">
      <c r="A2" s="2" t="s">
        <v>7</v>
      </c>
    </row>
    <row r="3" spans="1:10" x14ac:dyDescent="0.25">
      <c r="A3" s="2" t="s">
        <v>8</v>
      </c>
    </row>
    <row r="5" spans="1:10" ht="15.75" thickBot="1" x14ac:dyDescent="0.3"/>
    <row r="6" spans="1:10" x14ac:dyDescent="0.25">
      <c r="B6" s="8"/>
      <c r="C6" s="8" t="s">
        <v>52</v>
      </c>
      <c r="D6" s="8"/>
    </row>
    <row r="7" spans="1:10" ht="15.75" thickBot="1" x14ac:dyDescent="0.3">
      <c r="B7" s="9" t="s">
        <v>19</v>
      </c>
      <c r="C7" s="9" t="s">
        <v>20</v>
      </c>
      <c r="D7" s="9" t="s">
        <v>47</v>
      </c>
    </row>
    <row r="8" spans="1:10" ht="15.75" thickBot="1" x14ac:dyDescent="0.3">
      <c r="B8" s="3" t="s">
        <v>30</v>
      </c>
      <c r="C8" s="3" t="s">
        <v>2</v>
      </c>
      <c r="D8" s="6">
        <v>2.2554231277842736E-4</v>
      </c>
    </row>
    <row r="10" spans="1:10" ht="15.75" thickBot="1" x14ac:dyDescent="0.3"/>
    <row r="11" spans="1:10" x14ac:dyDescent="0.25">
      <c r="B11" s="8"/>
      <c r="C11" s="8" t="s">
        <v>53</v>
      </c>
      <c r="D11" s="8"/>
      <c r="F11" s="8" t="s">
        <v>54</v>
      </c>
      <c r="G11" s="8" t="s">
        <v>52</v>
      </c>
      <c r="I11" s="8" t="s">
        <v>57</v>
      </c>
      <c r="J11" s="8" t="s">
        <v>52</v>
      </c>
    </row>
    <row r="12" spans="1:10" ht="15.75" thickBot="1" x14ac:dyDescent="0.3">
      <c r="B12" s="9" t="s">
        <v>19</v>
      </c>
      <c r="C12" s="9" t="s">
        <v>20</v>
      </c>
      <c r="D12" s="9" t="s">
        <v>47</v>
      </c>
      <c r="F12" s="9" t="s">
        <v>55</v>
      </c>
      <c r="G12" s="9" t="s">
        <v>56</v>
      </c>
      <c r="I12" s="9" t="s">
        <v>55</v>
      </c>
      <c r="J12" s="9" t="s">
        <v>56</v>
      </c>
    </row>
    <row r="13" spans="1:10" x14ac:dyDescent="0.25">
      <c r="B13" s="5" t="s">
        <v>31</v>
      </c>
      <c r="C13" s="5" t="s">
        <v>32</v>
      </c>
      <c r="D13" s="7">
        <v>1243934.058728338</v>
      </c>
      <c r="F13" s="7">
        <v>1000</v>
      </c>
      <c r="G13" s="7">
        <v>263.08510290440671</v>
      </c>
      <c r="I13" s="7">
        <v>10000000</v>
      </c>
      <c r="J13" s="7">
        <v>1853.3490184439859</v>
      </c>
    </row>
    <row r="14" spans="1:10" x14ac:dyDescent="0.25">
      <c r="B14" s="5" t="s">
        <v>34</v>
      </c>
      <c r="C14" s="5" t="s">
        <v>35</v>
      </c>
      <c r="D14" s="7">
        <v>-695.26257156256111</v>
      </c>
      <c r="F14" s="7">
        <v>-10000</v>
      </c>
      <c r="G14" s="7">
        <v>979.53378806470721</v>
      </c>
      <c r="I14" s="7">
        <v>-100</v>
      </c>
      <c r="J14" s="7">
        <v>21.550253454158433</v>
      </c>
    </row>
    <row r="15" spans="1:10" ht="15.75" thickBot="1" x14ac:dyDescent="0.3">
      <c r="B15" s="3" t="s">
        <v>36</v>
      </c>
      <c r="C15" s="3" t="s">
        <v>37</v>
      </c>
      <c r="D15" s="6">
        <v>-15.996714643242852</v>
      </c>
      <c r="F15" s="6">
        <v>-1000</v>
      </c>
      <c r="G15" s="6">
        <v>1704.3436774661247</v>
      </c>
      <c r="I15" s="6">
        <v>200</v>
      </c>
      <c r="J15" s="6">
        <v>374.11729161661088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6"/>
  <sheetViews>
    <sheetView tabSelected="1" workbookViewId="0">
      <selection activeCell="D26" sqref="D26"/>
    </sheetView>
  </sheetViews>
  <sheetFormatPr baseColWidth="10" defaultRowHeight="15" x14ac:dyDescent="0.25"/>
  <cols>
    <col min="2" max="2" width="4.42578125" style="1" bestFit="1" customWidth="1"/>
    <col min="3" max="3" width="12.7109375" style="1" bestFit="1" customWidth="1"/>
    <col min="4" max="4" width="12" style="1" bestFit="1" customWidth="1"/>
    <col min="6" max="6" width="12" bestFit="1" customWidth="1"/>
  </cols>
  <sheetData>
    <row r="4" spans="2:21" x14ac:dyDescent="0.25">
      <c r="B4" s="1" t="s">
        <v>0</v>
      </c>
      <c r="C4" s="1" t="s">
        <v>1</v>
      </c>
      <c r="D4" s="1" t="s">
        <v>5</v>
      </c>
      <c r="E4" t="s">
        <v>59</v>
      </c>
      <c r="F4" s="1" t="s">
        <v>58</v>
      </c>
    </row>
    <row r="5" spans="2:21" x14ac:dyDescent="0.25">
      <c r="B5" s="1">
        <v>0</v>
      </c>
      <c r="C5" s="1">
        <v>0</v>
      </c>
      <c r="D5" s="1">
        <f>2^14*C5/3.3</f>
        <v>0</v>
      </c>
      <c r="E5">
        <f t="shared" ref="E5:E26" si="0">a0/(D5+b0) + c0</f>
        <v>-1805.7928555939379</v>
      </c>
      <c r="F5">
        <f>(B5-E5)^2</f>
        <v>3260887.8373141089</v>
      </c>
    </row>
    <row r="6" spans="2:21" x14ac:dyDescent="0.25">
      <c r="B6" s="1">
        <v>40</v>
      </c>
      <c r="C6" s="1">
        <v>3</v>
      </c>
      <c r="D6" s="1">
        <f t="shared" ref="D6:D16" si="1">2^14*C6/3.3</f>
        <v>14894.545454545456</v>
      </c>
      <c r="E6">
        <f t="shared" si="0"/>
        <v>71.608346229529602</v>
      </c>
      <c r="F6">
        <f t="shared" ref="F6:F16" si="2">(B6-E6)^2</f>
        <v>999.08755136581817</v>
      </c>
      <c r="U6" s="1"/>
    </row>
    <row r="7" spans="2:21" x14ac:dyDescent="0.25">
      <c r="B7" s="1">
        <v>50</v>
      </c>
      <c r="C7" s="1">
        <v>3.1</v>
      </c>
      <c r="D7" s="1">
        <f t="shared" si="1"/>
        <v>15391.030303030304</v>
      </c>
      <c r="E7">
        <f t="shared" si="0"/>
        <v>68.648594235097917</v>
      </c>
      <c r="F7">
        <f t="shared" si="2"/>
        <v>347.7700669453273</v>
      </c>
      <c r="U7" s="1"/>
    </row>
    <row r="8" spans="2:21" x14ac:dyDescent="0.25">
      <c r="B8" s="1">
        <v>60</v>
      </c>
      <c r="C8" s="1">
        <v>3.2</v>
      </c>
      <c r="D8" s="1">
        <f t="shared" si="1"/>
        <v>15887.515151515154</v>
      </c>
      <c r="E8">
        <f t="shared" si="0"/>
        <v>65.882289755768085</v>
      </c>
      <c r="F8">
        <f t="shared" si="2"/>
        <v>34.601332770814153</v>
      </c>
      <c r="U8" s="1"/>
    </row>
    <row r="9" spans="2:21" x14ac:dyDescent="0.25">
      <c r="B9" s="1">
        <v>70</v>
      </c>
      <c r="C9" s="1">
        <v>3</v>
      </c>
      <c r="D9" s="1">
        <f t="shared" si="1"/>
        <v>14894.545454545456</v>
      </c>
      <c r="E9">
        <f t="shared" si="0"/>
        <v>71.608346229529602</v>
      </c>
      <c r="F9">
        <f t="shared" si="2"/>
        <v>2.5867775940420858</v>
      </c>
    </row>
    <row r="10" spans="2:21" x14ac:dyDescent="0.25">
      <c r="B10" s="1">
        <v>80</v>
      </c>
      <c r="C10" s="1">
        <v>2.75</v>
      </c>
      <c r="D10" s="1">
        <f t="shared" si="1"/>
        <v>13653.333333333334</v>
      </c>
      <c r="E10">
        <f t="shared" si="0"/>
        <v>79.999978266221817</v>
      </c>
      <c r="F10">
        <f t="shared" si="2"/>
        <v>4.7235711412414072E-10</v>
      </c>
    </row>
    <row r="11" spans="2:21" x14ac:dyDescent="0.25">
      <c r="B11" s="1">
        <v>100</v>
      </c>
      <c r="C11" s="1">
        <v>2.2999999999999998</v>
      </c>
      <c r="D11" s="1">
        <f t="shared" si="1"/>
        <v>11419.151515151514</v>
      </c>
      <c r="E11">
        <f t="shared" si="0"/>
        <v>100.00002287392428</v>
      </c>
      <c r="F11">
        <f t="shared" si="2"/>
        <v>5.2321641196809854E-10</v>
      </c>
    </row>
    <row r="12" spans="2:21" x14ac:dyDescent="0.25">
      <c r="B12" s="1">
        <v>200</v>
      </c>
      <c r="C12" s="1">
        <v>1.3</v>
      </c>
      <c r="D12" s="1">
        <f t="shared" si="1"/>
        <v>6454.3030303030309</v>
      </c>
      <c r="E12">
        <f t="shared" si="0"/>
        <v>199.99999767607147</v>
      </c>
      <c r="F12">
        <f t="shared" si="2"/>
        <v>5.400643798364065E-12</v>
      </c>
    </row>
    <row r="13" spans="2:21" x14ac:dyDescent="0.25">
      <c r="B13" s="1">
        <v>300</v>
      </c>
      <c r="C13" s="1">
        <v>0.9</v>
      </c>
      <c r="D13" s="1">
        <f t="shared" si="1"/>
        <v>4468.3636363636369</v>
      </c>
      <c r="E13">
        <f t="shared" si="0"/>
        <v>313.68367703491521</v>
      </c>
      <c r="F13">
        <f t="shared" si="2"/>
        <v>187.2430171958658</v>
      </c>
    </row>
    <row r="14" spans="2:21" x14ac:dyDescent="0.25">
      <c r="B14" s="1">
        <v>400</v>
      </c>
      <c r="C14" s="1">
        <v>0.7</v>
      </c>
      <c r="D14" s="1">
        <f t="shared" si="1"/>
        <v>3475.3939393939395</v>
      </c>
      <c r="E14">
        <f t="shared" si="0"/>
        <v>431.42692411482994</v>
      </c>
      <c r="F14">
        <f t="shared" si="2"/>
        <v>987.65155931927984</v>
      </c>
    </row>
    <row r="15" spans="2:21" x14ac:dyDescent="0.25">
      <c r="B15" s="1">
        <v>600</v>
      </c>
      <c r="C15" s="1">
        <v>0.51</v>
      </c>
      <c r="D15" s="1">
        <f t="shared" si="1"/>
        <v>2532.0727272727277</v>
      </c>
      <c r="E15">
        <f t="shared" si="0"/>
        <v>661.18371679129814</v>
      </c>
      <c r="F15">
        <f t="shared" si="2"/>
        <v>3743.4472003977776</v>
      </c>
    </row>
    <row r="16" spans="2:21" x14ac:dyDescent="0.25">
      <c r="B16" s="1">
        <v>800</v>
      </c>
      <c r="C16" s="1">
        <v>0.45</v>
      </c>
      <c r="D16" s="1">
        <f t="shared" si="1"/>
        <v>2234.1818181818185</v>
      </c>
      <c r="E16">
        <f t="shared" si="0"/>
        <v>792.24943176642182</v>
      </c>
      <c r="F16">
        <f t="shared" si="2"/>
        <v>60.071307943351165</v>
      </c>
    </row>
    <row r="18" spans="2:19" x14ac:dyDescent="0.25">
      <c r="C18" s="1" t="s">
        <v>61</v>
      </c>
      <c r="F18" s="1" t="s">
        <v>60</v>
      </c>
    </row>
    <row r="19" spans="2:19" x14ac:dyDescent="0.25">
      <c r="B19" s="1" t="s">
        <v>2</v>
      </c>
      <c r="C19" s="1">
        <v>1244000.6665163341</v>
      </c>
      <c r="F19">
        <f>SQRT(SUM(F10:F12))</f>
        <v>3.1638175830641745E-5</v>
      </c>
    </row>
    <row r="20" spans="2:19" x14ac:dyDescent="0.25">
      <c r="B20" s="1" t="s">
        <v>3</v>
      </c>
      <c r="C20" s="1">
        <v>-695.05305414115253</v>
      </c>
    </row>
    <row r="21" spans="2:19" x14ac:dyDescent="0.25">
      <c r="B21" s="1" t="s">
        <v>4</v>
      </c>
      <c r="C21" s="1">
        <v>-16.000466215126057</v>
      </c>
      <c r="S21">
        <f>{0;0;1;100;0;FALSE;FALSE;"""""""""""""""""""""""""""""""""""""""""""""""""""""""""""""""""""""""""""""""""""""""""""""""""""""""""""""""""""""""""""""""0,075""""""""""""""""""""""""""""""""""""""""""""""""""""""""""""""""""""""""""""""""""""""""""""""""""""""""""""""""""""""""""""""";0;0;FALSE;30}</f>
        <v>0</v>
      </c>
    </row>
    <row r="23" spans="2:19" x14ac:dyDescent="0.25">
      <c r="D23" s="1" t="s">
        <v>62</v>
      </c>
      <c r="E23" t="s">
        <v>59</v>
      </c>
    </row>
    <row r="24" spans="2:19" x14ac:dyDescent="0.25">
      <c r="D24" s="1">
        <v>13779</v>
      </c>
      <c r="E24">
        <f t="shared" si="0"/>
        <v>79.077928069411158</v>
      </c>
    </row>
    <row r="25" spans="2:19" x14ac:dyDescent="0.25">
      <c r="D25" s="1">
        <v>2530</v>
      </c>
      <c r="E25">
        <f t="shared" si="0"/>
        <v>661.94865341682021</v>
      </c>
    </row>
    <row r="26" spans="2:19" x14ac:dyDescent="0.25">
      <c r="D26" s="1">
        <v>6536</v>
      </c>
      <c r="E26">
        <f t="shared" si="0"/>
        <v>196.97881232434324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Antwortbericht 1</vt:lpstr>
      <vt:lpstr>Sensitivitätsbericht 1</vt:lpstr>
      <vt:lpstr>Grenzwertbericht 1</vt:lpstr>
      <vt:lpstr>Tabelle1</vt:lpstr>
      <vt:lpstr>a0</vt:lpstr>
      <vt:lpstr>b0</vt:lpstr>
      <vt:lpstr>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2019-07-09T15:27:15Z</dcterms:created>
  <dcterms:modified xsi:type="dcterms:W3CDTF">2019-07-21T12:54:18Z</dcterms:modified>
</cp:coreProperties>
</file>