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adb2e912a6a8c9/Área de Trabalho/Bootcamp/Criando Planilhas inteligentes/"/>
    </mc:Choice>
  </mc:AlternateContent>
  <xr:revisionPtr revIDLastSave="277" documentId="8_{A27DBB1C-9506-4FD8-869A-BA18D8D67A49}" xr6:coauthVersionLast="47" xr6:coauthVersionMax="47" xr10:uidLastSave="{91282EEB-D866-4DEB-9E5D-297FFBE1FE49}"/>
  <workbookProtection lockStructure="1"/>
  <bookViews>
    <workbookView xWindow="-120" yWindow="-120" windowWidth="20730" windowHeight="11040" xr2:uid="{E06EDA82-6988-466D-B9E8-21537EF7707A}"/>
  </bookViews>
  <sheets>
    <sheet name="Dashboard" sheetId="3" r:id="rId1"/>
    <sheet name="Dados" sheetId="1" r:id="rId2"/>
    <sheet name="Tabela Dinâmica" sheetId="2" r:id="rId3"/>
    <sheet name="Caixinha" sheetId="4" r:id="rId4"/>
  </sheets>
  <definedNames>
    <definedName name="SegmentaçãodeDados_Categoria">#N/A</definedName>
    <definedName name="SegmentaçãodeDados_Mês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<sst xmlns="http://schemas.openxmlformats.org/spreadsheetml/2006/main" count="132" uniqueCount="46">
  <si>
    <t>Data</t>
  </si>
  <si>
    <t>Tipo</t>
  </si>
  <si>
    <t>Operação Bancária</t>
  </si>
  <si>
    <t>Status</t>
  </si>
  <si>
    <t>Descriçãp</t>
  </si>
  <si>
    <t>Valor</t>
  </si>
  <si>
    <t>Categoria</t>
  </si>
  <si>
    <t>Entrada</t>
  </si>
  <si>
    <t>Saída</t>
  </si>
  <si>
    <t>Alimentação</t>
  </si>
  <si>
    <t>Aluguel</t>
  </si>
  <si>
    <t>Transporte</t>
  </si>
  <si>
    <t>Educação</t>
  </si>
  <si>
    <t>Vestuário</t>
  </si>
  <si>
    <t>Serviços</t>
  </si>
  <si>
    <t>Compras</t>
  </si>
  <si>
    <t>Salário</t>
  </si>
  <si>
    <t>Investimento</t>
  </si>
  <si>
    <t>Bônus</t>
  </si>
  <si>
    <t>Recebido</t>
  </si>
  <si>
    <t>Pago</t>
  </si>
  <si>
    <t>salário serviço</t>
  </si>
  <si>
    <t>supermercado</t>
  </si>
  <si>
    <t>ônibus</t>
  </si>
  <si>
    <t>apartamento</t>
  </si>
  <si>
    <t>faculdade</t>
  </si>
  <si>
    <t xml:space="preserve">roupas </t>
  </si>
  <si>
    <t>cabelereiro</t>
  </si>
  <si>
    <t>eletrônicos</t>
  </si>
  <si>
    <t>renda fixa</t>
  </si>
  <si>
    <t>meta batida</t>
  </si>
  <si>
    <t>presentes</t>
  </si>
  <si>
    <t>PIX</t>
  </si>
  <si>
    <t>cartão de crédito</t>
  </si>
  <si>
    <t>dinheiro</t>
  </si>
  <si>
    <t>transferência</t>
  </si>
  <si>
    <t>transferencia</t>
  </si>
  <si>
    <t>cartão de débito</t>
  </si>
  <si>
    <t>Pendente</t>
  </si>
  <si>
    <t>Rótulos de Linha</t>
  </si>
  <si>
    <t>Total Geral</t>
  </si>
  <si>
    <t>Soma de Valor</t>
  </si>
  <si>
    <t>Mês</t>
  </si>
  <si>
    <t xml:space="preserve">Depósito </t>
  </si>
  <si>
    <t>Total Economizado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</si>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</sst>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Edwardian Script ITC"/>
      <family val="4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1" fillId="3" borderId="0" xfId="0" applyFont="1" applyFill="1"/>
    <xf numFmtId="165" fontId="2" fillId="0" borderId="0" xfId="0" applyNumberFormat="1" applyFont="1"/>
    <xf numFmtId="14" fontId="2" fillId="0" borderId="0" xfId="0" applyNumberFormat="1" applyFont="1"/>
    <xf numFmtId="165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&quot;R$&quot;\ #,##0.00"/>
    </dxf>
    <dxf>
      <font>
        <strike val="0"/>
        <outline val="0"/>
        <shadow val="0"/>
        <u val="none"/>
        <vertAlign val="baseline"/>
        <sz val="11"/>
        <color theme="2"/>
        <name val="Aptos Narrow"/>
        <family val="2"/>
        <scheme val="minor"/>
      </font>
    </dxf>
    <dxf>
      <font>
        <b/>
        <i val="0"/>
        <strike val="0"/>
        <sz val="14"/>
        <color theme="0"/>
      </font>
      <fill>
        <patternFill>
          <fgColor theme="4"/>
          <bgColor theme="3" tint="9.9948118533890809E-2"/>
        </patternFill>
      </fill>
      <border>
        <bottom style="thin">
          <color theme="4"/>
        </bottom>
        <vertical/>
        <horizontal/>
      </border>
    </dxf>
    <dxf>
      <font>
        <color theme="4"/>
      </font>
      <fill>
        <patternFill>
          <bgColor theme="0" tint="-4.9989318521683403E-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" formatCode="0"/>
    </dxf>
    <dxf>
      <numFmt numFmtId="19" formatCode="dd/mm/yyyy"/>
    </dxf>
    <dxf>
      <numFmt numFmtId="165" formatCode="&quot;R$&quot;\ #,##0.00"/>
    </dxf>
  </dxfs>
  <tableStyles count="1" defaultTableStyle="TableStyleMedium2" defaultPivotStyle="PivotStyleLight16">
    <tableStyle name="Teste" pivot="0" table="0" count="10" xr9:uid="{3748EAD5-3887-4AE2-A3B5-7D5E739DE963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Teste">
        <x14:slicerStyle name="Test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Inteligente.xlsx]Tabela Dinâmica!Saídas</c:name>
    <c:fmtId val="1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525822573705818E-2"/>
          <c:y val="0.15356680891504509"/>
          <c:w val="0.96694835485258834"/>
          <c:h val="0.71215194192239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Dinâmica'!$C$3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Dinâmica'!$B$4:$B$11</c:f>
              <c:strCache>
                <c:ptCount val="7"/>
                <c:pt idx="0">
                  <c:v>Alimentação</c:v>
                </c:pt>
                <c:pt idx="1">
                  <c:v>Aluguel</c:v>
                </c:pt>
                <c:pt idx="2">
                  <c:v>Compras</c:v>
                </c:pt>
                <c:pt idx="3">
                  <c:v>Educação</c:v>
                </c:pt>
                <c:pt idx="4">
                  <c:v>Serviços</c:v>
                </c:pt>
                <c:pt idx="5">
                  <c:v>Transporte</c:v>
                </c:pt>
                <c:pt idx="6">
                  <c:v>Vestuário</c:v>
                </c:pt>
              </c:strCache>
            </c:strRef>
          </c:cat>
          <c:val>
            <c:numRef>
              <c:f>'Tabela Dinâmica'!$C$4:$C$11</c:f>
              <c:numCache>
                <c:formatCode>"R$"\ #,##0.00</c:formatCode>
                <c:ptCount val="7"/>
                <c:pt idx="0">
                  <c:v>795</c:v>
                </c:pt>
                <c:pt idx="1">
                  <c:v>3000</c:v>
                </c:pt>
                <c:pt idx="2">
                  <c:v>264</c:v>
                </c:pt>
                <c:pt idx="3">
                  <c:v>500</c:v>
                </c:pt>
                <c:pt idx="4">
                  <c:v>142</c:v>
                </c:pt>
                <c:pt idx="5">
                  <c:v>240</c:v>
                </c:pt>
                <c:pt idx="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B-4976-9549-8F19D9027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9038111"/>
        <c:axId val="879039071"/>
      </c:barChart>
      <c:catAx>
        <c:axId val="8790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039071"/>
        <c:crosses val="autoZero"/>
        <c:auto val="1"/>
        <c:lblAlgn val="ctr"/>
        <c:lblOffset val="100"/>
        <c:noMultiLvlLbl val="0"/>
      </c:catAx>
      <c:valAx>
        <c:axId val="8790390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90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rnd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Inteligente.xlsx]Tabela Dinâmica!Entradas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1793183602692415E-6"/>
              <c:y val="1.7582413525444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787110606184711E-2"/>
          <c:y val="0.16005414801464329"/>
          <c:w val="0.92294654085165162"/>
          <c:h val="0.65800221326129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5.1793183602692415E-6"/>
                  <c:y val="1.7582413525444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0C-489E-A1FC-178223224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Dinâmica'!$E$4:$E$7</c:f>
              <c:strCache>
                <c:ptCount val="3"/>
                <c:pt idx="0">
                  <c:v>Bônus</c:v>
                </c:pt>
                <c:pt idx="1">
                  <c:v>Investimento</c:v>
                </c:pt>
                <c:pt idx="2">
                  <c:v>Salário</c:v>
                </c:pt>
              </c:strCache>
            </c:strRef>
          </c:cat>
          <c:val>
            <c:numRef>
              <c:f>'Tabela Dinâmica'!$F$4:$F$7</c:f>
              <c:numCache>
                <c:formatCode>"R$"\ #,##0.00</c:formatCode>
                <c:ptCount val="3"/>
                <c:pt idx="0">
                  <c:v>3000</c:v>
                </c:pt>
                <c:pt idx="1">
                  <c:v>2200</c:v>
                </c:pt>
                <c:pt idx="2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C-489E-A1FC-178223224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76817823"/>
        <c:axId val="876815903"/>
      </c:barChart>
      <c:catAx>
        <c:axId val="8768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815903"/>
        <c:crosses val="autoZero"/>
        <c:auto val="1"/>
        <c:lblAlgn val="ctr"/>
        <c:lblOffset val="100"/>
        <c:noMultiLvlLbl val="0"/>
      </c:catAx>
      <c:valAx>
        <c:axId val="8768159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68178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rnd"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Caixinha!$E$3</c:f>
              <c:strCache>
                <c:ptCount val="1"/>
                <c:pt idx="0">
                  <c:v>Total Economizado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Caixinha!$F$3</c:f>
              <c:numCache>
                <c:formatCode>"R$"\ #,##0.00</c:formatCode>
                <c:ptCount val="1"/>
                <c:pt idx="0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0-419C-AC59-9410EB570389}"/>
            </c:ext>
          </c:extLst>
        </c:ser>
        <c:ser>
          <c:idx val="1"/>
          <c:order val="1"/>
          <c:tx>
            <c:strRef>
              <c:f>Caixinha!$E$4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cap="rnd"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0-419C-AC59-9410EB5703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Caixinha!$F$4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0-419C-AC59-9410EB5703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853264"/>
        <c:axId val="967857104"/>
      </c:barChart>
      <c:catAx>
        <c:axId val="96785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857104"/>
        <c:crosses val="autoZero"/>
        <c:auto val="1"/>
        <c:lblAlgn val="ctr"/>
        <c:lblOffset val="100"/>
        <c:noMultiLvlLbl val="0"/>
      </c:catAx>
      <c:valAx>
        <c:axId val="96785710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9678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rnd"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hyperlink" Target="#Dado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image" Target="../media/image2.sv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5</xdr:row>
      <xdr:rowOff>142875</xdr:rowOff>
    </xdr:from>
    <xdr:to>
      <xdr:col>8</xdr:col>
      <xdr:colOff>309562</xdr:colOff>
      <xdr:row>26</xdr:row>
      <xdr:rowOff>142875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25C061E-0074-D5F3-4633-8C1764F74E97}"/>
            </a:ext>
          </a:extLst>
        </xdr:cNvPr>
        <xdr:cNvGrpSpPr/>
      </xdr:nvGrpSpPr>
      <xdr:grpSpPr>
        <a:xfrm>
          <a:off x="1785937" y="1095375"/>
          <a:ext cx="4464844" cy="4012406"/>
          <a:chOff x="1845468" y="238126"/>
          <a:chExt cx="8453437" cy="3405187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C5804D30-AE47-4C77-AF80-26D824B06CB2}"/>
              </a:ext>
            </a:extLst>
          </xdr:cNvPr>
          <xdr:cNvGraphicFramePr>
            <a:graphicFrameLocks/>
          </xdr:cNvGraphicFramePr>
        </xdr:nvGraphicFramePr>
        <xdr:xfrm>
          <a:off x="1845468" y="583407"/>
          <a:ext cx="8453437" cy="30599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25C88BC-DF8D-009E-4449-7BF7195D33D8}"/>
              </a:ext>
            </a:extLst>
          </xdr:cNvPr>
          <xdr:cNvSpPr/>
        </xdr:nvSpPr>
        <xdr:spPr>
          <a:xfrm>
            <a:off x="1857374" y="238126"/>
            <a:ext cx="8441531" cy="500063"/>
          </a:xfrm>
          <a:prstGeom prst="round2SameRect">
            <a:avLst>
              <a:gd name="adj1" fmla="val 50000"/>
              <a:gd name="adj2" fmla="val 0"/>
            </a:avLst>
          </a:prstGeom>
          <a:ln cap="rnd">
            <a:round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 kern="1200"/>
              <a:t>GASTOS      </a:t>
            </a:r>
          </a:p>
        </xdr:txBody>
      </xdr:sp>
    </xdr:grpSp>
    <xdr:clientData/>
  </xdr:twoCellAnchor>
  <xdr:twoCellAnchor editAs="oneCell">
    <xdr:from>
      <xdr:col>0</xdr:col>
      <xdr:colOff>35717</xdr:colOff>
      <xdr:row>15</xdr:row>
      <xdr:rowOff>107155</xdr:rowOff>
    </xdr:from>
    <xdr:to>
      <xdr:col>0</xdr:col>
      <xdr:colOff>1678780</xdr:colOff>
      <xdr:row>30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57D10706-404C-4483-9268-9295482BB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7" y="2976561"/>
              <a:ext cx="1643063" cy="289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547687</xdr:colOff>
      <xdr:row>7</xdr:row>
      <xdr:rowOff>175216</xdr:rowOff>
    </xdr:from>
    <xdr:to>
      <xdr:col>16</xdr:col>
      <xdr:colOff>153936</xdr:colOff>
      <xdr:row>26</xdr:row>
      <xdr:rowOff>132562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EA9024-848C-4AAD-8B12-822260F30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547686</xdr:colOff>
      <xdr:row>5</xdr:row>
      <xdr:rowOff>130968</xdr:rowOff>
    </xdr:from>
    <xdr:to>
      <xdr:col>16</xdr:col>
      <xdr:colOff>153936</xdr:colOff>
      <xdr:row>8</xdr:row>
      <xdr:rowOff>137031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DBDEEDA7-C915-4AAC-9527-64C27DD9CCFF}"/>
            </a:ext>
          </a:extLst>
        </xdr:cNvPr>
        <xdr:cNvSpPr/>
      </xdr:nvSpPr>
      <xdr:spPr>
        <a:xfrm>
          <a:off x="6488905" y="1083468"/>
          <a:ext cx="4464000" cy="589469"/>
        </a:xfrm>
        <a:prstGeom prst="round2SameRect">
          <a:avLst>
            <a:gd name="adj1" fmla="val 50000"/>
            <a:gd name="adj2" fmla="val 0"/>
          </a:avLst>
        </a:prstGeom>
        <a:ln cap="rnd">
          <a:solidFill>
            <a:schemeClr val="accent1"/>
          </a:solidFill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 kern="1200"/>
            <a:t>RECEITAS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47624</xdr:rowOff>
    </xdr:from>
    <xdr:to>
      <xdr:col>0</xdr:col>
      <xdr:colOff>1678781</xdr:colOff>
      <xdr:row>14</xdr:row>
      <xdr:rowOff>134937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Categoria">
              <a:extLst>
                <a:ext uri="{FF2B5EF4-FFF2-40B4-BE49-F238E27FC236}">
                  <a16:creationId xmlns:a16="http://schemas.microsoft.com/office/drawing/2014/main" id="{593B2D05-46A1-448C-815B-7355787B6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624"/>
              <a:ext cx="1678781" cy="2766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307181</xdr:colOff>
      <xdr:row>13</xdr:row>
      <xdr:rowOff>152400</xdr:rowOff>
    </xdr:to>
    <xdr:pic>
      <xdr:nvPicPr>
        <xdr:cNvPr id="37" name="Gráfico 36" descr="Lupa com preenchimento sólido">
          <a:extLst>
            <a:ext uri="{FF2B5EF4-FFF2-40B4-BE49-F238E27FC236}">
              <a16:creationId xmlns:a16="http://schemas.microsoft.com/office/drawing/2014/main" id="{9083CBEE-5AEB-68EC-0FEF-D5DFA1C87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871156" y="1726406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11906</xdr:colOff>
      <xdr:row>0</xdr:row>
      <xdr:rowOff>154781</xdr:rowOff>
    </xdr:from>
    <xdr:to>
      <xdr:col>23</xdr:col>
      <xdr:colOff>500063</xdr:colOff>
      <xdr:row>5</xdr:row>
      <xdr:rowOff>47625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D345BEE6-E107-7A2F-4745-188C7DB13738}"/>
            </a:ext>
          </a:extLst>
        </xdr:cNvPr>
        <xdr:cNvGrpSpPr/>
      </xdr:nvGrpSpPr>
      <xdr:grpSpPr>
        <a:xfrm>
          <a:off x="1702594" y="154781"/>
          <a:ext cx="13846969" cy="845344"/>
          <a:chOff x="1797844" y="59531"/>
          <a:chExt cx="13846969" cy="845344"/>
        </a:xfrm>
      </xdr:grpSpPr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67D31F8C-6BD2-45C7-B006-2B67193AF803}"/>
              </a:ext>
            </a:extLst>
          </xdr:cNvPr>
          <xdr:cNvSpPr/>
        </xdr:nvSpPr>
        <xdr:spPr>
          <a:xfrm>
            <a:off x="1797844" y="59531"/>
            <a:ext cx="13846969" cy="845344"/>
          </a:xfrm>
          <a:prstGeom prst="round2SameRect">
            <a:avLst>
              <a:gd name="adj1" fmla="val 50000"/>
              <a:gd name="adj2" fmla="val 1735"/>
            </a:avLst>
          </a:prstGeom>
          <a:ln cap="rnd">
            <a:round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 kern="1200"/>
              <a:t>      </a:t>
            </a:r>
          </a:p>
        </xdr:txBody>
      </xdr: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FC044A4F-9BA9-D7CA-7BEE-4E3512D3CC97}"/>
              </a:ext>
            </a:extLst>
          </xdr:cNvPr>
          <xdr:cNvSpPr/>
        </xdr:nvSpPr>
        <xdr:spPr>
          <a:xfrm>
            <a:off x="1916906" y="166687"/>
            <a:ext cx="1083468" cy="631031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8AA7D772-1795-BCE2-32F2-86DEE7E78B72}"/>
              </a:ext>
            </a:extLst>
          </xdr:cNvPr>
          <xdr:cNvSpPr txBox="1"/>
        </xdr:nvSpPr>
        <xdr:spPr>
          <a:xfrm>
            <a:off x="3226592" y="166688"/>
            <a:ext cx="2857500" cy="34528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kern="1200">
                <a:solidFill>
                  <a:schemeClr val="bg1"/>
                </a:solidFill>
              </a:rPr>
              <a:t>Olá,</a:t>
            </a:r>
            <a:r>
              <a:rPr lang="pt-BR" sz="1600" kern="1200" baseline="0">
                <a:solidFill>
                  <a:schemeClr val="bg1"/>
                </a:solidFill>
              </a:rPr>
              <a:t> Alessandra!</a:t>
            </a:r>
            <a:endParaRPr lang="pt-BR" sz="1600" kern="1200">
              <a:solidFill>
                <a:schemeClr val="bg1"/>
              </a:solidFill>
            </a:endParaRPr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3FCCBF9A-9517-62DA-DF40-F5CB512C1DD8}"/>
              </a:ext>
            </a:extLst>
          </xdr:cNvPr>
          <xdr:cNvSpPr txBox="1"/>
        </xdr:nvSpPr>
        <xdr:spPr>
          <a:xfrm>
            <a:off x="3226592" y="464345"/>
            <a:ext cx="3321845" cy="309562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 kern="120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Acompanhamento</a:t>
            </a:r>
            <a:r>
              <a:rPr lang="pt-BR" sz="1600" b="1" kern="1200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Financeiro</a:t>
            </a:r>
            <a:endParaRPr lang="pt-BR" sz="1600" b="1" kern="12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35C148F3-5B3C-4C94-8AFA-D66332BCDC90}"/>
              </a:ext>
            </a:extLst>
          </xdr:cNvPr>
          <xdr:cNvSpPr/>
        </xdr:nvSpPr>
        <xdr:spPr>
          <a:xfrm>
            <a:off x="6727030" y="154781"/>
            <a:ext cx="8774905" cy="631031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0B50F8BD-698C-4DE6-856B-585B511B9E9B}"/>
              </a:ext>
            </a:extLst>
          </xdr:cNvPr>
          <xdr:cNvSpPr/>
        </xdr:nvSpPr>
        <xdr:spPr>
          <a:xfrm>
            <a:off x="6915146" y="261937"/>
            <a:ext cx="4776789" cy="440531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</xdr:col>
      <xdr:colOff>333373</xdr:colOff>
      <xdr:row>1</xdr:row>
      <xdr:rowOff>47624</xdr:rowOff>
    </xdr:from>
    <xdr:to>
      <xdr:col>17</xdr:col>
      <xdr:colOff>142873</xdr:colOff>
      <xdr:row>4</xdr:row>
      <xdr:rowOff>176211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4715810A-F8CE-62FE-3EB0-6F5094F17554}"/>
            </a:ext>
          </a:extLst>
        </xdr:cNvPr>
        <xdr:cNvGrpSpPr/>
      </xdr:nvGrpSpPr>
      <xdr:grpSpPr>
        <a:xfrm>
          <a:off x="2024061" y="238124"/>
          <a:ext cx="9525000" cy="700087"/>
          <a:chOff x="2024061" y="238124"/>
          <a:chExt cx="9525000" cy="700087"/>
        </a:xfrm>
      </xdr:grpSpPr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90CAE511-5566-B1F5-09BD-6D9E5DE2D36E}"/>
              </a:ext>
            </a:extLst>
          </xdr:cNvPr>
          <xdr:cNvGrpSpPr/>
        </xdr:nvGrpSpPr>
        <xdr:grpSpPr>
          <a:xfrm>
            <a:off x="7143751" y="330991"/>
            <a:ext cx="4405310" cy="369093"/>
            <a:chOff x="7143751" y="330991"/>
            <a:chExt cx="4405310" cy="369093"/>
          </a:xfrm>
        </xdr:grpSpPr>
        <xdr:pic>
          <xdr:nvPicPr>
            <xdr:cNvPr id="39" name="Gráfico 38" descr="Lupa com preenchimento sólido">
              <a:extLst>
                <a:ext uri="{FF2B5EF4-FFF2-40B4-BE49-F238E27FC236}">
                  <a16:creationId xmlns:a16="http://schemas.microsoft.com/office/drawing/2014/main" id="{8B550AD9-448D-AF1A-5130-A216AA4624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179968" y="330991"/>
              <a:ext cx="369093" cy="369093"/>
            </a:xfrm>
            <a:prstGeom prst="rect">
              <a:avLst/>
            </a:prstGeom>
          </xdr:spPr>
        </xdr:pic>
        <xdr:sp macro="" textlink="">
          <xdr:nvSpPr>
            <xdr:cNvPr id="41" name="CaixaDeTexto 40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71099A6A-04CB-C424-8CF9-6CE3E3E20670}"/>
                </a:ext>
              </a:extLst>
            </xdr:cNvPr>
            <xdr:cNvSpPr txBox="1"/>
          </xdr:nvSpPr>
          <xdr:spPr>
            <a:xfrm>
              <a:off x="7143751" y="392908"/>
              <a:ext cx="3964781" cy="285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pt-BR" sz="1100" kern="1200"/>
            </a:p>
          </xdr:txBody>
        </xdr:sp>
      </xdr:grpSp>
      <xdr:pic>
        <xdr:nvPicPr>
          <xdr:cNvPr id="47" name="Gráfico 46" descr="Dinheiro voador com preenchimento sólido">
            <a:extLst>
              <a:ext uri="{FF2B5EF4-FFF2-40B4-BE49-F238E27FC236}">
                <a16:creationId xmlns:a16="http://schemas.microsoft.com/office/drawing/2014/main" id="{C1289B1F-A8F7-A5D6-98AA-F3743B9C37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024061" y="238124"/>
            <a:ext cx="700087" cy="700087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289656</xdr:colOff>
      <xdr:row>5</xdr:row>
      <xdr:rowOff>92869</xdr:rowOff>
    </xdr:from>
    <xdr:to>
      <xdr:col>23</xdr:col>
      <xdr:colOff>497681</xdr:colOff>
      <xdr:row>8</xdr:row>
      <xdr:rowOff>98698</xdr:rowOff>
    </xdr:to>
    <xdr:sp macro="" textlink="">
      <xdr:nvSpPr>
        <xdr:cNvPr id="51" name="Retângulo: Cantos Superiores Arredondados 50">
          <a:extLst>
            <a:ext uri="{FF2B5EF4-FFF2-40B4-BE49-F238E27FC236}">
              <a16:creationId xmlns:a16="http://schemas.microsoft.com/office/drawing/2014/main" id="{9CF46324-31ED-96F0-0EC7-2EE411505FAB}"/>
            </a:ext>
          </a:extLst>
        </xdr:cNvPr>
        <xdr:cNvSpPr/>
      </xdr:nvSpPr>
      <xdr:spPr>
        <a:xfrm>
          <a:off x="11088625" y="1045369"/>
          <a:ext cx="4458556" cy="589235"/>
        </a:xfrm>
        <a:prstGeom prst="round2SameRect">
          <a:avLst>
            <a:gd name="adj1" fmla="val 50000"/>
            <a:gd name="adj2" fmla="val 0"/>
          </a:avLst>
        </a:prstGeom>
        <a:ln cap="rnd"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 kern="1200"/>
            <a:t>ECONOMIAS      </a:t>
          </a:r>
        </a:p>
      </xdr:txBody>
    </xdr:sp>
    <xdr:clientData/>
  </xdr:twoCellAnchor>
  <xdr:twoCellAnchor>
    <xdr:from>
      <xdr:col>16</xdr:col>
      <xdr:colOff>261937</xdr:colOff>
      <xdr:row>8</xdr:row>
      <xdr:rowOff>95249</xdr:rowOff>
    </xdr:from>
    <xdr:to>
      <xdr:col>23</xdr:col>
      <xdr:colOff>500062</xdr:colOff>
      <xdr:row>26</xdr:row>
      <xdr:rowOff>107156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61F19F9C-C3CC-44BD-A609-7220520B9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a Leão" refreshedDate="45650.719468518517" createdVersion="8" refreshedVersion="8" minRefreshableVersion="3" recordCount="20" xr:uid="{EB12AD3F-2118-4774-8DD8-57F00D0425C6}">
  <cacheSource type="worksheet">
    <worksheetSource name="Dados"/>
  </cacheSource>
  <cacheFields count="10">
    <cacheField name="Data" numFmtId="14">
      <sharedItems containsSemiMixedTypes="0" containsNonDate="0" containsDate="1" containsString="0" minDate="2024-01-22T00:00:00" maxDate="2024-10-25T00:00:00" count="20">
        <d v="2024-01-24T00:00:00"/>
        <d v="2024-01-22T00:00:00"/>
        <d v="2024-02-23T00:00:00"/>
        <d v="2024-02-17T00:00:00"/>
        <d v="2024-03-27T00:00:00"/>
        <d v="2024-03-18T00:00:00"/>
        <d v="2024-04-05T00:00:00"/>
        <d v="2024-04-14T00:00:00"/>
        <d v="2024-05-16T00:00:00"/>
        <d v="2024-05-01T00:00:00"/>
        <d v="2024-06-02T00:00:00"/>
        <d v="2024-06-12T00:00:00"/>
        <d v="2024-07-15T00:00:00"/>
        <d v="2024-07-19T00:00:00"/>
        <d v="2024-08-04T00:00:00"/>
        <d v="2024-08-08T00:00:00"/>
        <d v="2024-09-09T00:00:00"/>
        <d v="2024-09-10T00:00:00"/>
        <d v="2024-10-18T00:00:00"/>
        <d v="2024-10-24T00:00:00"/>
      </sharedItems>
      <fieldGroup par="9"/>
    </cacheField>
    <cacheField name="Mês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Salário"/>
        <s v="Alimentação"/>
        <s v="Aluguel"/>
        <s v="Transporte"/>
        <s v="Educação"/>
        <s v="Vestuário"/>
        <s v="Serviços"/>
        <s v="Compras"/>
        <s v="Investimento"/>
        <s v="Bônus"/>
      </sharedItems>
    </cacheField>
    <cacheField name="Descriçãp" numFmtId="0">
      <sharedItems/>
    </cacheField>
    <cacheField name="Valor" numFmtId="165">
      <sharedItems containsSemiMixedTypes="0" containsString="0" containsNumber="1" containsInteger="1" minValue="54" maxValue="6000"/>
    </cacheField>
    <cacheField name="Operação Bancária" numFmtId="0">
      <sharedItems/>
    </cacheField>
    <cacheField name="Status" numFmtId="0">
      <sharedItems/>
    </cacheField>
    <cacheField name="Dias (Data)" numFmtId="0" databaseField="0">
      <fieldGroup base="0">
        <rangePr groupBy="days" startDate="2024-01-22T00:00:00" endDate="2024-10-25T00:00:00"/>
        <groupItems count="368">
          <s v="&lt;22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5/10/2024"/>
        </groupItems>
      </fieldGroup>
    </cacheField>
    <cacheField name="Meses (Data)" numFmtId="0" databaseField="0">
      <fieldGroup base="0">
        <rangePr groupBy="months" startDate="2024-01-22T00:00:00" endDate="2024-10-25T00:00:00"/>
        <groupItems count="14">
          <s v="&lt;22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5/10/2024"/>
        </groupItems>
      </fieldGroup>
    </cacheField>
  </cacheFields>
  <extLst>
    <ext xmlns:x14="http://schemas.microsoft.com/office/spreadsheetml/2009/9/main" uri="{725AE2AE-9491-48be-B2B4-4EB974FC3084}">
      <x14:pivotCacheDefinition pivotCacheId="5493912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s v="salário serviço"/>
    <n v="5000"/>
    <s v="PIX"/>
    <s v="Recebido"/>
  </r>
  <r>
    <x v="1"/>
    <x v="0"/>
    <x v="1"/>
    <x v="1"/>
    <s v="supermercado"/>
    <n v="385"/>
    <s v="cartão de crédito"/>
    <s v="Pago"/>
  </r>
  <r>
    <x v="2"/>
    <x v="1"/>
    <x v="1"/>
    <x v="2"/>
    <s v="apartamento"/>
    <n v="1500"/>
    <s v="PIX"/>
    <s v="Pago"/>
  </r>
  <r>
    <x v="3"/>
    <x v="1"/>
    <x v="1"/>
    <x v="3"/>
    <s v="ônibus"/>
    <n v="120"/>
    <s v="dinheiro"/>
    <s v="Pago"/>
  </r>
  <r>
    <x v="4"/>
    <x v="2"/>
    <x v="1"/>
    <x v="4"/>
    <s v="faculdade"/>
    <n v="250"/>
    <s v="cartão de crédito"/>
    <s v="Pago"/>
  </r>
  <r>
    <x v="5"/>
    <x v="2"/>
    <x v="1"/>
    <x v="5"/>
    <s v="roupas "/>
    <n v="145"/>
    <s v="cartão de crédito"/>
    <s v="Pago"/>
  </r>
  <r>
    <x v="6"/>
    <x v="3"/>
    <x v="1"/>
    <x v="6"/>
    <s v="cabelereiro"/>
    <n v="70"/>
    <s v="cartão de débito"/>
    <s v="Pago"/>
  </r>
  <r>
    <x v="7"/>
    <x v="3"/>
    <x v="1"/>
    <x v="7"/>
    <s v="eletrônicos"/>
    <n v="210"/>
    <s v="cartão de crédito"/>
    <s v="Pago"/>
  </r>
  <r>
    <x v="8"/>
    <x v="4"/>
    <x v="0"/>
    <x v="0"/>
    <s v="salário serviço"/>
    <n v="6000"/>
    <s v="PIX"/>
    <s v="Recebido"/>
  </r>
  <r>
    <x v="9"/>
    <x v="4"/>
    <x v="0"/>
    <x v="8"/>
    <s v="renda fixa"/>
    <n v="1200"/>
    <s v="transferência"/>
    <s v="Recebido"/>
  </r>
  <r>
    <x v="10"/>
    <x v="5"/>
    <x v="0"/>
    <x v="9"/>
    <s v="meta batida"/>
    <n v="3000"/>
    <s v="PIX"/>
    <s v="Recebido"/>
  </r>
  <r>
    <x v="11"/>
    <x v="5"/>
    <x v="1"/>
    <x v="1"/>
    <s v="supermercado"/>
    <n v="410"/>
    <s v="cartão de crédito"/>
    <s v="Pago"/>
  </r>
  <r>
    <x v="12"/>
    <x v="6"/>
    <x v="1"/>
    <x v="4"/>
    <s v="faculdade"/>
    <n v="250"/>
    <s v="cartão de crédito"/>
    <s v="Pago"/>
  </r>
  <r>
    <x v="13"/>
    <x v="6"/>
    <x v="0"/>
    <x v="8"/>
    <s v="renda fixa"/>
    <n v="1000"/>
    <s v="transferencia"/>
    <s v="Recebido"/>
  </r>
  <r>
    <x v="14"/>
    <x v="7"/>
    <x v="0"/>
    <x v="0"/>
    <s v="salário serviço"/>
    <n v="6000"/>
    <s v="PIX"/>
    <s v="Recebido"/>
  </r>
  <r>
    <x v="15"/>
    <x v="7"/>
    <x v="1"/>
    <x v="5"/>
    <s v="roupas "/>
    <n v="285"/>
    <s v="cartão de crédito"/>
    <s v="Pago"/>
  </r>
  <r>
    <x v="16"/>
    <x v="8"/>
    <x v="1"/>
    <x v="6"/>
    <s v="cabelereiro"/>
    <n v="72"/>
    <s v="cartão de débito"/>
    <s v="Pago"/>
  </r>
  <r>
    <x v="17"/>
    <x v="8"/>
    <x v="1"/>
    <x v="7"/>
    <s v="presentes"/>
    <n v="54"/>
    <s v="cartão de débito"/>
    <s v="Pago"/>
  </r>
  <r>
    <x v="18"/>
    <x v="9"/>
    <x v="1"/>
    <x v="2"/>
    <s v="apartamento"/>
    <n v="1500"/>
    <s v="PIX"/>
    <s v="Pendente"/>
  </r>
  <r>
    <x v="19"/>
    <x v="9"/>
    <x v="1"/>
    <x v="3"/>
    <s v="ônibus"/>
    <n v="120"/>
    <s v="dinheir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80D36-BB99-4014-8F93-B24D6639D541}" name="Entradas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E3:F7" firstHeaderRow="1" firstDataRow="1" firstDataCol="1" rowPageCount="1" colPageCount="1"/>
  <pivotFields count="10">
    <pivotField numFmtId="14" showAll="0">
      <items count="21">
        <item x="1"/>
        <item x="0"/>
        <item x="3"/>
        <item x="2"/>
        <item x="5"/>
        <item x="4"/>
        <item x="6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2"/>
        <item x="9"/>
        <item x="7"/>
        <item x="4"/>
        <item x="8"/>
        <item x="0"/>
        <item x="6"/>
        <item x="3"/>
        <item x="5"/>
        <item t="default"/>
      </items>
    </pivotField>
    <pivotField showAll="0"/>
    <pivotField dataField="1" numFmtId="165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 v="2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36C56-C647-49C9-BA86-15D262A25BA4}" name="Saídas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B3:C11" firstHeaderRow="1" firstDataRow="1" firstDataCol="1" rowPageCount="1" colPageCount="1"/>
  <pivotFields count="10">
    <pivotField numFmtId="14" showAll="0">
      <items count="21">
        <item x="1"/>
        <item x="0"/>
        <item x="3"/>
        <item x="2"/>
        <item x="5"/>
        <item x="4"/>
        <item x="6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2"/>
        <item x="9"/>
        <item x="7"/>
        <item x="4"/>
        <item x="8"/>
        <item x="0"/>
        <item x="6"/>
        <item x="3"/>
        <item x="5"/>
        <item t="default"/>
      </items>
    </pivotField>
    <pivotField showAll="0"/>
    <pivotField dataField="1" numFmtId="165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/>
    </i>
    <i>
      <x v="1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A4603DC-F12C-4844-AD5E-6689576D9F86}" sourceName="Mês">
  <pivotTables>
    <pivotTable tabId="2" name="Saídas"/>
    <pivotTable tabId="2" name="Entradas"/>
  </pivotTables>
  <data>
    <tabular pivotCacheId="549391223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894DE88A-583F-4787-8967-DB42E53D9D7C}" sourceName="Categoria">
  <pivotTables>
    <pivotTable tabId="2" name="Saídas"/>
  </pivotTables>
  <data>
    <tabular pivotCacheId="549391223">
      <items count="10">
        <i x="1" s="1"/>
        <i x="2" s="1"/>
        <i x="7" s="1"/>
        <i x="4" s="1"/>
        <i x="6" s="1"/>
        <i x="3" s="1"/>
        <i x="5" s="1"/>
        <i x="9" s="1" nd="1"/>
        <i x="8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25418D1-11C9-499D-A819-6AF6871A7777}" cache="SegmentaçãodeDados_Mês" caption="Mês" rowHeight="257175"/>
  <slicer name="Categoria" xr10:uid="{F6D77446-CF33-4586-9F80-E97B5147D418}" cache="SegmentaçãodeDados_Categoria" caption="Categoria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C1A9C-D119-4A8C-8872-7C3D600C193F}" name="Dados" displayName="Dados" ref="A1:H21" totalsRowShown="0">
  <autoFilter ref="A1:H21" xr:uid="{892C1A9C-D119-4A8C-8872-7C3D600C193F}"/>
  <tableColumns count="8">
    <tableColumn id="1" xr3:uid="{DF697A44-647C-4F26-AA11-D89738C34B61}" name="Data" dataDxfId="6"/>
    <tableColumn id="8" xr3:uid="{1CDC14B0-88CB-42AD-B4C1-B7E486EB1E43}" name="Mês" dataDxfId="5">
      <calculatedColumnFormula>MONTH(Dados[[#This Row],[Data]])</calculatedColumnFormula>
    </tableColumn>
    <tableColumn id="2" xr3:uid="{88A7C51A-17AA-479C-B807-74EB0044E587}" name="Tipo"/>
    <tableColumn id="3" xr3:uid="{F634FB1A-AD8E-4DAD-B94C-C33FCDDE7EBF}" name="Categoria"/>
    <tableColumn id="4" xr3:uid="{A3F2E1F0-F060-4F8F-B9BB-4EF34E66FA79}" name="Descriçãp"/>
    <tableColumn id="5" xr3:uid="{26FDA06B-CA78-4A5F-B48A-FBDF3859D814}" name="Valor" dataDxfId="7"/>
    <tableColumn id="6" xr3:uid="{F879C1BB-9794-474D-8364-0A909FC109AE}" name="Operação Bancária"/>
    <tableColumn id="7" xr3:uid="{960135D9-787D-4677-A54F-A07F75529F5B}" name="Status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C54A87-DF70-4826-B4F9-DC61C4677D3E}" name="Tabela2" displayName="Tabela2" ref="B3:C22" totalsRowShown="0" dataDxfId="2">
  <autoFilter ref="B3:C22" xr:uid="{DEC54A87-DF70-4826-B4F9-DC61C4677D3E}"/>
  <tableColumns count="2">
    <tableColumn id="1" xr3:uid="{70C90BA2-4037-49A8-8956-541C7BE3D067}" name="Data" dataDxfId="0"/>
    <tableColumn id="2" xr3:uid="{A7A9B6BD-7782-4E1A-8981-AB9675E641BD}" name="Depósito 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CDA1-965E-4E93-AEA5-C28EA44CCE31}">
  <sheetPr>
    <tabColor theme="6" tint="0.39997558519241921"/>
  </sheetPr>
  <dimension ref="A7:Y7"/>
  <sheetViews>
    <sheetView showGridLines="0" showRowColHeaders="0" tabSelected="1" zoomScale="80" zoomScaleNormal="80" workbookViewId="0">
      <selection activeCell="K31" sqref="K31"/>
    </sheetView>
  </sheetViews>
  <sheetFormatPr defaultRowHeight="15" x14ac:dyDescent="0.25"/>
  <cols>
    <col min="1" max="1" width="25.28515625" style="5" customWidth="1"/>
    <col min="2" max="25" width="9.140625" style="6"/>
  </cols>
  <sheetData>
    <row r="7" spans="6:6" ht="15.75" x14ac:dyDescent="0.3">
      <c r="F7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3632-5E3B-47F2-9418-C73186859C8A}">
  <sheetPr>
    <tabColor theme="4" tint="0.39997558519241921"/>
  </sheetPr>
  <dimension ref="A1:H21"/>
  <sheetViews>
    <sheetView workbookViewId="0"/>
  </sheetViews>
  <sheetFormatPr defaultRowHeight="15" x14ac:dyDescent="0.25"/>
  <cols>
    <col min="1" max="1" width="10.42578125" bestFit="1" customWidth="1"/>
    <col min="2" max="2" width="10.42578125" customWidth="1"/>
    <col min="3" max="3" width="7.140625" bestFit="1" customWidth="1"/>
    <col min="4" max="4" width="12" bestFit="1" customWidth="1"/>
    <col min="5" max="5" width="14.140625" bestFit="1" customWidth="1"/>
    <col min="6" max="6" width="10.7109375" bestFit="1" customWidth="1"/>
    <col min="7" max="7" width="20.140625" bestFit="1" customWidth="1"/>
    <col min="8" max="8" width="9" bestFit="1" customWidth="1"/>
  </cols>
  <sheetData>
    <row r="1" spans="1:8" x14ac:dyDescent="0.25">
      <c r="A1" t="s">
        <v>0</v>
      </c>
      <c r="B1" s="7" t="s">
        <v>42</v>
      </c>
      <c r="C1" t="s">
        <v>1</v>
      </c>
      <c r="D1" t="s">
        <v>6</v>
      </c>
      <c r="E1" t="s">
        <v>4</v>
      </c>
      <c r="F1" t="s">
        <v>5</v>
      </c>
      <c r="G1" t="s">
        <v>2</v>
      </c>
      <c r="H1" t="s">
        <v>3</v>
      </c>
    </row>
    <row r="2" spans="1:8" x14ac:dyDescent="0.25">
      <c r="A2" s="1">
        <v>45315</v>
      </c>
      <c r="B2" s="7">
        <f>MONTH(Dados[[#This Row],[Data]])</f>
        <v>1</v>
      </c>
      <c r="C2" t="s">
        <v>7</v>
      </c>
      <c r="D2" t="s">
        <v>16</v>
      </c>
      <c r="E2" t="s">
        <v>21</v>
      </c>
      <c r="F2" s="2">
        <v>5000</v>
      </c>
      <c r="G2" t="s">
        <v>32</v>
      </c>
      <c r="H2" t="s">
        <v>19</v>
      </c>
    </row>
    <row r="3" spans="1:8" x14ac:dyDescent="0.25">
      <c r="A3" s="1">
        <v>45313</v>
      </c>
      <c r="B3" s="7">
        <f>MONTH(Dados[[#This Row],[Data]])</f>
        <v>1</v>
      </c>
      <c r="C3" t="s">
        <v>8</v>
      </c>
      <c r="D3" t="s">
        <v>9</v>
      </c>
      <c r="E3" t="s">
        <v>22</v>
      </c>
      <c r="F3" s="2">
        <v>385</v>
      </c>
      <c r="G3" t="s">
        <v>33</v>
      </c>
      <c r="H3" t="s">
        <v>20</v>
      </c>
    </row>
    <row r="4" spans="1:8" x14ac:dyDescent="0.25">
      <c r="A4" s="1">
        <v>45345</v>
      </c>
      <c r="B4" s="7">
        <f>MONTH(Dados[[#This Row],[Data]])</f>
        <v>2</v>
      </c>
      <c r="C4" t="s">
        <v>8</v>
      </c>
      <c r="D4" t="s">
        <v>10</v>
      </c>
      <c r="E4" t="s">
        <v>24</v>
      </c>
      <c r="F4" s="2">
        <v>1500</v>
      </c>
      <c r="G4" t="s">
        <v>32</v>
      </c>
      <c r="H4" t="s">
        <v>20</v>
      </c>
    </row>
    <row r="5" spans="1:8" x14ac:dyDescent="0.25">
      <c r="A5" s="1">
        <v>45339</v>
      </c>
      <c r="B5" s="7">
        <f>MONTH(Dados[[#This Row],[Data]])</f>
        <v>2</v>
      </c>
      <c r="C5" t="s">
        <v>8</v>
      </c>
      <c r="D5" t="s">
        <v>11</v>
      </c>
      <c r="E5" t="s">
        <v>23</v>
      </c>
      <c r="F5" s="2">
        <v>120</v>
      </c>
      <c r="G5" t="s">
        <v>34</v>
      </c>
      <c r="H5" t="s">
        <v>20</v>
      </c>
    </row>
    <row r="6" spans="1:8" x14ac:dyDescent="0.25">
      <c r="A6" s="1">
        <v>45378</v>
      </c>
      <c r="B6" s="7">
        <f>MONTH(Dados[[#This Row],[Data]])</f>
        <v>3</v>
      </c>
      <c r="C6" t="s">
        <v>8</v>
      </c>
      <c r="D6" t="s">
        <v>12</v>
      </c>
      <c r="E6" t="s">
        <v>25</v>
      </c>
      <c r="F6" s="2">
        <v>250</v>
      </c>
      <c r="G6" t="s">
        <v>33</v>
      </c>
      <c r="H6" t="s">
        <v>20</v>
      </c>
    </row>
    <row r="7" spans="1:8" x14ac:dyDescent="0.25">
      <c r="A7" s="1">
        <v>45369</v>
      </c>
      <c r="B7" s="7">
        <f>MONTH(Dados[[#This Row],[Data]])</f>
        <v>3</v>
      </c>
      <c r="C7" t="s">
        <v>8</v>
      </c>
      <c r="D7" t="s">
        <v>13</v>
      </c>
      <c r="E7" t="s">
        <v>26</v>
      </c>
      <c r="F7" s="2">
        <v>145</v>
      </c>
      <c r="G7" t="s">
        <v>33</v>
      </c>
      <c r="H7" t="s">
        <v>20</v>
      </c>
    </row>
    <row r="8" spans="1:8" x14ac:dyDescent="0.25">
      <c r="A8" s="1">
        <v>45387</v>
      </c>
      <c r="B8" s="7">
        <f>MONTH(Dados[[#This Row],[Data]])</f>
        <v>4</v>
      </c>
      <c r="C8" t="s">
        <v>8</v>
      </c>
      <c r="D8" t="s">
        <v>14</v>
      </c>
      <c r="E8" t="s">
        <v>27</v>
      </c>
      <c r="F8" s="2">
        <v>70</v>
      </c>
      <c r="G8" t="s">
        <v>37</v>
      </c>
      <c r="H8" t="s">
        <v>20</v>
      </c>
    </row>
    <row r="9" spans="1:8" x14ac:dyDescent="0.25">
      <c r="A9" s="1">
        <v>45396</v>
      </c>
      <c r="B9" s="7">
        <f>MONTH(Dados[[#This Row],[Data]])</f>
        <v>4</v>
      </c>
      <c r="C9" t="s">
        <v>8</v>
      </c>
      <c r="D9" t="s">
        <v>15</v>
      </c>
      <c r="E9" t="s">
        <v>28</v>
      </c>
      <c r="F9" s="2">
        <v>210</v>
      </c>
      <c r="G9" t="s">
        <v>33</v>
      </c>
      <c r="H9" t="s">
        <v>20</v>
      </c>
    </row>
    <row r="10" spans="1:8" x14ac:dyDescent="0.25">
      <c r="A10" s="1">
        <v>45428</v>
      </c>
      <c r="B10" s="7">
        <f>MONTH(Dados[[#This Row],[Data]])</f>
        <v>5</v>
      </c>
      <c r="C10" t="s">
        <v>7</v>
      </c>
      <c r="D10" t="s">
        <v>16</v>
      </c>
      <c r="E10" t="s">
        <v>21</v>
      </c>
      <c r="F10" s="2">
        <v>6000</v>
      </c>
      <c r="G10" t="s">
        <v>32</v>
      </c>
      <c r="H10" t="s">
        <v>19</v>
      </c>
    </row>
    <row r="11" spans="1:8" x14ac:dyDescent="0.25">
      <c r="A11" s="1">
        <v>45413</v>
      </c>
      <c r="B11" s="7">
        <f>MONTH(Dados[[#This Row],[Data]])</f>
        <v>5</v>
      </c>
      <c r="C11" t="s">
        <v>7</v>
      </c>
      <c r="D11" t="s">
        <v>17</v>
      </c>
      <c r="E11" t="s">
        <v>29</v>
      </c>
      <c r="F11" s="2">
        <v>1200</v>
      </c>
      <c r="G11" t="s">
        <v>35</v>
      </c>
      <c r="H11" t="s">
        <v>19</v>
      </c>
    </row>
    <row r="12" spans="1:8" x14ac:dyDescent="0.25">
      <c r="A12" s="1">
        <v>45445</v>
      </c>
      <c r="B12" s="7">
        <f>MONTH(Dados[[#This Row],[Data]])</f>
        <v>6</v>
      </c>
      <c r="C12" t="s">
        <v>7</v>
      </c>
      <c r="D12" t="s">
        <v>18</v>
      </c>
      <c r="E12" t="s">
        <v>30</v>
      </c>
      <c r="F12" s="2">
        <v>3000</v>
      </c>
      <c r="G12" t="s">
        <v>32</v>
      </c>
      <c r="H12" t="s">
        <v>19</v>
      </c>
    </row>
    <row r="13" spans="1:8" x14ac:dyDescent="0.25">
      <c r="A13" s="1">
        <v>45455</v>
      </c>
      <c r="B13" s="7">
        <f>MONTH(Dados[[#This Row],[Data]])</f>
        <v>6</v>
      </c>
      <c r="C13" t="s">
        <v>8</v>
      </c>
      <c r="D13" t="s">
        <v>9</v>
      </c>
      <c r="E13" t="s">
        <v>22</v>
      </c>
      <c r="F13" s="2">
        <v>410</v>
      </c>
      <c r="G13" t="s">
        <v>33</v>
      </c>
      <c r="H13" t="s">
        <v>20</v>
      </c>
    </row>
    <row r="14" spans="1:8" x14ac:dyDescent="0.25">
      <c r="A14" s="1">
        <v>45488</v>
      </c>
      <c r="B14" s="7">
        <f>MONTH(Dados[[#This Row],[Data]])</f>
        <v>7</v>
      </c>
      <c r="C14" t="s">
        <v>8</v>
      </c>
      <c r="D14" t="s">
        <v>12</v>
      </c>
      <c r="E14" t="s">
        <v>25</v>
      </c>
      <c r="F14" s="2">
        <v>250</v>
      </c>
      <c r="G14" t="s">
        <v>33</v>
      </c>
      <c r="H14" t="s">
        <v>20</v>
      </c>
    </row>
    <row r="15" spans="1:8" x14ac:dyDescent="0.25">
      <c r="A15" s="1">
        <v>45492</v>
      </c>
      <c r="B15" s="7">
        <f>MONTH(Dados[[#This Row],[Data]])</f>
        <v>7</v>
      </c>
      <c r="C15" t="s">
        <v>7</v>
      </c>
      <c r="D15" t="s">
        <v>17</v>
      </c>
      <c r="E15" t="s">
        <v>29</v>
      </c>
      <c r="F15" s="2">
        <v>1000</v>
      </c>
      <c r="G15" t="s">
        <v>36</v>
      </c>
      <c r="H15" t="s">
        <v>19</v>
      </c>
    </row>
    <row r="16" spans="1:8" x14ac:dyDescent="0.25">
      <c r="A16" s="1">
        <v>45508</v>
      </c>
      <c r="B16" s="7">
        <f>MONTH(Dados[[#This Row],[Data]])</f>
        <v>8</v>
      </c>
      <c r="C16" t="s">
        <v>7</v>
      </c>
      <c r="D16" t="s">
        <v>16</v>
      </c>
      <c r="E16" t="s">
        <v>21</v>
      </c>
      <c r="F16" s="2">
        <v>6000</v>
      </c>
      <c r="G16" t="s">
        <v>32</v>
      </c>
      <c r="H16" t="s">
        <v>19</v>
      </c>
    </row>
    <row r="17" spans="1:8" x14ac:dyDescent="0.25">
      <c r="A17" s="1">
        <v>45512</v>
      </c>
      <c r="B17" s="7">
        <f>MONTH(Dados[[#This Row],[Data]])</f>
        <v>8</v>
      </c>
      <c r="C17" t="s">
        <v>8</v>
      </c>
      <c r="D17" t="s">
        <v>13</v>
      </c>
      <c r="E17" t="s">
        <v>26</v>
      </c>
      <c r="F17" s="2">
        <v>285</v>
      </c>
      <c r="G17" t="s">
        <v>33</v>
      </c>
      <c r="H17" t="s">
        <v>20</v>
      </c>
    </row>
    <row r="18" spans="1:8" x14ac:dyDescent="0.25">
      <c r="A18" s="1">
        <v>45544</v>
      </c>
      <c r="B18" s="7">
        <f>MONTH(Dados[[#This Row],[Data]])</f>
        <v>9</v>
      </c>
      <c r="C18" t="s">
        <v>8</v>
      </c>
      <c r="D18" t="s">
        <v>14</v>
      </c>
      <c r="E18" t="s">
        <v>27</v>
      </c>
      <c r="F18" s="2">
        <v>72</v>
      </c>
      <c r="G18" t="s">
        <v>37</v>
      </c>
      <c r="H18" t="s">
        <v>20</v>
      </c>
    </row>
    <row r="19" spans="1:8" x14ac:dyDescent="0.25">
      <c r="A19" s="1">
        <v>45545</v>
      </c>
      <c r="B19" s="7">
        <f>MONTH(Dados[[#This Row],[Data]])</f>
        <v>9</v>
      </c>
      <c r="C19" t="s">
        <v>8</v>
      </c>
      <c r="D19" t="s">
        <v>15</v>
      </c>
      <c r="E19" t="s">
        <v>31</v>
      </c>
      <c r="F19" s="2">
        <v>54</v>
      </c>
      <c r="G19" t="s">
        <v>37</v>
      </c>
      <c r="H19" t="s">
        <v>20</v>
      </c>
    </row>
    <row r="20" spans="1:8" x14ac:dyDescent="0.25">
      <c r="A20" s="1">
        <v>45583</v>
      </c>
      <c r="B20" s="7">
        <f>MONTH(Dados[[#This Row],[Data]])</f>
        <v>10</v>
      </c>
      <c r="C20" t="s">
        <v>8</v>
      </c>
      <c r="D20" t="s">
        <v>10</v>
      </c>
      <c r="E20" t="s">
        <v>24</v>
      </c>
      <c r="F20" s="2">
        <v>1500</v>
      </c>
      <c r="G20" t="s">
        <v>32</v>
      </c>
      <c r="H20" t="s">
        <v>38</v>
      </c>
    </row>
    <row r="21" spans="1:8" x14ac:dyDescent="0.25">
      <c r="A21" s="1">
        <v>45589</v>
      </c>
      <c r="B21" s="7">
        <f>MONTH(Dados[[#This Row],[Data]])</f>
        <v>10</v>
      </c>
      <c r="C21" t="s">
        <v>8</v>
      </c>
      <c r="D21" t="s">
        <v>11</v>
      </c>
      <c r="E21" t="s">
        <v>23</v>
      </c>
      <c r="F21" s="2">
        <v>120</v>
      </c>
      <c r="G21" t="s">
        <v>34</v>
      </c>
      <c r="H21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439C-E40C-4426-B343-6D7D2C7E52E6}">
  <sheetPr>
    <tabColor rgb="FFFFFF00"/>
  </sheetPr>
  <dimension ref="B1:F11"/>
  <sheetViews>
    <sheetView workbookViewId="0">
      <selection activeCell="E10" sqref="E10"/>
    </sheetView>
  </sheetViews>
  <sheetFormatPr defaultRowHeight="15" x14ac:dyDescent="0.25"/>
  <cols>
    <col min="2" max="2" width="18.42578125" bestFit="1" customWidth="1"/>
    <col min="3" max="3" width="13.85546875" bestFit="1" customWidth="1"/>
    <col min="4" max="4" width="10.85546875" bestFit="1" customWidth="1"/>
    <col min="5" max="5" width="18.42578125" bestFit="1" customWidth="1"/>
    <col min="6" max="6" width="13.85546875" bestFit="1" customWidth="1"/>
  </cols>
  <sheetData>
    <row r="1" spans="2:6" x14ac:dyDescent="0.25">
      <c r="B1" s="3" t="s">
        <v>1</v>
      </c>
      <c r="C1" t="s">
        <v>8</v>
      </c>
      <c r="E1" s="3" t="s">
        <v>1</v>
      </c>
      <c r="F1" t="s">
        <v>7</v>
      </c>
    </row>
    <row r="3" spans="2:6" x14ac:dyDescent="0.25">
      <c r="B3" s="3" t="s">
        <v>39</v>
      </c>
      <c r="C3" t="s">
        <v>41</v>
      </c>
      <c r="E3" s="3" t="s">
        <v>39</v>
      </c>
      <c r="F3" t="s">
        <v>41</v>
      </c>
    </row>
    <row r="4" spans="2:6" x14ac:dyDescent="0.25">
      <c r="B4" s="4" t="s">
        <v>9</v>
      </c>
      <c r="C4" s="2">
        <v>795</v>
      </c>
      <c r="E4" s="4" t="s">
        <v>18</v>
      </c>
      <c r="F4" s="2">
        <v>3000</v>
      </c>
    </row>
    <row r="5" spans="2:6" x14ac:dyDescent="0.25">
      <c r="B5" s="4" t="s">
        <v>10</v>
      </c>
      <c r="C5" s="2">
        <v>3000</v>
      </c>
      <c r="E5" s="4" t="s">
        <v>17</v>
      </c>
      <c r="F5" s="2">
        <v>2200</v>
      </c>
    </row>
    <row r="6" spans="2:6" x14ac:dyDescent="0.25">
      <c r="B6" s="4" t="s">
        <v>15</v>
      </c>
      <c r="C6" s="2">
        <v>264</v>
      </c>
      <c r="E6" s="4" t="s">
        <v>16</v>
      </c>
      <c r="F6" s="2">
        <v>17000</v>
      </c>
    </row>
    <row r="7" spans="2:6" x14ac:dyDescent="0.25">
      <c r="B7" s="4" t="s">
        <v>12</v>
      </c>
      <c r="C7" s="2">
        <v>500</v>
      </c>
      <c r="E7" s="4" t="s">
        <v>40</v>
      </c>
      <c r="F7" s="2">
        <v>22200</v>
      </c>
    </row>
    <row r="8" spans="2:6" x14ac:dyDescent="0.25">
      <c r="B8" s="4" t="s">
        <v>14</v>
      </c>
      <c r="C8" s="2">
        <v>142</v>
      </c>
    </row>
    <row r="9" spans="2:6" x14ac:dyDescent="0.25">
      <c r="B9" s="4" t="s">
        <v>11</v>
      </c>
      <c r="C9" s="2">
        <v>240</v>
      </c>
    </row>
    <row r="10" spans="2:6" x14ac:dyDescent="0.25">
      <c r="B10" s="4" t="s">
        <v>13</v>
      </c>
      <c r="C10" s="2">
        <v>430</v>
      </c>
    </row>
    <row r="11" spans="2:6" x14ac:dyDescent="0.25">
      <c r="B11" s="4" t="s">
        <v>40</v>
      </c>
      <c r="C11" s="2">
        <v>5371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CF7A-3994-4E0E-9968-545EE2070CF1}">
  <sheetPr>
    <tabColor theme="5" tint="0.39997558519241921"/>
  </sheetPr>
  <dimension ref="B3:F22"/>
  <sheetViews>
    <sheetView workbookViewId="0">
      <selection activeCell="G14" sqref="G14"/>
    </sheetView>
  </sheetViews>
  <sheetFormatPr defaultRowHeight="15" x14ac:dyDescent="0.25"/>
  <cols>
    <col min="2" max="2" width="10.42578125" bestFit="1" customWidth="1"/>
    <col min="3" max="3" width="11.42578125" customWidth="1"/>
    <col min="5" max="5" width="18.140625" bestFit="1" customWidth="1"/>
    <col min="6" max="6" width="11.7109375" bestFit="1" customWidth="1"/>
  </cols>
  <sheetData>
    <row r="3" spans="2:6" x14ac:dyDescent="0.25">
      <c r="B3" t="s">
        <v>0</v>
      </c>
      <c r="C3" t="s">
        <v>43</v>
      </c>
      <c r="E3" s="12" t="s">
        <v>44</v>
      </c>
      <c r="F3" s="11">
        <f>SUM(Tabela2[[Depósito ]])</f>
        <v>1160</v>
      </c>
    </row>
    <row r="4" spans="2:6" x14ac:dyDescent="0.25">
      <c r="B4" s="10">
        <v>45341</v>
      </c>
      <c r="C4" s="9">
        <v>50</v>
      </c>
      <c r="E4" s="12" t="s">
        <v>45</v>
      </c>
      <c r="F4" s="11">
        <v>5000</v>
      </c>
    </row>
    <row r="5" spans="2:6" x14ac:dyDescent="0.25">
      <c r="B5" s="10">
        <v>45335</v>
      </c>
      <c r="C5" s="9">
        <v>332</v>
      </c>
    </row>
    <row r="6" spans="2:6" x14ac:dyDescent="0.25">
      <c r="B6" s="10">
        <v>45336</v>
      </c>
      <c r="C6" s="9">
        <v>57</v>
      </c>
    </row>
    <row r="7" spans="2:6" x14ac:dyDescent="0.25">
      <c r="B7" s="10">
        <v>45366</v>
      </c>
      <c r="C7" s="9">
        <v>73</v>
      </c>
    </row>
    <row r="8" spans="2:6" x14ac:dyDescent="0.25">
      <c r="B8" s="10">
        <v>45367</v>
      </c>
      <c r="C8" s="9">
        <v>20</v>
      </c>
    </row>
    <row r="9" spans="2:6" x14ac:dyDescent="0.25">
      <c r="B9" s="10">
        <v>45399</v>
      </c>
      <c r="C9" s="9">
        <v>56</v>
      </c>
    </row>
    <row r="10" spans="2:6" x14ac:dyDescent="0.25">
      <c r="B10" s="10">
        <v>45430</v>
      </c>
      <c r="C10" s="9">
        <v>63</v>
      </c>
    </row>
    <row r="11" spans="2:6" x14ac:dyDescent="0.25">
      <c r="B11" s="10">
        <v>45462</v>
      </c>
      <c r="C11" s="9">
        <v>25</v>
      </c>
    </row>
    <row r="12" spans="2:6" x14ac:dyDescent="0.25">
      <c r="B12" s="10">
        <v>45475</v>
      </c>
      <c r="C12" s="9">
        <v>28</v>
      </c>
    </row>
    <row r="13" spans="2:6" x14ac:dyDescent="0.25">
      <c r="B13" s="10">
        <v>45476</v>
      </c>
      <c r="C13" s="9">
        <v>26</v>
      </c>
    </row>
    <row r="14" spans="2:6" x14ac:dyDescent="0.25">
      <c r="B14" s="10">
        <v>45481</v>
      </c>
      <c r="C14" s="9">
        <v>77</v>
      </c>
    </row>
    <row r="15" spans="2:6" x14ac:dyDescent="0.25">
      <c r="B15" s="10">
        <v>45478</v>
      </c>
      <c r="C15" s="9">
        <v>28</v>
      </c>
    </row>
    <row r="16" spans="2:6" x14ac:dyDescent="0.25">
      <c r="B16" s="10">
        <v>45346</v>
      </c>
      <c r="C16" s="9">
        <v>56</v>
      </c>
    </row>
    <row r="17" spans="2:3" x14ac:dyDescent="0.25">
      <c r="B17" s="10">
        <v>45347</v>
      </c>
      <c r="C17" s="9">
        <v>58</v>
      </c>
    </row>
    <row r="18" spans="2:3" x14ac:dyDescent="0.25">
      <c r="B18" s="10">
        <v>45348</v>
      </c>
      <c r="C18" s="9">
        <v>18</v>
      </c>
    </row>
    <row r="19" spans="2:3" x14ac:dyDescent="0.25">
      <c r="B19" s="10">
        <v>45349</v>
      </c>
      <c r="C19" s="9">
        <v>64</v>
      </c>
    </row>
    <row r="20" spans="2:3" x14ac:dyDescent="0.25">
      <c r="B20" s="10">
        <v>45292</v>
      </c>
      <c r="C20" s="9">
        <v>20</v>
      </c>
    </row>
    <row r="21" spans="2:3" x14ac:dyDescent="0.25">
      <c r="B21" s="10">
        <v>45650</v>
      </c>
      <c r="C21" s="9">
        <v>32</v>
      </c>
    </row>
    <row r="22" spans="2:3" x14ac:dyDescent="0.25">
      <c r="B22" s="10">
        <v>45352</v>
      </c>
      <c r="C22" s="9">
        <v>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Dados</vt:lpstr>
      <vt:lpstr>Tabela Dinâmica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Leão</dc:creator>
  <cp:lastModifiedBy>Alessandra Leão</cp:lastModifiedBy>
  <dcterms:created xsi:type="dcterms:W3CDTF">2024-12-24T18:14:22Z</dcterms:created>
  <dcterms:modified xsi:type="dcterms:W3CDTF">2024-12-24T23:45:50Z</dcterms:modified>
</cp:coreProperties>
</file>