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showInkAnnotation="0" autoCompressPictures="0"/>
  <mc:AlternateContent xmlns:mc="http://schemas.openxmlformats.org/markup-compatibility/2006">
    <mc:Choice Requires="x15">
      <x15ac:absPath xmlns:x15ac="http://schemas.microsoft.com/office/spreadsheetml/2010/11/ac" url="C:\Users\aersh\Downloads\"/>
    </mc:Choice>
  </mc:AlternateContent>
  <xr:revisionPtr revIDLastSave="0" documentId="13_ncr:2001_{4B35E1C9-2EE2-4F7C-B4C0-5A21CF76946C}" xr6:coauthVersionLast="47" xr6:coauthVersionMax="47" xr10:uidLastSave="{00000000-0000-0000-0000-000000000000}"/>
  <bookViews>
    <workbookView xWindow="-108" yWindow="-108" windowWidth="23256" windowHeight="12456" tabRatio="797" firstSheet="1" activeTab="6" xr2:uid="{00000000-000D-0000-FFFF-FFFF00000000}"/>
  </bookViews>
  <sheets>
    <sheet name="Homework 2 instructions" sheetId="5" r:id="rId1"/>
    <sheet name="Set-up + preliminary questions" sheetId="4" r:id="rId2"/>
    <sheet name="Analysis" sheetId="1" r:id="rId3"/>
    <sheet name="posterior distribution" sheetId="3" r:id="rId4"/>
    <sheet name="predictive distribution" sheetId="2" r:id="rId5"/>
    <sheet name="historical risk" sheetId="6" r:id="rId6"/>
    <sheet name="Relative View Setup" sheetId="9" r:id="rId7"/>
    <sheet name="Analysis with RELATIVE views" sheetId="8" r:id="rId8"/>
  </sheets>
  <calcPr calcId="191029" concurrentCalc="0"/>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4" l="1"/>
  <c r="C5" i="4"/>
  <c r="D5" i="4"/>
  <c r="E5" i="4"/>
  <c r="G5" i="4"/>
  <c r="B6" i="4"/>
  <c r="C6" i="4"/>
  <c r="D6" i="4"/>
  <c r="E6" i="4"/>
  <c r="F6" i="4"/>
  <c r="G6" i="4"/>
  <c r="C9" i="4"/>
  <c r="C5" i="9"/>
  <c r="C15" i="9"/>
  <c r="C8" i="4"/>
  <c r="C4" i="9"/>
  <c r="B15" i="9"/>
  <c r="D4" i="9"/>
  <c r="D5" i="9"/>
  <c r="H5" i="4"/>
</calcChain>
</file>

<file path=xl/sharedStrings.xml><?xml version="1.0" encoding="utf-8"?>
<sst xmlns="http://schemas.openxmlformats.org/spreadsheetml/2006/main" count="327" uniqueCount="97">
  <si>
    <t>Australia</t>
  </si>
  <si>
    <t>Canada</t>
  </si>
  <si>
    <t>France</t>
  </si>
  <si>
    <t>Germany</t>
  </si>
  <si>
    <t>Japan</t>
  </si>
  <si>
    <t>UK</t>
  </si>
  <si>
    <t>USA</t>
  </si>
  <si>
    <t>Black Litterman means</t>
  </si>
  <si>
    <t>PREDICTIVE CORRELATIONS</t>
  </si>
  <si>
    <t>PREDICTIVE VOLATILITIES</t>
  </si>
  <si>
    <t>PREDICTIVE MEANS (EERs), OR BLACK-LITTERMAN MEANS</t>
  </si>
  <si>
    <t>Expected excess returns</t>
  </si>
  <si>
    <t>Predictive volatilities</t>
  </si>
  <si>
    <t>Factor</t>
  </si>
  <si>
    <t>Posterior standard dev</t>
  </si>
  <si>
    <t>POSTERIOR MEANS (EERs), OR BLACK-LITTERMAN MEANS</t>
  </si>
  <si>
    <t>POSTERIOR CORRELATIONS</t>
  </si>
  <si>
    <t>Risk aversion</t>
  </si>
  <si>
    <t>See the spreadsheet He_Litterman_Data.xlsx for needed correlations, volatilities, and the benchmark.</t>
  </si>
  <si>
    <t>equilibrium means</t>
  </si>
  <si>
    <t>Omega describes the "joint" confidence we have in the views.</t>
  </si>
  <si>
    <t>Predictive vol (of future asset returns)</t>
  </si>
  <si>
    <t>Posterior stdev (of estimates of thetas=EERs)</t>
  </si>
  <si>
    <t>POSTERIOR STANDARD DEVIATIONS</t>
  </si>
  <si>
    <t>HISTORICAL VOLATILITIES</t>
  </si>
  <si>
    <t>HISTORICAL CORRELATIONS</t>
  </si>
  <si>
    <t>THIS DOES NOT REQUIRE COMPUTATION.</t>
  </si>
  <si>
    <t>JUST FIND THE CORRECT DATA IN THE FILES YOU HAVE BEEN PROVIDED.</t>
  </si>
  <si>
    <t>VOL</t>
  </si>
  <si>
    <t>2. Omega correlations</t>
  </si>
  <si>
    <t>1. Omega vols (confidence in views)</t>
  </si>
  <si>
    <t>3. Expected excess returns</t>
  </si>
  <si>
    <t>Covariance matrix of the view portfolios</t>
  </si>
  <si>
    <t>rows</t>
  </si>
  <si>
    <t>US versus ROW</t>
  </si>
  <si>
    <t xml:space="preserve"> P * Sigma * P' </t>
  </si>
  <si>
    <t>Parameters</t>
  </si>
  <si>
    <t>tau_prior</t>
  </si>
  <si>
    <t>tau_view</t>
  </si>
  <si>
    <t>'00-Jan-00</t>
  </si>
  <si>
    <t xml:space="preserve">= tau * P * Sigma * P'  </t>
  </si>
  <si>
    <t>Correlation matrix of the view portfolios</t>
  </si>
  <si>
    <t>Volatility</t>
  </si>
  <si>
    <t>Volatilities of view portfolios</t>
  </si>
  <si>
    <t>These are also the predictive means in the Black-Litterman setting.</t>
  </si>
  <si>
    <t xml:space="preserve">As before, please fill in the highlighted yellow cells.  </t>
  </si>
  <si>
    <t>Japan versus ROW</t>
  </si>
  <si>
    <t>4. Optimal portfolios (based on historical risk) with EER=…</t>
  </si>
  <si>
    <t>Predictive optimal</t>
  </si>
  <si>
    <t>BL optimal</t>
  </si>
  <si>
    <t>Standard deviations associated with the views</t>
  </si>
  <si>
    <t>ROW standands for "the rest of the world".  In this case take it to mean the other 6 countries.</t>
  </si>
  <si>
    <t>COVARIANCE associated with views q_1 and q_2</t>
  </si>
  <si>
    <t xml:space="preserve">Omega = tau_view * covariance matrix of view portfolio </t>
  </si>
  <si>
    <t>Every tab except this one has some yellow cells for you to fill in.  Make sure you fill them all!</t>
  </si>
  <si>
    <t>Note that you may be asked to present the same information in more than one place.</t>
  </si>
  <si>
    <t>5. Predictive optimal (true Bayesian) versus BL optimal</t>
  </si>
  <si>
    <t>6. Certain standard deviation calculations</t>
  </si>
  <si>
    <t>(The covariance matrix Omega describes the "joint" confidence we have in the views.)</t>
  </si>
  <si>
    <t>Optimal portfolio using Black Litterman means</t>
  </si>
  <si>
    <t>Optimal portfolio using equilibrium means</t>
  </si>
  <si>
    <t>4. Optimal portfolios (based on historical risk):</t>
  </si>
  <si>
    <t>BL optimal (ignores estimation risk/parameter uncertainty)</t>
  </si>
  <si>
    <t>6. Certain risk calculations</t>
  </si>
  <si>
    <t>View Portfolio 1:  Japan versus ROW</t>
  </si>
  <si>
    <t>View Portfolio 2: US versus ROW view portfolio</t>
  </si>
  <si>
    <t xml:space="preserve">View on View Portfolio 2 =  q_2 = </t>
  </si>
  <si>
    <t xml:space="preserve">View on View Portfolio 1 = q_1 = </t>
  </si>
  <si>
    <t>Up to now you have considered the following views:</t>
  </si>
  <si>
    <t>The US will outperform ROW by 1%</t>
  </si>
  <si>
    <t>Japan will underperform ROW by 2%</t>
  </si>
  <si>
    <t>This is because the equilibrium EER of View Portfolio 1, say, might be -5%, so a view of -2% is more favorable than the equilibrium EER and we might want to overweight Japan.</t>
  </si>
  <si>
    <t>Suppose now that the views above are relative to the impied views, so that the -2% means that the view is that the EER of View Portfolio 1 is 2% below the implied view.</t>
  </si>
  <si>
    <t>Compute the absolute views under that interpretation by filling out the following table</t>
  </si>
  <si>
    <t>View Portfolio 1</t>
  </si>
  <si>
    <t>Portfolio</t>
  </si>
  <si>
    <t>Relative view</t>
  </si>
  <si>
    <t>View Portfolio 2</t>
  </si>
  <si>
    <t>Implied EER</t>
  </si>
  <si>
    <t>Absolute view</t>
  </si>
  <si>
    <t xml:space="preserve">Using the absolute views here, complete the "Analysis with RELATIVE views". </t>
  </si>
  <si>
    <t>Has the weight in Japan increased relative to the benchmark?</t>
  </si>
  <si>
    <t>Has the weight in Japan decreased relative to the benchmark?</t>
  </si>
  <si>
    <t>Note that the last two tabs, "Relative View Setup" and  "Analysis with RELATIVE views", you are asked to repeat the "Analysis" tab,</t>
  </si>
  <si>
    <t>Same as before</t>
  </si>
  <si>
    <t>Skip!</t>
  </si>
  <si>
    <t>Skip! You only have to fill the yellow cells.</t>
  </si>
  <si>
    <t>in the PCON L5 module, which summarizes the discussion we had in class.</t>
  </si>
  <si>
    <t xml:space="preserve">but now interpreting the views as relative to the implied views.  See the document "Black-Litterman relative views.pdf" uploaded </t>
  </si>
  <si>
    <t>As discussed in class, these views do not necessarily imply that it is attractive to underweight Japan or overweight the US.</t>
  </si>
  <si>
    <t>Note that the terms "equilibrium means", "benchmark means", and "implied means" all mean the same thing here.</t>
  </si>
  <si>
    <t>But FYI, "implied means" is the general term, "benchmark means" specifically means "means implied from a benchmark",</t>
  </si>
  <si>
    <t>and "equilibrium means" means "means implied from capitalization weights".</t>
  </si>
  <si>
    <t>"Means" hear refers to EERs (expected excess returns, or "theta").</t>
  </si>
  <si>
    <t>Historical Volatility</t>
  </si>
  <si>
    <t>No</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</si>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</sst>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
    <numFmt numFmtId="166" formatCode="0.000%"/>
  </numFmts>
  <fonts count="11" x14ac:knownFonts="1">
    <font>
      <sz val="12"/>
      <color theme="1"/>
      <name val="Calibri"/>
      <family val="2"/>
      <charset val="204"/>
      <scheme val="minor"/>
    </font>
    <font>
      <sz val="12"/>
      <color theme="1"/>
      <name val="Calibri"/>
      <family val="2"/>
      <charset val="204"/>
      <scheme val="minor"/>
    </font>
    <font>
      <u/>
      <sz val="12"/>
      <color theme="10"/>
      <name val="Calibri"/>
      <family val="2"/>
      <scheme val="minor"/>
    </font>
    <font>
      <u/>
      <sz val="12"/>
      <color theme="11"/>
      <name val="Calibri"/>
      <family val="2"/>
      <scheme val="minor"/>
    </font>
    <font>
      <sz val="12"/>
      <color theme="1"/>
      <name val="Times"/>
    </font>
    <font>
      <sz val="12"/>
      <color rgb="FFFF0000"/>
      <name val="Calibri"/>
      <family val="2"/>
      <charset val="204"/>
      <scheme val="minor"/>
    </font>
    <font>
      <sz val="12"/>
      <name val="Calibri"/>
      <scheme val="minor"/>
    </font>
    <font>
      <i/>
      <sz val="12"/>
      <color theme="1"/>
      <name val="Calibri"/>
      <scheme val="minor"/>
    </font>
    <font>
      <sz val="12"/>
      <color rgb="FF000000"/>
      <name val="Calibri"/>
      <family val="2"/>
      <charset val="204"/>
      <scheme val="minor"/>
    </font>
    <font>
      <sz val="12"/>
      <color theme="1"/>
      <name val="Calibri"/>
      <family val="2"/>
      <scheme val="minor"/>
    </font>
    <font>
      <sz val="12"/>
      <name val="Calibri"/>
      <family val="2"/>
      <charset val="204"/>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s>
  <borders count="1">
    <border>
      <left/>
      <right/>
      <top/>
      <bottom/>
      <diagonal/>
    </border>
  </borders>
  <cellStyleXfs count="15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9" fillId="0" borderId="0"/>
  </cellStyleXfs>
  <cellXfs count="46">
    <xf numFmtId="0" fontId="0" fillId="0" borderId="0" xfId="0"/>
    <xf numFmtId="0" fontId="0" fillId="0" borderId="0" xfId="0" applyAlignment="1">
      <alignment horizontal="center" vertical="center"/>
    </xf>
    <xf numFmtId="0" fontId="0" fillId="0" borderId="0" xfId="0" applyAlignment="1">
      <alignment horizontal="center"/>
    </xf>
    <xf numFmtId="0" fontId="4" fillId="0" borderId="0" xfId="0" applyFont="1"/>
    <xf numFmtId="0" fontId="0" fillId="3" borderId="0" xfId="0" applyFill="1"/>
    <xf numFmtId="0" fontId="0" fillId="4" borderId="0" xfId="0" applyFill="1"/>
    <xf numFmtId="0" fontId="0" fillId="4" borderId="0" xfId="0" applyFill="1" applyAlignment="1">
      <alignment horizontal="center"/>
    </xf>
    <xf numFmtId="9" fontId="0" fillId="0" borderId="0" xfId="0" applyNumberFormat="1" applyAlignment="1">
      <alignment horizontal="center"/>
    </xf>
    <xf numFmtId="0" fontId="0" fillId="0" borderId="0" xfId="0" applyAlignment="1">
      <alignment horizontal="left"/>
    </xf>
    <xf numFmtId="0" fontId="0" fillId="0" borderId="0" xfId="0" applyAlignment="1">
      <alignment horizontal="right"/>
    </xf>
    <xf numFmtId="2" fontId="0" fillId="0" borderId="0" xfId="0" quotePrefix="1" applyNumberFormat="1" applyAlignment="1">
      <alignment horizontal="left"/>
    </xf>
    <xf numFmtId="10" fontId="0" fillId="3" borderId="0" xfId="43" applyNumberFormat="1" applyFont="1" applyFill="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0" fontId="5" fillId="0" borderId="0" xfId="0" applyFont="1" applyAlignment="1">
      <alignment horizontal="left"/>
    </xf>
    <xf numFmtId="0" fontId="6" fillId="0" borderId="0" xfId="0" applyFont="1" applyAlignment="1">
      <alignment horizontal="center"/>
    </xf>
    <xf numFmtId="165" fontId="0" fillId="0" borderId="0" xfId="0" applyNumberFormat="1"/>
    <xf numFmtId="165" fontId="0" fillId="0" borderId="0" xfId="0" applyNumberFormat="1" applyAlignment="1">
      <alignment horizontal="left"/>
    </xf>
    <xf numFmtId="165" fontId="0" fillId="3" borderId="0" xfId="0" applyNumberFormat="1" applyFill="1" applyAlignment="1">
      <alignment horizontal="center"/>
    </xf>
    <xf numFmtId="10" fontId="0" fillId="3" borderId="0" xfId="0" applyNumberFormat="1" applyFill="1" applyAlignment="1">
      <alignment horizontal="center"/>
    </xf>
    <xf numFmtId="0" fontId="7" fillId="0" borderId="0" xfId="0" applyFont="1"/>
    <xf numFmtId="0" fontId="8" fillId="0" borderId="0" xfId="0" applyFont="1"/>
    <xf numFmtId="0" fontId="8" fillId="0" borderId="0" xfId="0" applyFont="1" applyAlignment="1">
      <alignment horizontal="center"/>
    </xf>
    <xf numFmtId="9" fontId="0" fillId="0" borderId="0" xfId="0" applyNumberFormat="1"/>
    <xf numFmtId="9" fontId="8" fillId="0" borderId="0" xfId="0" applyNumberFormat="1" applyFont="1" applyAlignment="1">
      <alignment horizontal="center"/>
    </xf>
    <xf numFmtId="0" fontId="8" fillId="0" borderId="0" xfId="0" applyFont="1" applyAlignment="1">
      <alignment horizontal="left"/>
    </xf>
    <xf numFmtId="9" fontId="0" fillId="4" borderId="0" xfId="0" applyNumberFormat="1" applyFill="1" applyAlignment="1">
      <alignment horizontal="center"/>
    </xf>
    <xf numFmtId="9" fontId="8" fillId="0" borderId="0" xfId="0" applyNumberFormat="1" applyFont="1" applyAlignment="1">
      <alignment horizontal="left"/>
    </xf>
    <xf numFmtId="166" fontId="0" fillId="0" borderId="0" xfId="43" applyNumberFormat="1" applyFont="1" applyFill="1" applyAlignment="1">
      <alignment horizontal="center"/>
    </xf>
    <xf numFmtId="166" fontId="8" fillId="0" borderId="0" xfId="0" applyNumberFormat="1" applyFont="1" applyAlignment="1">
      <alignment horizontal="center"/>
    </xf>
    <xf numFmtId="166" fontId="0" fillId="0" borderId="0" xfId="43" applyNumberFormat="1" applyFont="1" applyFill="1" applyAlignment="1">
      <alignment horizontal="left"/>
    </xf>
    <xf numFmtId="0" fontId="5" fillId="0" borderId="0" xfId="0" applyFont="1"/>
    <xf numFmtId="0" fontId="9" fillId="0" borderId="0" xfId="154"/>
    <xf numFmtId="0" fontId="9" fillId="3" borderId="0" xfId="154" applyFill="1"/>
    <xf numFmtId="10" fontId="10" fillId="3" borderId="0" xfId="43" applyNumberFormat="1" applyFont="1" applyFill="1" applyAlignment="1">
      <alignment horizontal="center"/>
    </xf>
    <xf numFmtId="0" fontId="0" fillId="2" borderId="0" xfId="0" applyFill="1" applyAlignment="1">
      <alignment horizontal="center"/>
    </xf>
    <xf numFmtId="10" fontId="0" fillId="3" borderId="0" xfId="0" applyNumberFormat="1" applyFill="1"/>
    <xf numFmtId="165" fontId="0" fillId="3" borderId="0" xfId="0" applyNumberFormat="1" applyFill="1" applyAlignment="1">
      <alignment horizontal="center"/>
    </xf>
    <xf numFmtId="165" fontId="0" fillId="3" borderId="0" xfId="0" applyNumberFormat="1" applyFill="1" applyAlignment="1">
      <alignment horizontal="center"/>
    </xf>
    <xf numFmtId="10" fontId="0" fillId="3" borderId="0" xfId="0" applyNumberFormat="1" applyFill="1" applyAlignment="1">
      <alignment horizontal="center"/>
    </xf>
    <xf numFmtId="166" fontId="0" fillId="3" borderId="0" xfId="43" applyNumberFormat="1" applyFont="1" applyFill="1" applyAlignment="1">
      <alignment horizontal="center"/>
    </xf>
    <xf numFmtId="0" fontId="0" fillId="3" borderId="0" xfId="0" applyFill="1"/>
    <xf numFmtId="164" fontId="0" fillId="3" borderId="0" xfId="0" applyNumberFormat="1" applyFill="1" applyAlignment="1">
      <alignment horizontal="center"/>
    </xf>
    <xf numFmtId="10" fontId="0" fillId="3" borderId="0" xfId="43" applyNumberFormat="1" applyFont="1" applyFill="1" applyAlignment="1">
      <alignment horizontal="center"/>
    </xf>
    <xf numFmtId="165" fontId="0" fillId="3" borderId="0" xfId="0" applyNumberFormat="1" applyFill="1" applyAlignment="1">
      <alignment horizontal="center"/>
    </xf>
  </cellXfs>
  <cellStyles count="1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Normal" xfId="0" builtinId="0"/>
    <cellStyle name="Normal 2" xfId="154" xr:uid="{EFD02016-DDC7-429F-800A-DD247E8C48C1}"/>
    <cellStyle name="Percent" xfId="43"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Black-Litterman portfolio and benchmark</a:t>
            </a:r>
          </a:p>
        </c:rich>
      </c:tx>
      <c:overlay val="0"/>
    </c:title>
    <c:autoTitleDeleted val="0"/>
    <c:plotArea>
      <c:layout/>
      <c:barChart>
        <c:barDir val="col"/>
        <c:grouping val="clustered"/>
        <c:varyColors val="0"/>
        <c:ser>
          <c:idx val="0"/>
          <c:order val="0"/>
          <c:tx>
            <c:strRef>
              <c:f>Analysis!$A$13</c:f>
              <c:strCache>
                <c:ptCount val="1"/>
                <c:pt idx="0">
                  <c:v>Optimal portfolio using Black Litterman means</c:v>
                </c:pt>
              </c:strCache>
            </c:strRef>
          </c:tx>
          <c:invertIfNegative val="0"/>
          <c:cat>
            <c:strRef>
              <c:f>Analysis!$B$12:$H$12</c:f>
              <c:strCache>
                <c:ptCount val="7"/>
                <c:pt idx="0">
                  <c:v>Australia</c:v>
                </c:pt>
                <c:pt idx="1">
                  <c:v>Canada</c:v>
                </c:pt>
                <c:pt idx="2">
                  <c:v>France</c:v>
                </c:pt>
                <c:pt idx="3">
                  <c:v>Germany</c:v>
                </c:pt>
                <c:pt idx="4">
                  <c:v>Japan</c:v>
                </c:pt>
                <c:pt idx="5">
                  <c:v>UK</c:v>
                </c:pt>
                <c:pt idx="6">
                  <c:v>USA</c:v>
                </c:pt>
              </c:strCache>
            </c:strRef>
          </c:cat>
          <c:val>
            <c:numRef>
              <c:f>Analysis!$B$13:$H$13</c:f>
              <c:numCache>
                <c:formatCode>0.00%</c:formatCode>
                <c:ptCount val="7"/>
                <c:pt idx="0">
                  <c:v>1.1299999999999999E-2</c:v>
                </c:pt>
                <c:pt idx="1">
                  <c:v>1.7299999999999999E-2</c:v>
                </c:pt>
                <c:pt idx="2">
                  <c:v>4.7300000000000002E-2</c:v>
                </c:pt>
                <c:pt idx="3">
                  <c:v>5.0299999999999997E-2</c:v>
                </c:pt>
                <c:pt idx="4">
                  <c:v>0.15579999999999999</c:v>
                </c:pt>
                <c:pt idx="5">
                  <c:v>0.1191</c:v>
                </c:pt>
                <c:pt idx="6">
                  <c:v>0.59799999999999998</c:v>
                </c:pt>
              </c:numCache>
            </c:numRef>
          </c:val>
          <c:extLst>
            <c:ext xmlns:c16="http://schemas.microsoft.com/office/drawing/2014/chart" uri="{C3380CC4-5D6E-409C-BE32-E72D297353CC}">
              <c16:uniqueId val="{00000000-F4F5-40D3-A007-7C16D8199F89}"/>
            </c:ext>
          </c:extLst>
        </c:ser>
        <c:ser>
          <c:idx val="1"/>
          <c:order val="1"/>
          <c:tx>
            <c:strRef>
              <c:f>Analysis!$A$14</c:f>
              <c:strCache>
                <c:ptCount val="1"/>
                <c:pt idx="0">
                  <c:v>Optimal portfolio using equilibrium means</c:v>
                </c:pt>
              </c:strCache>
            </c:strRef>
          </c:tx>
          <c:invertIfNegative val="0"/>
          <c:cat>
            <c:strRef>
              <c:f>Analysis!$B$12:$H$12</c:f>
              <c:strCache>
                <c:ptCount val="7"/>
                <c:pt idx="0">
                  <c:v>Australia</c:v>
                </c:pt>
                <c:pt idx="1">
                  <c:v>Canada</c:v>
                </c:pt>
                <c:pt idx="2">
                  <c:v>France</c:v>
                </c:pt>
                <c:pt idx="3">
                  <c:v>Germany</c:v>
                </c:pt>
                <c:pt idx="4">
                  <c:v>Japan</c:v>
                </c:pt>
                <c:pt idx="5">
                  <c:v>UK</c:v>
                </c:pt>
                <c:pt idx="6">
                  <c:v>USA</c:v>
                </c:pt>
              </c:strCache>
            </c:strRef>
          </c:cat>
          <c:val>
            <c:numRef>
              <c:f>Analysis!$B$14:$H$14</c:f>
              <c:numCache>
                <c:formatCode>0.00%</c:formatCode>
                <c:ptCount val="7"/>
                <c:pt idx="0">
                  <c:v>1.6E-2</c:v>
                </c:pt>
                <c:pt idx="1">
                  <c:v>2.1999999999999999E-2</c:v>
                </c:pt>
                <c:pt idx="2">
                  <c:v>5.1999999999999998E-2</c:v>
                </c:pt>
                <c:pt idx="3">
                  <c:v>5.5E-2</c:v>
                </c:pt>
                <c:pt idx="4">
                  <c:v>0.11600000000000001</c:v>
                </c:pt>
                <c:pt idx="5">
                  <c:v>0.1183</c:v>
                </c:pt>
                <c:pt idx="6">
                  <c:v>0.61799999999999999</c:v>
                </c:pt>
              </c:numCache>
            </c:numRef>
          </c:val>
          <c:extLst>
            <c:ext xmlns:c16="http://schemas.microsoft.com/office/drawing/2014/chart" uri="{C3380CC4-5D6E-409C-BE32-E72D297353CC}">
              <c16:uniqueId val="{00000001-F4F5-40D3-A007-7C16D8199F89}"/>
            </c:ext>
          </c:extLst>
        </c:ser>
        <c:dLbls>
          <c:showLegendKey val="0"/>
          <c:showVal val="0"/>
          <c:showCatName val="0"/>
          <c:showSerName val="0"/>
          <c:showPercent val="0"/>
          <c:showBubbleSize val="0"/>
        </c:dLbls>
        <c:gapWidth val="150"/>
        <c:axId val="2138533192"/>
        <c:axId val="2113187576"/>
      </c:barChart>
      <c:catAx>
        <c:axId val="2138533192"/>
        <c:scaling>
          <c:orientation val="minMax"/>
        </c:scaling>
        <c:delete val="0"/>
        <c:axPos val="b"/>
        <c:numFmt formatCode="General" sourceLinked="0"/>
        <c:majorTickMark val="out"/>
        <c:minorTickMark val="none"/>
        <c:tickLblPos val="nextTo"/>
        <c:crossAx val="2113187576"/>
        <c:crosses val="autoZero"/>
        <c:auto val="1"/>
        <c:lblAlgn val="ctr"/>
        <c:lblOffset val="100"/>
        <c:noMultiLvlLbl val="0"/>
      </c:catAx>
      <c:valAx>
        <c:axId val="2113187576"/>
        <c:scaling>
          <c:orientation val="minMax"/>
        </c:scaling>
        <c:delete val="0"/>
        <c:axPos val="l"/>
        <c:majorGridlines/>
        <c:numFmt formatCode="0.00%" sourceLinked="1"/>
        <c:majorTickMark val="out"/>
        <c:minorTickMark val="none"/>
        <c:tickLblPos val="nextTo"/>
        <c:crossAx val="2138533192"/>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Expected excess returns</a:t>
            </a:r>
          </a:p>
        </c:rich>
      </c:tx>
      <c:overlay val="0"/>
    </c:title>
    <c:autoTitleDeleted val="0"/>
    <c:plotArea>
      <c:layout/>
      <c:barChart>
        <c:barDir val="col"/>
        <c:grouping val="clustered"/>
        <c:varyColors val="0"/>
        <c:ser>
          <c:idx val="0"/>
          <c:order val="0"/>
          <c:tx>
            <c:strRef>
              <c:f>Analysis!$A$9</c:f>
              <c:strCache>
                <c:ptCount val="1"/>
                <c:pt idx="0">
                  <c:v>Black Litterman means</c:v>
                </c:pt>
              </c:strCache>
            </c:strRef>
          </c:tx>
          <c:invertIfNegative val="0"/>
          <c:cat>
            <c:strRef>
              <c:f>Analysis!$B$8:$H$8</c:f>
              <c:strCache>
                <c:ptCount val="7"/>
                <c:pt idx="0">
                  <c:v>Australia</c:v>
                </c:pt>
                <c:pt idx="1">
                  <c:v>Canada</c:v>
                </c:pt>
                <c:pt idx="2">
                  <c:v>France</c:v>
                </c:pt>
                <c:pt idx="3">
                  <c:v>Germany</c:v>
                </c:pt>
                <c:pt idx="4">
                  <c:v>Japan</c:v>
                </c:pt>
                <c:pt idx="5">
                  <c:v>UK</c:v>
                </c:pt>
                <c:pt idx="6">
                  <c:v>USA</c:v>
                </c:pt>
              </c:strCache>
            </c:strRef>
          </c:cat>
          <c:val>
            <c:numRef>
              <c:f>Analysis!$B$9:$H$9</c:f>
              <c:numCache>
                <c:formatCode>0.00%</c:formatCode>
                <c:ptCount val="7"/>
                <c:pt idx="0">
                  <c:v>6.25E-2</c:v>
                </c:pt>
                <c:pt idx="1">
                  <c:v>0.108</c:v>
                </c:pt>
                <c:pt idx="2">
                  <c:v>0.13070000000000001</c:v>
                </c:pt>
                <c:pt idx="3">
                  <c:v>0.1411</c:v>
                </c:pt>
                <c:pt idx="4">
                  <c:v>7.3499999999999996E-2</c:v>
                </c:pt>
                <c:pt idx="5">
                  <c:v>0.105</c:v>
                </c:pt>
                <c:pt idx="6">
                  <c:v>0.11600000000000001</c:v>
                </c:pt>
              </c:numCache>
            </c:numRef>
          </c:val>
          <c:extLst>
            <c:ext xmlns:c16="http://schemas.microsoft.com/office/drawing/2014/chart" uri="{C3380CC4-5D6E-409C-BE32-E72D297353CC}">
              <c16:uniqueId val="{00000000-853D-49A4-8334-9FCE70CFB3E4}"/>
            </c:ext>
          </c:extLst>
        </c:ser>
        <c:ser>
          <c:idx val="1"/>
          <c:order val="1"/>
          <c:tx>
            <c:strRef>
              <c:f>Analysis!$A$10</c:f>
              <c:strCache>
                <c:ptCount val="1"/>
                <c:pt idx="0">
                  <c:v>equilibrium means</c:v>
                </c:pt>
              </c:strCache>
            </c:strRef>
          </c:tx>
          <c:invertIfNegative val="0"/>
          <c:cat>
            <c:strRef>
              <c:f>Analysis!$B$8:$H$8</c:f>
              <c:strCache>
                <c:ptCount val="7"/>
                <c:pt idx="0">
                  <c:v>Australia</c:v>
                </c:pt>
                <c:pt idx="1">
                  <c:v>Canada</c:v>
                </c:pt>
                <c:pt idx="2">
                  <c:v>France</c:v>
                </c:pt>
                <c:pt idx="3">
                  <c:v>Germany</c:v>
                </c:pt>
                <c:pt idx="4">
                  <c:v>Japan</c:v>
                </c:pt>
                <c:pt idx="5">
                  <c:v>UK</c:v>
                </c:pt>
                <c:pt idx="6">
                  <c:v>USA</c:v>
                </c:pt>
              </c:strCache>
            </c:strRef>
          </c:cat>
          <c:val>
            <c:numRef>
              <c:f>Analysis!#REF!</c:f>
              <c:numCache>
                <c:formatCode>General</c:formatCode>
                <c:ptCount val="1"/>
                <c:pt idx="0">
                  <c:v>1</c:v>
                </c:pt>
              </c:numCache>
            </c:numRef>
          </c:val>
          <c:extLst>
            <c:ext xmlns:c16="http://schemas.microsoft.com/office/drawing/2014/chart" uri="{C3380CC4-5D6E-409C-BE32-E72D297353CC}">
              <c16:uniqueId val="{00000001-853D-49A4-8334-9FCE70CFB3E4}"/>
            </c:ext>
          </c:extLst>
        </c:ser>
        <c:dLbls>
          <c:showLegendKey val="0"/>
          <c:showVal val="0"/>
          <c:showCatName val="0"/>
          <c:showSerName val="0"/>
          <c:showPercent val="0"/>
          <c:showBubbleSize val="0"/>
        </c:dLbls>
        <c:gapWidth val="150"/>
        <c:axId val="2138895816"/>
        <c:axId val="2047563416"/>
      </c:barChart>
      <c:catAx>
        <c:axId val="2138895816"/>
        <c:scaling>
          <c:orientation val="minMax"/>
        </c:scaling>
        <c:delete val="0"/>
        <c:axPos val="b"/>
        <c:numFmt formatCode="General" sourceLinked="0"/>
        <c:majorTickMark val="out"/>
        <c:minorTickMark val="none"/>
        <c:tickLblPos val="nextTo"/>
        <c:crossAx val="2047563416"/>
        <c:crosses val="autoZero"/>
        <c:auto val="1"/>
        <c:lblAlgn val="ctr"/>
        <c:lblOffset val="100"/>
        <c:noMultiLvlLbl val="0"/>
      </c:catAx>
      <c:valAx>
        <c:axId val="2047563416"/>
        <c:scaling>
          <c:orientation val="minMax"/>
        </c:scaling>
        <c:delete val="0"/>
        <c:axPos val="l"/>
        <c:majorGridlines/>
        <c:numFmt formatCode="0.00%" sourceLinked="1"/>
        <c:majorTickMark val="out"/>
        <c:minorTickMark val="none"/>
        <c:tickLblPos val="nextTo"/>
        <c:crossAx val="213889581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BL optimal versus predictive optimal (true Bayesian)</a:t>
            </a:r>
          </a:p>
        </c:rich>
      </c:tx>
      <c:overlay val="0"/>
    </c:title>
    <c:autoTitleDeleted val="0"/>
    <c:plotArea>
      <c:layout/>
      <c:barChart>
        <c:barDir val="col"/>
        <c:grouping val="clustered"/>
        <c:varyColors val="0"/>
        <c:ser>
          <c:idx val="0"/>
          <c:order val="0"/>
          <c:tx>
            <c:strRef>
              <c:f>Analysis!$A$17</c:f>
              <c:strCache>
                <c:ptCount val="1"/>
                <c:pt idx="0">
                  <c:v>Predictive optimal</c:v>
                </c:pt>
              </c:strCache>
            </c:strRef>
          </c:tx>
          <c:invertIfNegative val="0"/>
          <c:cat>
            <c:strRef>
              <c:f>Analysis!$B$16:$H$16</c:f>
              <c:strCache>
                <c:ptCount val="7"/>
                <c:pt idx="0">
                  <c:v>Australia</c:v>
                </c:pt>
                <c:pt idx="1">
                  <c:v>Canada</c:v>
                </c:pt>
                <c:pt idx="2">
                  <c:v>France</c:v>
                </c:pt>
                <c:pt idx="3">
                  <c:v>Germany</c:v>
                </c:pt>
                <c:pt idx="4">
                  <c:v>Japan</c:v>
                </c:pt>
                <c:pt idx="5">
                  <c:v>UK</c:v>
                </c:pt>
                <c:pt idx="6">
                  <c:v>USA</c:v>
                </c:pt>
              </c:strCache>
            </c:strRef>
          </c:cat>
          <c:val>
            <c:numRef>
              <c:f>Analysis!$B$17:$H$17</c:f>
              <c:numCache>
                <c:formatCode>0.00%</c:formatCode>
                <c:ptCount val="7"/>
                <c:pt idx="0">
                  <c:v>1.09E-2</c:v>
                </c:pt>
                <c:pt idx="1">
                  <c:v>1.67E-2</c:v>
                </c:pt>
                <c:pt idx="2">
                  <c:v>4.5499999999999999E-2</c:v>
                </c:pt>
                <c:pt idx="3">
                  <c:v>4.48E-2</c:v>
                </c:pt>
                <c:pt idx="4">
                  <c:v>0.14979999999999999</c:v>
                </c:pt>
                <c:pt idx="5">
                  <c:v>0.11119999999999999</c:v>
                </c:pt>
                <c:pt idx="6">
                  <c:v>0.58440000000000003</c:v>
                </c:pt>
              </c:numCache>
            </c:numRef>
          </c:val>
          <c:extLst>
            <c:ext xmlns:c16="http://schemas.microsoft.com/office/drawing/2014/chart" uri="{C3380CC4-5D6E-409C-BE32-E72D297353CC}">
              <c16:uniqueId val="{00000000-04A3-4B98-B1F0-46500C0C0D65}"/>
            </c:ext>
          </c:extLst>
        </c:ser>
        <c:ser>
          <c:idx val="1"/>
          <c:order val="1"/>
          <c:tx>
            <c:strRef>
              <c:f>Analysis!$A$18</c:f>
              <c:strCache>
                <c:ptCount val="1"/>
                <c:pt idx="0">
                  <c:v>BL optimal (ignores estimation risk/parameter uncertainty)</c:v>
                </c:pt>
              </c:strCache>
            </c:strRef>
          </c:tx>
          <c:invertIfNegative val="0"/>
          <c:cat>
            <c:strRef>
              <c:f>Analysis!$B$16:$H$16</c:f>
              <c:strCache>
                <c:ptCount val="7"/>
                <c:pt idx="0">
                  <c:v>Australia</c:v>
                </c:pt>
                <c:pt idx="1">
                  <c:v>Canada</c:v>
                </c:pt>
                <c:pt idx="2">
                  <c:v>France</c:v>
                </c:pt>
                <c:pt idx="3">
                  <c:v>Germany</c:v>
                </c:pt>
                <c:pt idx="4">
                  <c:v>Japan</c:v>
                </c:pt>
                <c:pt idx="5">
                  <c:v>UK</c:v>
                </c:pt>
                <c:pt idx="6">
                  <c:v>USA</c:v>
                </c:pt>
              </c:strCache>
            </c:strRef>
          </c:cat>
          <c:val>
            <c:numRef>
              <c:f>Analysis!$B$18:$H$18</c:f>
              <c:numCache>
                <c:formatCode>0.00%</c:formatCode>
                <c:ptCount val="7"/>
                <c:pt idx="0">
                  <c:v>1.1299999999999999E-2</c:v>
                </c:pt>
                <c:pt idx="1">
                  <c:v>1.7299999999999999E-2</c:v>
                </c:pt>
                <c:pt idx="2">
                  <c:v>4.7300000000000002E-2</c:v>
                </c:pt>
                <c:pt idx="3">
                  <c:v>5.0299999999999997E-2</c:v>
                </c:pt>
                <c:pt idx="4">
                  <c:v>0.15579999999999999</c:v>
                </c:pt>
                <c:pt idx="5">
                  <c:v>0.1191</c:v>
                </c:pt>
                <c:pt idx="6">
                  <c:v>0.59799999999999998</c:v>
                </c:pt>
              </c:numCache>
            </c:numRef>
          </c:val>
          <c:extLst>
            <c:ext xmlns:c16="http://schemas.microsoft.com/office/drawing/2014/chart" uri="{C3380CC4-5D6E-409C-BE32-E72D297353CC}">
              <c16:uniqueId val="{00000001-04A3-4B98-B1F0-46500C0C0D65}"/>
            </c:ext>
          </c:extLst>
        </c:ser>
        <c:dLbls>
          <c:showLegendKey val="0"/>
          <c:showVal val="0"/>
          <c:showCatName val="0"/>
          <c:showSerName val="0"/>
          <c:showPercent val="0"/>
          <c:showBubbleSize val="0"/>
        </c:dLbls>
        <c:gapWidth val="150"/>
        <c:axId val="2119838632"/>
        <c:axId val="2139005976"/>
      </c:barChart>
      <c:catAx>
        <c:axId val="2119838632"/>
        <c:scaling>
          <c:orientation val="minMax"/>
        </c:scaling>
        <c:delete val="0"/>
        <c:axPos val="b"/>
        <c:numFmt formatCode="General" sourceLinked="1"/>
        <c:majorTickMark val="out"/>
        <c:minorTickMark val="none"/>
        <c:tickLblPos val="nextTo"/>
        <c:crossAx val="2139005976"/>
        <c:crosses val="autoZero"/>
        <c:auto val="1"/>
        <c:lblAlgn val="ctr"/>
        <c:lblOffset val="100"/>
        <c:noMultiLvlLbl val="0"/>
      </c:catAx>
      <c:valAx>
        <c:axId val="2139005976"/>
        <c:scaling>
          <c:orientation val="minMax"/>
        </c:scaling>
        <c:delete val="0"/>
        <c:axPos val="l"/>
        <c:majorGridlines/>
        <c:numFmt formatCode="0.00%" sourceLinked="1"/>
        <c:majorTickMark val="out"/>
        <c:minorTickMark val="none"/>
        <c:tickLblPos val="nextTo"/>
        <c:crossAx val="2119838632"/>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Predictive and posterior volatilities</a:t>
            </a:r>
          </a:p>
        </c:rich>
      </c:tx>
      <c:overlay val="0"/>
    </c:title>
    <c:autoTitleDeleted val="0"/>
    <c:plotArea>
      <c:layout/>
      <c:barChart>
        <c:barDir val="col"/>
        <c:grouping val="clustered"/>
        <c:varyColors val="0"/>
        <c:ser>
          <c:idx val="0"/>
          <c:order val="0"/>
          <c:tx>
            <c:strRef>
              <c:f>Analysis!$A$21</c:f>
              <c:strCache>
                <c:ptCount val="1"/>
                <c:pt idx="0">
                  <c:v>Predictive vol (of future asset returns)</c:v>
                </c:pt>
              </c:strCache>
            </c:strRef>
          </c:tx>
          <c:invertIfNegative val="0"/>
          <c:cat>
            <c:strRef>
              <c:f>Analysis!$B$20:$H$20</c:f>
              <c:strCache>
                <c:ptCount val="7"/>
                <c:pt idx="0">
                  <c:v>Australia</c:v>
                </c:pt>
                <c:pt idx="1">
                  <c:v>Canada</c:v>
                </c:pt>
                <c:pt idx="2">
                  <c:v>France</c:v>
                </c:pt>
                <c:pt idx="3">
                  <c:v>Germany</c:v>
                </c:pt>
                <c:pt idx="4">
                  <c:v>Japan</c:v>
                </c:pt>
                <c:pt idx="5">
                  <c:v>UK</c:v>
                </c:pt>
                <c:pt idx="6">
                  <c:v>USA</c:v>
                </c:pt>
              </c:strCache>
            </c:strRef>
          </c:cat>
          <c:val>
            <c:numRef>
              <c:f>Analysis!$B$21:$H$21</c:f>
              <c:numCache>
                <c:formatCode>0.00%</c:formatCode>
                <c:ptCount val="7"/>
                <c:pt idx="0">
                  <c:v>0.16320000000000001</c:v>
                </c:pt>
                <c:pt idx="1">
                  <c:v>0.20699999999999999</c:v>
                </c:pt>
                <c:pt idx="2">
                  <c:v>0.25290000000000001</c:v>
                </c:pt>
                <c:pt idx="3">
                  <c:v>0.27639999999999998</c:v>
                </c:pt>
                <c:pt idx="4">
                  <c:v>0.2142</c:v>
                </c:pt>
                <c:pt idx="5">
                  <c:v>0.20880000000000001</c:v>
                </c:pt>
                <c:pt idx="6">
                  <c:v>0.1948</c:v>
                </c:pt>
              </c:numCache>
            </c:numRef>
          </c:val>
          <c:extLst>
            <c:ext xmlns:c16="http://schemas.microsoft.com/office/drawing/2014/chart" uri="{C3380CC4-5D6E-409C-BE32-E72D297353CC}">
              <c16:uniqueId val="{00000000-BDA3-4360-9622-BEEB25B533B6}"/>
            </c:ext>
          </c:extLst>
        </c:ser>
        <c:ser>
          <c:idx val="1"/>
          <c:order val="1"/>
          <c:tx>
            <c:strRef>
              <c:f>Analysis!$A$22</c:f>
              <c:strCache>
                <c:ptCount val="1"/>
                <c:pt idx="0">
                  <c:v>Posterior stdev (of estimates of thetas=EERs)</c:v>
                </c:pt>
              </c:strCache>
            </c:strRef>
          </c:tx>
          <c:invertIfNegative val="0"/>
          <c:cat>
            <c:strRef>
              <c:f>Analysis!$B$20:$H$20</c:f>
              <c:strCache>
                <c:ptCount val="7"/>
                <c:pt idx="0">
                  <c:v>Australia</c:v>
                </c:pt>
                <c:pt idx="1">
                  <c:v>Canada</c:v>
                </c:pt>
                <c:pt idx="2">
                  <c:v>France</c:v>
                </c:pt>
                <c:pt idx="3">
                  <c:v>Germany</c:v>
                </c:pt>
                <c:pt idx="4">
                  <c:v>Japan</c:v>
                </c:pt>
                <c:pt idx="5">
                  <c:v>UK</c:v>
                </c:pt>
                <c:pt idx="6">
                  <c:v>USA</c:v>
                </c:pt>
              </c:strCache>
            </c:strRef>
          </c:cat>
          <c:val>
            <c:numRef>
              <c:f>Analysis!$B$22:$H$22</c:f>
              <c:numCache>
                <c:formatCode>0.00%</c:formatCode>
                <c:ptCount val="7"/>
                <c:pt idx="0">
                  <c:v>3.1600000000000003E-2</c:v>
                </c:pt>
                <c:pt idx="1">
                  <c:v>3.9699999999999999E-2</c:v>
                </c:pt>
                <c:pt idx="2">
                  <c:v>4.7500000000000001E-2</c:v>
                </c:pt>
                <c:pt idx="3">
                  <c:v>5.16E-2</c:v>
                </c:pt>
                <c:pt idx="4">
                  <c:v>3.9300000000000002E-2</c:v>
                </c:pt>
                <c:pt idx="5">
                  <c:v>3.3399999999999999E-2</c:v>
                </c:pt>
                <c:pt idx="6">
                  <c:v>4.1300000000000003E-2</c:v>
                </c:pt>
              </c:numCache>
            </c:numRef>
          </c:val>
          <c:extLst>
            <c:ext xmlns:c16="http://schemas.microsoft.com/office/drawing/2014/chart" uri="{C3380CC4-5D6E-409C-BE32-E72D297353CC}">
              <c16:uniqueId val="{00000001-BDA3-4360-9622-BEEB25B533B6}"/>
            </c:ext>
          </c:extLst>
        </c:ser>
        <c:dLbls>
          <c:showLegendKey val="0"/>
          <c:showVal val="0"/>
          <c:showCatName val="0"/>
          <c:showSerName val="0"/>
          <c:showPercent val="0"/>
          <c:showBubbleSize val="0"/>
        </c:dLbls>
        <c:gapWidth val="150"/>
        <c:axId val="2138921656"/>
        <c:axId val="2046840920"/>
      </c:barChart>
      <c:catAx>
        <c:axId val="2138921656"/>
        <c:scaling>
          <c:orientation val="minMax"/>
        </c:scaling>
        <c:delete val="0"/>
        <c:axPos val="b"/>
        <c:numFmt formatCode="General" sourceLinked="0"/>
        <c:majorTickMark val="out"/>
        <c:minorTickMark val="none"/>
        <c:tickLblPos val="nextTo"/>
        <c:crossAx val="2046840920"/>
        <c:crosses val="autoZero"/>
        <c:auto val="1"/>
        <c:lblAlgn val="ctr"/>
        <c:lblOffset val="100"/>
        <c:noMultiLvlLbl val="0"/>
      </c:catAx>
      <c:valAx>
        <c:axId val="2046840920"/>
        <c:scaling>
          <c:orientation val="minMax"/>
        </c:scaling>
        <c:delete val="0"/>
        <c:axPos val="l"/>
        <c:majorGridlines/>
        <c:numFmt formatCode="0.00%" sourceLinked="1"/>
        <c:majorTickMark val="out"/>
        <c:minorTickMark val="none"/>
        <c:tickLblPos val="nextTo"/>
        <c:crossAx val="21389216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Black-Litterman portfolio and benchmark</a:t>
            </a:r>
          </a:p>
        </c:rich>
      </c:tx>
      <c:overlay val="0"/>
    </c:title>
    <c:autoTitleDeleted val="0"/>
    <c:plotArea>
      <c:layout/>
      <c:barChart>
        <c:barDir val="col"/>
        <c:grouping val="clustered"/>
        <c:varyColors val="0"/>
        <c:ser>
          <c:idx val="0"/>
          <c:order val="0"/>
          <c:tx>
            <c:strRef>
              <c:f>'Analysis with RELATIVE views'!$A$13</c:f>
              <c:strCache>
                <c:ptCount val="1"/>
                <c:pt idx="0">
                  <c:v>Black Litterman means</c:v>
                </c:pt>
              </c:strCache>
            </c:strRef>
          </c:tx>
          <c:invertIfNegative val="0"/>
          <c:cat>
            <c:strRef>
              <c:f>'Analysis with RELATIVE views'!$B$12:$H$12</c:f>
              <c:strCache>
                <c:ptCount val="7"/>
                <c:pt idx="0">
                  <c:v>Australia</c:v>
                </c:pt>
                <c:pt idx="1">
                  <c:v>Canada</c:v>
                </c:pt>
                <c:pt idx="2">
                  <c:v>France</c:v>
                </c:pt>
                <c:pt idx="3">
                  <c:v>Germany</c:v>
                </c:pt>
                <c:pt idx="4">
                  <c:v>Japan</c:v>
                </c:pt>
                <c:pt idx="5">
                  <c:v>UK</c:v>
                </c:pt>
                <c:pt idx="6">
                  <c:v>USA</c:v>
                </c:pt>
              </c:strCache>
            </c:strRef>
          </c:cat>
          <c:val>
            <c:numRef>
              <c:f>'Analysis with RELATIVE views'!$B$13:$H$13</c:f>
              <c:numCache>
                <c:formatCode>0.00%</c:formatCode>
                <c:ptCount val="7"/>
                <c:pt idx="0">
                  <c:v>1.52E-2</c:v>
                </c:pt>
                <c:pt idx="1">
                  <c:v>2.12E-2</c:v>
                </c:pt>
                <c:pt idx="2">
                  <c:v>5.1209999999999999E-2</c:v>
                </c:pt>
                <c:pt idx="3">
                  <c:v>5.4199999999999998E-2</c:v>
                </c:pt>
                <c:pt idx="4">
                  <c:v>8.3599999999999994E-2</c:v>
                </c:pt>
                <c:pt idx="5">
                  <c:v>0.16619999999999999</c:v>
                </c:pt>
                <c:pt idx="6">
                  <c:v>0.58840000000000003</c:v>
                </c:pt>
              </c:numCache>
            </c:numRef>
          </c:val>
          <c:extLst>
            <c:ext xmlns:c16="http://schemas.microsoft.com/office/drawing/2014/chart" uri="{C3380CC4-5D6E-409C-BE32-E72D297353CC}">
              <c16:uniqueId val="{00000000-84E4-4357-893D-13604362D5DF}"/>
            </c:ext>
          </c:extLst>
        </c:ser>
        <c:ser>
          <c:idx val="1"/>
          <c:order val="1"/>
          <c:tx>
            <c:strRef>
              <c:f>'Analysis with RELATIVE views'!$A$14</c:f>
              <c:strCache>
                <c:ptCount val="1"/>
                <c:pt idx="0">
                  <c:v>equilibrium means</c:v>
                </c:pt>
              </c:strCache>
            </c:strRef>
          </c:tx>
          <c:invertIfNegative val="0"/>
          <c:cat>
            <c:strRef>
              <c:f>'Analysis with RELATIVE views'!$B$12:$H$12</c:f>
              <c:strCache>
                <c:ptCount val="7"/>
                <c:pt idx="0">
                  <c:v>Australia</c:v>
                </c:pt>
                <c:pt idx="1">
                  <c:v>Canada</c:v>
                </c:pt>
                <c:pt idx="2">
                  <c:v>France</c:v>
                </c:pt>
                <c:pt idx="3">
                  <c:v>Germany</c:v>
                </c:pt>
                <c:pt idx="4">
                  <c:v>Japan</c:v>
                </c:pt>
                <c:pt idx="5">
                  <c:v>UK</c:v>
                </c:pt>
                <c:pt idx="6">
                  <c:v>USA</c:v>
                </c:pt>
              </c:strCache>
            </c:strRef>
          </c:cat>
          <c:val>
            <c:numRef>
              <c:f>'Analysis with RELATIVE views'!$B$14:$H$14</c:f>
              <c:numCache>
                <c:formatCode>0.00%</c:formatCode>
                <c:ptCount val="7"/>
                <c:pt idx="0">
                  <c:v>1.6E-2</c:v>
                </c:pt>
                <c:pt idx="1">
                  <c:v>2.1999999999999999E-2</c:v>
                </c:pt>
                <c:pt idx="2">
                  <c:v>5.1999999999999998E-2</c:v>
                </c:pt>
                <c:pt idx="3">
                  <c:v>5.5E-2</c:v>
                </c:pt>
                <c:pt idx="4">
                  <c:v>0.11600000000000001</c:v>
                </c:pt>
                <c:pt idx="5">
                  <c:v>0.1275</c:v>
                </c:pt>
                <c:pt idx="6">
                  <c:v>0.61250000000000004</c:v>
                </c:pt>
              </c:numCache>
            </c:numRef>
          </c:val>
          <c:extLst>
            <c:ext xmlns:c16="http://schemas.microsoft.com/office/drawing/2014/chart" uri="{C3380CC4-5D6E-409C-BE32-E72D297353CC}">
              <c16:uniqueId val="{00000001-84E4-4357-893D-13604362D5DF}"/>
            </c:ext>
          </c:extLst>
        </c:ser>
        <c:dLbls>
          <c:showLegendKey val="0"/>
          <c:showVal val="0"/>
          <c:showCatName val="0"/>
          <c:showSerName val="0"/>
          <c:showPercent val="0"/>
          <c:showBubbleSize val="0"/>
        </c:dLbls>
        <c:gapWidth val="150"/>
        <c:axId val="2138753320"/>
        <c:axId val="2138299560"/>
      </c:barChart>
      <c:catAx>
        <c:axId val="2138753320"/>
        <c:scaling>
          <c:orientation val="minMax"/>
        </c:scaling>
        <c:delete val="0"/>
        <c:axPos val="b"/>
        <c:numFmt formatCode="General" sourceLinked="0"/>
        <c:majorTickMark val="out"/>
        <c:minorTickMark val="none"/>
        <c:tickLblPos val="nextTo"/>
        <c:crossAx val="2138299560"/>
        <c:crosses val="autoZero"/>
        <c:auto val="1"/>
        <c:lblAlgn val="ctr"/>
        <c:lblOffset val="100"/>
        <c:noMultiLvlLbl val="0"/>
      </c:catAx>
      <c:valAx>
        <c:axId val="2138299560"/>
        <c:scaling>
          <c:orientation val="minMax"/>
        </c:scaling>
        <c:delete val="0"/>
        <c:axPos val="l"/>
        <c:majorGridlines/>
        <c:numFmt formatCode="0.00%" sourceLinked="1"/>
        <c:majorTickMark val="out"/>
        <c:minorTickMark val="none"/>
        <c:tickLblPos val="nextTo"/>
        <c:crossAx val="2138753320"/>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Expected excess returns</a:t>
            </a:r>
          </a:p>
        </c:rich>
      </c:tx>
      <c:overlay val="0"/>
    </c:title>
    <c:autoTitleDeleted val="0"/>
    <c:plotArea>
      <c:layout/>
      <c:barChart>
        <c:barDir val="col"/>
        <c:grouping val="clustered"/>
        <c:varyColors val="0"/>
        <c:ser>
          <c:idx val="0"/>
          <c:order val="0"/>
          <c:tx>
            <c:strRef>
              <c:f>'Analysis with RELATIVE views'!$A$9</c:f>
              <c:strCache>
                <c:ptCount val="1"/>
                <c:pt idx="0">
                  <c:v>Black Litterman means</c:v>
                </c:pt>
              </c:strCache>
            </c:strRef>
          </c:tx>
          <c:invertIfNegative val="0"/>
          <c:cat>
            <c:strRef>
              <c:f>'Analysis with RELATIVE views'!$B$8:$H$8</c:f>
              <c:strCache>
                <c:ptCount val="7"/>
                <c:pt idx="0">
                  <c:v>Australia</c:v>
                </c:pt>
                <c:pt idx="1">
                  <c:v>Canada</c:v>
                </c:pt>
                <c:pt idx="2">
                  <c:v>France</c:v>
                </c:pt>
                <c:pt idx="3">
                  <c:v>Germany</c:v>
                </c:pt>
                <c:pt idx="4">
                  <c:v>Japan</c:v>
                </c:pt>
                <c:pt idx="5">
                  <c:v>UK</c:v>
                </c:pt>
                <c:pt idx="6">
                  <c:v>USA</c:v>
                </c:pt>
              </c:strCache>
            </c:strRef>
          </c:cat>
          <c:val>
            <c:numRef>
              <c:f>'Analysis with RELATIVE views'!$B$9:$H$9</c:f>
              <c:numCache>
                <c:formatCode>0.00%</c:formatCode>
                <c:ptCount val="7"/>
                <c:pt idx="0">
                  <c:v>6.2899999999999998E-2</c:v>
                </c:pt>
                <c:pt idx="1">
                  <c:v>0.1128</c:v>
                </c:pt>
                <c:pt idx="2">
                  <c:v>0.13519999999999999</c:v>
                </c:pt>
                <c:pt idx="3">
                  <c:v>0.1459</c:v>
                </c:pt>
                <c:pt idx="4">
                  <c:v>6.4600000000000005E-2</c:v>
                </c:pt>
                <c:pt idx="5">
                  <c:v>0.06</c:v>
                </c:pt>
                <c:pt idx="6">
                  <c:v>0.14000000000000001</c:v>
                </c:pt>
              </c:numCache>
            </c:numRef>
          </c:val>
          <c:extLst>
            <c:ext xmlns:c16="http://schemas.microsoft.com/office/drawing/2014/chart" uri="{C3380CC4-5D6E-409C-BE32-E72D297353CC}">
              <c16:uniqueId val="{00000000-8369-4F28-919D-2994F2AE50DB}"/>
            </c:ext>
          </c:extLst>
        </c:ser>
        <c:ser>
          <c:idx val="1"/>
          <c:order val="1"/>
          <c:tx>
            <c:strRef>
              <c:f>'Analysis with RELATIVE views'!$A$10</c:f>
              <c:strCache>
                <c:ptCount val="1"/>
                <c:pt idx="0">
                  <c:v>equilibrium means</c:v>
                </c:pt>
              </c:strCache>
            </c:strRef>
          </c:tx>
          <c:invertIfNegative val="0"/>
          <c:cat>
            <c:strRef>
              <c:f>'Analysis with RELATIVE views'!$B$8:$H$8</c:f>
              <c:strCache>
                <c:ptCount val="7"/>
                <c:pt idx="0">
                  <c:v>Australia</c:v>
                </c:pt>
                <c:pt idx="1">
                  <c:v>Canada</c:v>
                </c:pt>
                <c:pt idx="2">
                  <c:v>France</c:v>
                </c:pt>
                <c:pt idx="3">
                  <c:v>Germany</c:v>
                </c:pt>
                <c:pt idx="4">
                  <c:v>Japan</c:v>
                </c:pt>
                <c:pt idx="5">
                  <c:v>UK</c:v>
                </c:pt>
                <c:pt idx="6">
                  <c:v>USA</c:v>
                </c:pt>
              </c:strCache>
            </c:strRef>
          </c:cat>
          <c:val>
            <c:numRef>
              <c:f>'Analysis with RELATIVE views'!$B$10:$H$10</c:f>
              <c:numCache>
                <c:formatCode>0.00%</c:formatCode>
                <c:ptCount val="7"/>
                <c:pt idx="0">
                  <c:v>6.3E-2</c:v>
                </c:pt>
                <c:pt idx="1">
                  <c:v>0.1106</c:v>
                </c:pt>
                <c:pt idx="2">
                  <c:v>0.13370000000000001</c:v>
                </c:pt>
                <c:pt idx="3">
                  <c:v>0.1444</c:v>
                </c:pt>
                <c:pt idx="4">
                  <c:v>6.88E-2</c:v>
                </c:pt>
                <c:pt idx="5">
                  <c:v>6.4500000000000002E-2</c:v>
                </c:pt>
                <c:pt idx="6">
                  <c:v>0.14430000000000001</c:v>
                </c:pt>
              </c:numCache>
            </c:numRef>
          </c:val>
          <c:extLst>
            <c:ext xmlns:c16="http://schemas.microsoft.com/office/drawing/2014/chart" uri="{C3380CC4-5D6E-409C-BE32-E72D297353CC}">
              <c16:uniqueId val="{00000001-8369-4F28-919D-2994F2AE50DB}"/>
            </c:ext>
          </c:extLst>
        </c:ser>
        <c:dLbls>
          <c:showLegendKey val="0"/>
          <c:showVal val="0"/>
          <c:showCatName val="0"/>
          <c:showSerName val="0"/>
          <c:showPercent val="0"/>
          <c:showBubbleSize val="0"/>
        </c:dLbls>
        <c:gapWidth val="150"/>
        <c:axId val="2138958408"/>
        <c:axId val="2138972552"/>
      </c:barChart>
      <c:catAx>
        <c:axId val="2138958408"/>
        <c:scaling>
          <c:orientation val="minMax"/>
        </c:scaling>
        <c:delete val="0"/>
        <c:axPos val="b"/>
        <c:numFmt formatCode="General" sourceLinked="0"/>
        <c:majorTickMark val="out"/>
        <c:minorTickMark val="none"/>
        <c:tickLblPos val="nextTo"/>
        <c:crossAx val="2138972552"/>
        <c:crosses val="autoZero"/>
        <c:auto val="1"/>
        <c:lblAlgn val="ctr"/>
        <c:lblOffset val="100"/>
        <c:noMultiLvlLbl val="0"/>
      </c:catAx>
      <c:valAx>
        <c:axId val="2138972552"/>
        <c:scaling>
          <c:orientation val="minMax"/>
        </c:scaling>
        <c:delete val="0"/>
        <c:axPos val="l"/>
        <c:majorGridlines/>
        <c:numFmt formatCode="0.00%" sourceLinked="1"/>
        <c:majorTickMark val="out"/>
        <c:minorTickMark val="none"/>
        <c:tickLblPos val="nextTo"/>
        <c:crossAx val="2138958408"/>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BL optimal versus predictive optimal (true Bayesian)</a:t>
            </a:r>
          </a:p>
        </c:rich>
      </c:tx>
      <c:overlay val="0"/>
    </c:title>
    <c:autoTitleDeleted val="0"/>
    <c:plotArea>
      <c:layout/>
      <c:barChart>
        <c:barDir val="col"/>
        <c:grouping val="clustered"/>
        <c:varyColors val="0"/>
        <c:ser>
          <c:idx val="0"/>
          <c:order val="0"/>
          <c:tx>
            <c:strRef>
              <c:f>'Analysis with RELATIVE views'!$A$17</c:f>
              <c:strCache>
                <c:ptCount val="1"/>
                <c:pt idx="0">
                  <c:v>Predictive optimal</c:v>
                </c:pt>
              </c:strCache>
            </c:strRef>
          </c:tx>
          <c:invertIfNegative val="0"/>
          <c:cat>
            <c:strRef>
              <c:f>'Analysis with RELATIVE views'!$B$16:$H$16</c:f>
              <c:strCache>
                <c:ptCount val="7"/>
                <c:pt idx="0">
                  <c:v>Australia</c:v>
                </c:pt>
                <c:pt idx="1">
                  <c:v>Canada</c:v>
                </c:pt>
                <c:pt idx="2">
                  <c:v>France</c:v>
                </c:pt>
                <c:pt idx="3">
                  <c:v>Germany</c:v>
                </c:pt>
                <c:pt idx="4">
                  <c:v>Japan</c:v>
                </c:pt>
                <c:pt idx="5">
                  <c:v>UK</c:v>
                </c:pt>
                <c:pt idx="6">
                  <c:v>USA</c:v>
                </c:pt>
              </c:strCache>
            </c:strRef>
          </c:cat>
          <c:val>
            <c:numRef>
              <c:f>'Analysis with RELATIVE views'!$B$17:$H$17</c:f>
              <c:numCache>
                <c:formatCode>0.00%</c:formatCode>
                <c:ptCount val="7"/>
                <c:pt idx="0">
                  <c:v>1.46E-2</c:v>
                </c:pt>
                <c:pt idx="1">
                  <c:v>2.0400000000000001E-2</c:v>
                </c:pt>
                <c:pt idx="2">
                  <c:v>4.9200000000000001E-2</c:v>
                </c:pt>
                <c:pt idx="3">
                  <c:v>5.21E-2</c:v>
                </c:pt>
                <c:pt idx="4">
                  <c:v>8.0399999999999999E-2</c:v>
                </c:pt>
                <c:pt idx="5">
                  <c:v>0.15989999999999999</c:v>
                </c:pt>
                <c:pt idx="6">
                  <c:v>0.58340000000000003</c:v>
                </c:pt>
              </c:numCache>
            </c:numRef>
          </c:val>
          <c:extLst>
            <c:ext xmlns:c16="http://schemas.microsoft.com/office/drawing/2014/chart" uri="{C3380CC4-5D6E-409C-BE32-E72D297353CC}">
              <c16:uniqueId val="{00000000-C4DC-428D-99EF-DD50AE75F114}"/>
            </c:ext>
          </c:extLst>
        </c:ser>
        <c:ser>
          <c:idx val="1"/>
          <c:order val="1"/>
          <c:tx>
            <c:strRef>
              <c:f>'Analysis with RELATIVE views'!$A$18</c:f>
              <c:strCache>
                <c:ptCount val="1"/>
                <c:pt idx="0">
                  <c:v>BL optimal</c:v>
                </c:pt>
              </c:strCache>
            </c:strRef>
          </c:tx>
          <c:invertIfNegative val="0"/>
          <c:cat>
            <c:strRef>
              <c:f>'Analysis with RELATIVE views'!$B$16:$H$16</c:f>
              <c:strCache>
                <c:ptCount val="7"/>
                <c:pt idx="0">
                  <c:v>Australia</c:v>
                </c:pt>
                <c:pt idx="1">
                  <c:v>Canada</c:v>
                </c:pt>
                <c:pt idx="2">
                  <c:v>France</c:v>
                </c:pt>
                <c:pt idx="3">
                  <c:v>Germany</c:v>
                </c:pt>
                <c:pt idx="4">
                  <c:v>Japan</c:v>
                </c:pt>
                <c:pt idx="5">
                  <c:v>UK</c:v>
                </c:pt>
                <c:pt idx="6">
                  <c:v>USA</c:v>
                </c:pt>
              </c:strCache>
            </c:strRef>
          </c:cat>
          <c:val>
            <c:numRef>
              <c:f>'Analysis with RELATIVE views'!$B$18:$H$18</c:f>
              <c:numCache>
                <c:formatCode>0.00%</c:formatCode>
                <c:ptCount val="7"/>
                <c:pt idx="0">
                  <c:v>1.52E-2</c:v>
                </c:pt>
                <c:pt idx="1">
                  <c:v>2.12E-2</c:v>
                </c:pt>
                <c:pt idx="2">
                  <c:v>5.1209999999999999E-2</c:v>
                </c:pt>
                <c:pt idx="3">
                  <c:v>5.4199999999999998E-2</c:v>
                </c:pt>
                <c:pt idx="4">
                  <c:v>8.3599999999999994E-2</c:v>
                </c:pt>
                <c:pt idx="5">
                  <c:v>0.16619999999999999</c:v>
                </c:pt>
                <c:pt idx="6">
                  <c:v>0.58830000000000005</c:v>
                </c:pt>
              </c:numCache>
            </c:numRef>
          </c:val>
          <c:extLst>
            <c:ext xmlns:c16="http://schemas.microsoft.com/office/drawing/2014/chart" uri="{C3380CC4-5D6E-409C-BE32-E72D297353CC}">
              <c16:uniqueId val="{00000001-C4DC-428D-99EF-DD50AE75F114}"/>
            </c:ext>
          </c:extLst>
        </c:ser>
        <c:dLbls>
          <c:showLegendKey val="0"/>
          <c:showVal val="0"/>
          <c:showCatName val="0"/>
          <c:showSerName val="0"/>
          <c:showPercent val="0"/>
          <c:showBubbleSize val="0"/>
        </c:dLbls>
        <c:gapWidth val="150"/>
        <c:axId val="2138999800"/>
        <c:axId val="2138975112"/>
      </c:barChart>
      <c:catAx>
        <c:axId val="2138999800"/>
        <c:scaling>
          <c:orientation val="minMax"/>
        </c:scaling>
        <c:delete val="0"/>
        <c:axPos val="b"/>
        <c:numFmt formatCode="General" sourceLinked="1"/>
        <c:majorTickMark val="out"/>
        <c:minorTickMark val="none"/>
        <c:tickLblPos val="nextTo"/>
        <c:crossAx val="2138975112"/>
        <c:crosses val="autoZero"/>
        <c:auto val="1"/>
        <c:lblAlgn val="ctr"/>
        <c:lblOffset val="100"/>
        <c:noMultiLvlLbl val="0"/>
      </c:catAx>
      <c:valAx>
        <c:axId val="2138975112"/>
        <c:scaling>
          <c:orientation val="minMax"/>
        </c:scaling>
        <c:delete val="0"/>
        <c:axPos val="l"/>
        <c:majorGridlines/>
        <c:numFmt formatCode="0.00%" sourceLinked="1"/>
        <c:majorTickMark val="out"/>
        <c:minorTickMark val="none"/>
        <c:tickLblPos val="nextTo"/>
        <c:crossAx val="2138999800"/>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Predictive and posterior volatilities</a:t>
            </a:r>
          </a:p>
        </c:rich>
      </c:tx>
      <c:overlay val="0"/>
    </c:title>
    <c:autoTitleDeleted val="0"/>
    <c:plotArea>
      <c:layout/>
      <c:barChart>
        <c:barDir val="col"/>
        <c:grouping val="clustered"/>
        <c:varyColors val="0"/>
        <c:ser>
          <c:idx val="0"/>
          <c:order val="0"/>
          <c:tx>
            <c:strRef>
              <c:f>'Analysis with RELATIVE views'!$A$21</c:f>
              <c:strCache>
                <c:ptCount val="1"/>
                <c:pt idx="0">
                  <c:v>Predictive vol (of future asset returns)</c:v>
                </c:pt>
              </c:strCache>
            </c:strRef>
          </c:tx>
          <c:invertIfNegative val="0"/>
          <c:cat>
            <c:strRef>
              <c:f>'Analysis with RELATIVE views'!$B$20:$H$20</c:f>
              <c:strCache>
                <c:ptCount val="7"/>
                <c:pt idx="0">
                  <c:v>Australia</c:v>
                </c:pt>
                <c:pt idx="1">
                  <c:v>Canada</c:v>
                </c:pt>
                <c:pt idx="2">
                  <c:v>France</c:v>
                </c:pt>
                <c:pt idx="3">
                  <c:v>Germany</c:v>
                </c:pt>
                <c:pt idx="4">
                  <c:v>Japan</c:v>
                </c:pt>
                <c:pt idx="5">
                  <c:v>UK</c:v>
                </c:pt>
                <c:pt idx="6">
                  <c:v>USA</c:v>
                </c:pt>
              </c:strCache>
            </c:strRef>
          </c:cat>
          <c:val>
            <c:numRef>
              <c:f>'Analysis with RELATIVE views'!$B$21:$H$21</c:f>
              <c:numCache>
                <c:formatCode>0.000%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E035-4BFE-B21F-323D358DE2BD}"/>
            </c:ext>
          </c:extLst>
        </c:ser>
        <c:ser>
          <c:idx val="1"/>
          <c:order val="1"/>
          <c:tx>
            <c:strRef>
              <c:f>'Analysis with RELATIVE views'!$A$22</c:f>
              <c:strCache>
                <c:ptCount val="1"/>
                <c:pt idx="0">
                  <c:v>Posterior stdev (of estimates of thetas=EERs)</c:v>
                </c:pt>
              </c:strCache>
            </c:strRef>
          </c:tx>
          <c:invertIfNegative val="0"/>
          <c:cat>
            <c:strRef>
              <c:f>'Analysis with RELATIVE views'!$B$20:$H$20</c:f>
              <c:strCache>
                <c:ptCount val="7"/>
                <c:pt idx="0">
                  <c:v>Australia</c:v>
                </c:pt>
                <c:pt idx="1">
                  <c:v>Canada</c:v>
                </c:pt>
                <c:pt idx="2">
                  <c:v>France</c:v>
                </c:pt>
                <c:pt idx="3">
                  <c:v>Germany</c:v>
                </c:pt>
                <c:pt idx="4">
                  <c:v>Japan</c:v>
                </c:pt>
                <c:pt idx="5">
                  <c:v>UK</c:v>
                </c:pt>
                <c:pt idx="6">
                  <c:v>USA</c:v>
                </c:pt>
              </c:strCache>
            </c:strRef>
          </c:cat>
          <c:val>
            <c:numRef>
              <c:f>'Analysis with RELATIVE views'!$B$22:$H$22</c:f>
              <c:numCache>
                <c:formatCode>0.000%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E035-4BFE-B21F-323D358DE2BD}"/>
            </c:ext>
          </c:extLst>
        </c:ser>
        <c:dLbls>
          <c:showLegendKey val="0"/>
          <c:showVal val="0"/>
          <c:showCatName val="0"/>
          <c:showSerName val="0"/>
          <c:showPercent val="0"/>
          <c:showBubbleSize val="0"/>
        </c:dLbls>
        <c:gapWidth val="150"/>
        <c:axId val="2138859880"/>
        <c:axId val="2138862856"/>
      </c:barChart>
      <c:catAx>
        <c:axId val="2138859880"/>
        <c:scaling>
          <c:orientation val="minMax"/>
        </c:scaling>
        <c:delete val="0"/>
        <c:axPos val="b"/>
        <c:numFmt formatCode="General" sourceLinked="0"/>
        <c:majorTickMark val="out"/>
        <c:minorTickMark val="none"/>
        <c:tickLblPos val="nextTo"/>
        <c:crossAx val="2138862856"/>
        <c:crosses val="autoZero"/>
        <c:auto val="1"/>
        <c:lblAlgn val="ctr"/>
        <c:lblOffset val="100"/>
        <c:noMultiLvlLbl val="0"/>
      </c:catAx>
      <c:valAx>
        <c:axId val="2138862856"/>
        <c:scaling>
          <c:orientation val="minMax"/>
        </c:scaling>
        <c:delete val="0"/>
        <c:axPos val="l"/>
        <c:majorGridlines/>
        <c:numFmt formatCode="0.000%" sourceLinked="1"/>
        <c:majorTickMark val="out"/>
        <c:minorTickMark val="none"/>
        <c:tickLblPos val="nextTo"/>
        <c:crossAx val="2138859880"/>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706967</xdr:colOff>
      <xdr:row>23</xdr:row>
      <xdr:rowOff>8468</xdr:rowOff>
    </xdr:from>
    <xdr:to>
      <xdr:col>12</xdr:col>
      <xdr:colOff>59266</xdr:colOff>
      <xdr:row>37</xdr:row>
      <xdr:rowOff>88900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44450</xdr:colOff>
      <xdr:row>23</xdr:row>
      <xdr:rowOff>16933</xdr:rowOff>
    </xdr:from>
    <xdr:to>
      <xdr:col>4</xdr:col>
      <xdr:colOff>609600</xdr:colOff>
      <xdr:row>37</xdr:row>
      <xdr:rowOff>93132</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31750</xdr:colOff>
      <xdr:row>37</xdr:row>
      <xdr:rowOff>146050</xdr:rowOff>
    </xdr:from>
    <xdr:to>
      <xdr:col>4</xdr:col>
      <xdr:colOff>615950</xdr:colOff>
      <xdr:row>52</xdr:row>
      <xdr:rowOff>27517</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702733</xdr:colOff>
      <xdr:row>37</xdr:row>
      <xdr:rowOff>135467</xdr:rowOff>
    </xdr:from>
    <xdr:to>
      <xdr:col>14</xdr:col>
      <xdr:colOff>137584</xdr:colOff>
      <xdr:row>52</xdr:row>
      <xdr:rowOff>12700</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706967</xdr:colOff>
      <xdr:row>23</xdr:row>
      <xdr:rowOff>8468</xdr:rowOff>
    </xdr:from>
    <xdr:to>
      <xdr:col>12</xdr:col>
      <xdr:colOff>59266</xdr:colOff>
      <xdr:row>37</xdr:row>
      <xdr:rowOff>88900</xdr:rowOff>
    </xdr:to>
    <xdr:graphicFrame macro="">
      <xdr:nvGraphicFramePr>
        <xdr:cNvPr id="3" name="Chart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44450</xdr:colOff>
      <xdr:row>23</xdr:row>
      <xdr:rowOff>16933</xdr:rowOff>
    </xdr:from>
    <xdr:to>
      <xdr:col>4</xdr:col>
      <xdr:colOff>609600</xdr:colOff>
      <xdr:row>37</xdr:row>
      <xdr:rowOff>93132</xdr:rowOff>
    </xdr:to>
    <xdr:graphicFrame macro="">
      <xdr:nvGraphicFramePr>
        <xdr:cNvPr id="4" name="Chart 3">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31750</xdr:colOff>
      <xdr:row>37</xdr:row>
      <xdr:rowOff>146050</xdr:rowOff>
    </xdr:from>
    <xdr:to>
      <xdr:col>4</xdr:col>
      <xdr:colOff>615950</xdr:colOff>
      <xdr:row>52</xdr:row>
      <xdr:rowOff>27517</xdr:rowOff>
    </xdr:to>
    <xdr:graphicFrame macro="">
      <xdr:nvGraphicFramePr>
        <xdr:cNvPr id="5" name="Chart 4">
          <a:extLst>
            <a:ext uri="{FF2B5EF4-FFF2-40B4-BE49-F238E27FC236}">
              <a16:creationId xmlns:a16="http://schemas.microsoft.com/office/drawing/2014/main" id="{00000000-0008-0000-0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717550</xdr:colOff>
      <xdr:row>37</xdr:row>
      <xdr:rowOff>152399</xdr:rowOff>
    </xdr:from>
    <xdr:to>
      <xdr:col>14</xdr:col>
      <xdr:colOff>152401</xdr:colOff>
      <xdr:row>52</xdr:row>
      <xdr:rowOff>29633</xdr:rowOff>
    </xdr:to>
    <xdr:graphicFrame macro="">
      <xdr:nvGraphicFramePr>
        <xdr:cNvPr id="6" name="Chart 5">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414866</xdr:colOff>
      <xdr:row>1</xdr:row>
      <xdr:rowOff>50799</xdr:rowOff>
    </xdr:from>
    <xdr:to>
      <xdr:col>14</xdr:col>
      <xdr:colOff>169333</xdr:colOff>
      <xdr:row>21</xdr:row>
      <xdr:rowOff>169332</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2505266" y="241299"/>
          <a:ext cx="3056467" cy="4690533"/>
        </a:xfrm>
        <a:prstGeom prst="rect">
          <a:avLst/>
        </a:prstGeom>
        <a:solidFill>
          <a:srgbClr val="C3D69B"/>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NOTES</a:t>
          </a:r>
        </a:p>
        <a:p>
          <a:endParaRPr lang="en-US" sz="1100"/>
        </a:p>
        <a:p>
          <a:r>
            <a:rPr lang="en-US" sz="1100"/>
            <a:t>In 3., "means" is shorthand for expected excess returns.</a:t>
          </a:r>
        </a:p>
        <a:p>
          <a:endParaRPr lang="en-US" sz="1100"/>
        </a:p>
        <a:p>
          <a:r>
            <a:rPr lang="en-US" sz="1100"/>
            <a:t>Note that while the view favors the US</a:t>
          </a:r>
          <a:r>
            <a:rPr lang="en-US" sz="1100" baseline="0"/>
            <a:t> over Japan, and the naive optimal reflects that, the BL optimal is underweight the US and overweight Japan.  This kind of counterintuitive result is quite common in MV optimization.  It can be explained typically by calculating an appropriate beta and showing that based on beta one would expect the US to outperform Japan by more than 2%, so that the view is actually pessimisting about Japan.  The low correlation between Japanese equities and US in our data explain the lower beta of these equities.</a:t>
          </a:r>
          <a:endParaRPr lang="en-US" sz="1100"/>
        </a:p>
        <a:p>
          <a:endParaRPr lang="en-US" sz="1100"/>
        </a:p>
        <a:p>
          <a:endParaRPr lang="en-US" sz="1100"/>
        </a:p>
        <a:p>
          <a:r>
            <a:rPr lang="en-US" sz="1100"/>
            <a:t>4. The BL optimal in 4. does indeed add to 1 and that is a general property of BL when the view portfolios are long-short (weights add to 0, as in this case).</a:t>
          </a:r>
        </a:p>
        <a:p>
          <a:endParaRPr lang="en-US" sz="1100"/>
        </a:p>
        <a:p>
          <a:r>
            <a:rPr lang="en-US" sz="1100"/>
            <a:t>5.  I described this naive in an announcement and we discussed it in</a:t>
          </a:r>
          <a:r>
            <a:rPr lang="en-US" sz="1100" baseline="0"/>
            <a:t> class.</a:t>
          </a:r>
        </a:p>
        <a:p>
          <a:endParaRPr lang="en-US" sz="1100" baseline="0"/>
        </a:p>
        <a:p>
          <a:r>
            <a:rPr lang="en-US" sz="1100" baseline="0"/>
            <a:t>6.  Note that the weights in the predictive optimal portfolio (which is the most correct way to invest based on the given information) do not add to 1.  This missing weight of about 4% is understood to be invested in cash.</a:t>
          </a:r>
        </a:p>
        <a:p>
          <a:endParaRPr lang="en-US" sz="1100" baseline="0"/>
        </a:p>
        <a:p>
          <a:r>
            <a:rPr lang="en-US" sz="1100" baseline="0"/>
            <a:t>7.  As I've emphasized in class, the predictive vol is big -- it may be viewed as an estimate of portfolio vol.  The posterior stdev, on the other hand, describes the accuracy of our estimate of the means (expected excess returns), and are much smaller.</a:t>
          </a:r>
        </a:p>
        <a:p>
          <a:endParaRPr lang="en-US" sz="1100" baseline="0"/>
        </a:p>
        <a:p>
          <a:endParaRPr lang="en-US" sz="1100" baseline="0"/>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499984740745262"/>
  </sheetPr>
  <dimension ref="A1:I17"/>
  <sheetViews>
    <sheetView zoomScale="150" zoomScaleNormal="150" zoomScalePageLayoutView="150" workbookViewId="0">
      <selection activeCell="F11" sqref="F11"/>
    </sheetView>
  </sheetViews>
  <sheetFormatPr defaultColWidth="11.25" defaultRowHeight="15.75" x14ac:dyDescent="0.25"/>
  <sheetData>
    <row r="1" spans="1:9" x14ac:dyDescent="0.25">
      <c r="A1" s="5" t="s">
        <v>45</v>
      </c>
      <c r="B1" s="5"/>
      <c r="C1" s="5"/>
      <c r="D1" s="5"/>
      <c r="E1" s="5"/>
      <c r="F1" s="5"/>
      <c r="G1" s="5"/>
      <c r="H1" s="5"/>
      <c r="I1" s="5"/>
    </row>
    <row r="2" spans="1:9" s="2" customFormat="1" x14ac:dyDescent="0.25">
      <c r="A2" s="5" t="s">
        <v>18</v>
      </c>
      <c r="B2" s="6"/>
      <c r="C2" s="6"/>
      <c r="D2" s="6"/>
      <c r="E2" s="6"/>
      <c r="F2" s="6"/>
      <c r="G2" s="6"/>
      <c r="H2" s="6"/>
      <c r="I2" s="6"/>
    </row>
    <row r="4" spans="1:9" x14ac:dyDescent="0.25">
      <c r="A4" t="s">
        <v>83</v>
      </c>
    </row>
    <row r="5" spans="1:9" x14ac:dyDescent="0.25">
      <c r="A5" t="s">
        <v>88</v>
      </c>
    </row>
    <row r="6" spans="1:9" x14ac:dyDescent="0.25">
      <c r="A6" t="s">
        <v>87</v>
      </c>
    </row>
    <row r="8" spans="1:9" x14ac:dyDescent="0.25">
      <c r="A8" t="s">
        <v>55</v>
      </c>
    </row>
    <row r="10" spans="1:9" x14ac:dyDescent="0.25">
      <c r="A10" t="s">
        <v>51</v>
      </c>
    </row>
    <row r="12" spans="1:9" x14ac:dyDescent="0.25">
      <c r="A12" t="s">
        <v>54</v>
      </c>
    </row>
    <row r="14" spans="1:9" x14ac:dyDescent="0.25">
      <c r="A14" t="s">
        <v>90</v>
      </c>
    </row>
    <row r="15" spans="1:9" x14ac:dyDescent="0.25">
      <c r="A15" t="s">
        <v>91</v>
      </c>
    </row>
    <row r="16" spans="1:9" x14ac:dyDescent="0.25">
      <c r="A16" t="s">
        <v>92</v>
      </c>
    </row>
    <row r="17" spans="1:1" x14ac:dyDescent="0.25">
      <c r="A17" t="s">
        <v>93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9"/>
  <sheetViews>
    <sheetView topLeftCell="A7" zoomScale="102" zoomScaleNormal="125" zoomScalePageLayoutView="125" workbookViewId="0">
      <selection activeCell="C23" sqref="C23:D24"/>
    </sheetView>
  </sheetViews>
  <sheetFormatPr defaultColWidth="10.75" defaultRowHeight="15.75" x14ac:dyDescent="0.25"/>
  <cols>
    <col min="1" max="1" width="47.25" bestFit="1" customWidth="1"/>
    <col min="2" max="8" width="18.25" style="2" customWidth="1"/>
    <col min="9" max="9" width="8.5" style="2" bestFit="1" customWidth="1"/>
    <col min="10" max="16384" width="10.75" style="2"/>
  </cols>
  <sheetData>
    <row r="1" spans="1:14" customFormat="1" x14ac:dyDescent="0.25">
      <c r="A1" t="s">
        <v>36</v>
      </c>
      <c r="B1" t="s">
        <v>33</v>
      </c>
      <c r="C1" s="2" t="s">
        <v>17</v>
      </c>
      <c r="D1" s="2" t="s">
        <v>37</v>
      </c>
      <c r="E1" s="2" t="s">
        <v>38</v>
      </c>
      <c r="F1" s="2" t="s">
        <v>46</v>
      </c>
      <c r="G1" s="2" t="s">
        <v>34</v>
      </c>
      <c r="H1" s="2"/>
    </row>
    <row r="2" spans="1:14" customFormat="1" x14ac:dyDescent="0.25">
      <c r="A2" t="s">
        <v>39</v>
      </c>
      <c r="B2" t="s">
        <v>36</v>
      </c>
      <c r="C2" s="16">
        <v>4</v>
      </c>
      <c r="D2" s="2">
        <v>0.04</v>
      </c>
      <c r="E2" s="16">
        <v>0.1</v>
      </c>
      <c r="F2" s="6">
        <v>-0.02</v>
      </c>
      <c r="G2" s="6">
        <v>0.01</v>
      </c>
      <c r="H2" s="2"/>
    </row>
    <row r="3" spans="1:14" x14ac:dyDescent="0.25">
      <c r="C3" s="15"/>
    </row>
    <row r="4" spans="1:14" x14ac:dyDescent="0.25">
      <c r="B4" s="12" t="s">
        <v>0</v>
      </c>
      <c r="C4" s="12" t="s">
        <v>1</v>
      </c>
      <c r="D4" s="12" t="s">
        <v>2</v>
      </c>
      <c r="E4" s="12" t="s">
        <v>3</v>
      </c>
      <c r="F4" s="12" t="s">
        <v>4</v>
      </c>
      <c r="G4" s="12" t="s">
        <v>5</v>
      </c>
      <c r="H4" s="12" t="s">
        <v>6</v>
      </c>
    </row>
    <row r="5" spans="1:14" x14ac:dyDescent="0.25">
      <c r="A5" t="s">
        <v>64</v>
      </c>
      <c r="B5" s="14">
        <f>-1/6</f>
        <v>-0.16666666666666666</v>
      </c>
      <c r="C5" s="14">
        <f t="shared" ref="C5:H6" si="0">-1/6</f>
        <v>-0.16666666666666666</v>
      </c>
      <c r="D5" s="14">
        <f t="shared" si="0"/>
        <v>-0.16666666666666666</v>
      </c>
      <c r="E5" s="14">
        <f t="shared" si="0"/>
        <v>-0.16666666666666666</v>
      </c>
      <c r="F5" s="14">
        <v>1</v>
      </c>
      <c r="G5" s="14">
        <f t="shared" si="0"/>
        <v>-0.16666666666666666</v>
      </c>
      <c r="H5" s="14">
        <f t="shared" si="0"/>
        <v>-0.16666666666666666</v>
      </c>
    </row>
    <row r="6" spans="1:14" x14ac:dyDescent="0.25">
      <c r="A6" t="s">
        <v>65</v>
      </c>
      <c r="B6" s="14">
        <f>-1/6</f>
        <v>-0.16666666666666666</v>
      </c>
      <c r="C6" s="14">
        <f t="shared" si="0"/>
        <v>-0.16666666666666666</v>
      </c>
      <c r="D6" s="14">
        <f t="shared" si="0"/>
        <v>-0.16666666666666666</v>
      </c>
      <c r="E6" s="14">
        <f t="shared" si="0"/>
        <v>-0.16666666666666666</v>
      </c>
      <c r="F6" s="14">
        <f t="shared" si="0"/>
        <v>-0.16666666666666666</v>
      </c>
      <c r="G6" s="14">
        <f t="shared" si="0"/>
        <v>-0.16666666666666666</v>
      </c>
      <c r="H6" s="14">
        <v>1</v>
      </c>
    </row>
    <row r="8" spans="1:14" x14ac:dyDescent="0.25">
      <c r="A8" t="s">
        <v>67</v>
      </c>
      <c r="C8" s="27">
        <f>F2</f>
        <v>-0.02</v>
      </c>
      <c r="D8" s="8" t="s">
        <v>70</v>
      </c>
    </row>
    <row r="9" spans="1:14" x14ac:dyDescent="0.25">
      <c r="A9" t="s">
        <v>66</v>
      </c>
      <c r="C9" s="27">
        <f>G2</f>
        <v>0.01</v>
      </c>
      <c r="D9" s="8" t="s">
        <v>69</v>
      </c>
    </row>
    <row r="10" spans="1:14" x14ac:dyDescent="0.25">
      <c r="C10" s="7"/>
      <c r="D10" s="8"/>
    </row>
    <row r="11" spans="1:14" x14ac:dyDescent="0.25">
      <c r="A11" t="s">
        <v>32</v>
      </c>
      <c r="B11" s="17" t="s">
        <v>33</v>
      </c>
      <c r="C11" s="17" t="s">
        <v>46</v>
      </c>
      <c r="D11" s="17" t="s">
        <v>34</v>
      </c>
      <c r="H11" s="9"/>
      <c r="J11" s="10"/>
      <c r="K11" s="8"/>
    </row>
    <row r="12" spans="1:14" x14ac:dyDescent="0.25">
      <c r="A12" t="s">
        <v>35</v>
      </c>
      <c r="B12" s="17" t="s">
        <v>46</v>
      </c>
      <c r="C12" s="4">
        <v>4.4299999999999999E-2</v>
      </c>
      <c r="D12" s="4">
        <v>-7.1000000000000004E-3</v>
      </c>
      <c r="F12" s="33"/>
      <c r="G12" s="33" t="s">
        <v>94</v>
      </c>
      <c r="H12" s="33">
        <v>0.16</v>
      </c>
      <c r="I12" s="33">
        <v>0.20300000000000001</v>
      </c>
      <c r="J12" s="33">
        <v>0.248</v>
      </c>
      <c r="K12" s="33">
        <v>0.27100000000000002</v>
      </c>
      <c r="L12" s="33">
        <v>0.21</v>
      </c>
      <c r="M12" s="33">
        <v>0.2</v>
      </c>
      <c r="N12" s="33">
        <v>0.187</v>
      </c>
    </row>
    <row r="13" spans="1:14" x14ac:dyDescent="0.25">
      <c r="B13" s="17" t="s">
        <v>34</v>
      </c>
      <c r="C13" s="4">
        <v>-7.1000000000000004E-3</v>
      </c>
      <c r="D13" s="19">
        <v>1.6E-2</v>
      </c>
      <c r="F13" s="33" t="s">
        <v>94</v>
      </c>
      <c r="G13" s="33" t="s">
        <v>13</v>
      </c>
      <c r="H13" s="33" t="s">
        <v>0</v>
      </c>
      <c r="I13" s="33" t="s">
        <v>1</v>
      </c>
      <c r="J13" s="33" t="s">
        <v>2</v>
      </c>
      <c r="K13" s="33" t="s">
        <v>3</v>
      </c>
      <c r="L13" s="33" t="s">
        <v>4</v>
      </c>
      <c r="M13" s="33" t="s">
        <v>5</v>
      </c>
      <c r="N13" s="33" t="s">
        <v>6</v>
      </c>
    </row>
    <row r="14" spans="1:14" x14ac:dyDescent="0.25">
      <c r="B14" s="8"/>
      <c r="C14" s="13"/>
      <c r="D14" s="13"/>
      <c r="F14" s="33">
        <v>0.16</v>
      </c>
      <c r="G14" s="33" t="s">
        <v>0</v>
      </c>
      <c r="H14" s="33">
        <v>1</v>
      </c>
      <c r="I14" s="33">
        <v>0.48799999999999999</v>
      </c>
      <c r="J14" s="33">
        <v>0.47799999999999998</v>
      </c>
      <c r="K14" s="33">
        <v>0.51500000000000001</v>
      </c>
      <c r="L14" s="33">
        <v>0.439</v>
      </c>
      <c r="M14" s="33">
        <v>0.51200000000000001</v>
      </c>
      <c r="N14" s="33">
        <v>0.49099999999999999</v>
      </c>
    </row>
    <row r="15" spans="1:14" x14ac:dyDescent="0.25">
      <c r="A15" t="s">
        <v>41</v>
      </c>
      <c r="B15" s="17" t="s">
        <v>33</v>
      </c>
      <c r="C15" s="17" t="s">
        <v>46</v>
      </c>
      <c r="D15" s="17" t="s">
        <v>34</v>
      </c>
      <c r="F15" s="33">
        <v>0.20300000000000001</v>
      </c>
      <c r="G15" s="33" t="s">
        <v>1</v>
      </c>
      <c r="H15" s="33">
        <v>0.48799999999999999</v>
      </c>
      <c r="I15" s="33">
        <v>1</v>
      </c>
      <c r="J15" s="33">
        <v>0.66400000000000003</v>
      </c>
      <c r="K15" s="33">
        <v>0.65500000000000003</v>
      </c>
      <c r="L15" s="33">
        <v>0.31</v>
      </c>
      <c r="M15" s="33">
        <v>0.60799999999999998</v>
      </c>
      <c r="N15" s="33">
        <v>0.77900000000000003</v>
      </c>
    </row>
    <row r="16" spans="1:14" x14ac:dyDescent="0.25">
      <c r="B16" s="17" t="s">
        <v>46</v>
      </c>
      <c r="C16" s="38">
        <v>1</v>
      </c>
      <c r="D16" s="38">
        <v>-0.26501999999999998</v>
      </c>
      <c r="F16" s="33">
        <v>0.248</v>
      </c>
      <c r="G16" s="33" t="s">
        <v>2</v>
      </c>
      <c r="H16" s="33">
        <v>0.47799999999999998</v>
      </c>
      <c r="I16" s="33">
        <v>0.66400000000000003</v>
      </c>
      <c r="J16" s="33">
        <v>1</v>
      </c>
      <c r="K16" s="33">
        <v>0.86099999999999999</v>
      </c>
      <c r="L16" s="33">
        <v>0.35499999999999998</v>
      </c>
      <c r="M16" s="33">
        <v>0.78300000000000003</v>
      </c>
      <c r="N16" s="33">
        <v>0.66800000000000004</v>
      </c>
    </row>
    <row r="17" spans="1:14" x14ac:dyDescent="0.25">
      <c r="B17" s="17" t="s">
        <v>34</v>
      </c>
      <c r="C17" s="38">
        <v>-0.26501999999999998</v>
      </c>
      <c r="D17" s="38">
        <v>1</v>
      </c>
      <c r="F17" s="33">
        <v>0.27100000000000002</v>
      </c>
      <c r="G17" s="33" t="s">
        <v>3</v>
      </c>
      <c r="H17" s="33">
        <v>0.51500000000000001</v>
      </c>
      <c r="I17" s="33">
        <v>0.65500000000000003</v>
      </c>
      <c r="J17" s="33">
        <v>0.86099999999999999</v>
      </c>
      <c r="K17" s="33">
        <v>1</v>
      </c>
      <c r="L17" s="33">
        <v>0.35399999999999998</v>
      </c>
      <c r="M17" s="33">
        <v>0.77700000000000002</v>
      </c>
      <c r="N17" s="33">
        <v>0.65300000000000002</v>
      </c>
    </row>
    <row r="18" spans="1:14" x14ac:dyDescent="0.25">
      <c r="B18" s="8"/>
      <c r="C18" s="7"/>
      <c r="D18" s="8"/>
      <c r="F18" s="33">
        <v>0.21</v>
      </c>
      <c r="G18" s="33" t="s">
        <v>4</v>
      </c>
      <c r="H18" s="33">
        <v>0.439</v>
      </c>
      <c r="I18" s="33">
        <v>0.31</v>
      </c>
      <c r="J18" s="33">
        <v>0.35499999999999998</v>
      </c>
      <c r="K18" s="33">
        <v>0.35399999999999998</v>
      </c>
      <c r="L18" s="33">
        <v>1</v>
      </c>
      <c r="M18" s="33">
        <v>0.40500000000000003</v>
      </c>
      <c r="N18" s="33">
        <v>0.30599999999999999</v>
      </c>
    </row>
    <row r="19" spans="1:14" x14ac:dyDescent="0.25">
      <c r="A19" t="s">
        <v>43</v>
      </c>
      <c r="B19" s="18" t="s">
        <v>33</v>
      </c>
      <c r="C19" s="14" t="s">
        <v>46</v>
      </c>
      <c r="D19" s="14" t="s">
        <v>34</v>
      </c>
      <c r="F19" s="33">
        <v>0.2</v>
      </c>
      <c r="G19" s="33" t="s">
        <v>5</v>
      </c>
      <c r="H19" s="33">
        <v>0.51200000000000001</v>
      </c>
      <c r="I19" s="33">
        <v>0.60799999999999998</v>
      </c>
      <c r="J19" s="33">
        <v>0.78300000000000003</v>
      </c>
      <c r="K19" s="33">
        <v>0.77700000000000002</v>
      </c>
      <c r="L19" s="33">
        <v>0.40500000000000003</v>
      </c>
      <c r="M19" s="33">
        <v>1</v>
      </c>
      <c r="N19" s="33">
        <v>0.65200000000000002</v>
      </c>
    </row>
    <row r="20" spans="1:14" x14ac:dyDescent="0.25">
      <c r="B20" s="18" t="s">
        <v>42</v>
      </c>
      <c r="C20" s="20">
        <v>0.21049999999999999</v>
      </c>
      <c r="D20" s="20">
        <v>0.1278</v>
      </c>
      <c r="F20" s="33">
        <v>0.187</v>
      </c>
      <c r="G20" s="33" t="s">
        <v>6</v>
      </c>
      <c r="H20" s="33">
        <v>0.49099999999999999</v>
      </c>
      <c r="I20" s="33">
        <v>0.77900000000000003</v>
      </c>
      <c r="J20" s="33">
        <v>0.66800000000000004</v>
      </c>
      <c r="K20" s="33">
        <v>0.65300000000000002</v>
      </c>
      <c r="L20" s="33">
        <v>0.30599999999999999</v>
      </c>
      <c r="M20" s="33">
        <v>0.65200000000000002</v>
      </c>
      <c r="N20" s="33"/>
    </row>
    <row r="21" spans="1:14" x14ac:dyDescent="0.25">
      <c r="A21" s="2"/>
      <c r="B21" s="8"/>
    </row>
    <row r="22" spans="1:14" x14ac:dyDescent="0.25">
      <c r="A22" t="s">
        <v>52</v>
      </c>
      <c r="B22" t="s">
        <v>33</v>
      </c>
      <c r="C22" t="s">
        <v>46</v>
      </c>
      <c r="D22" t="s">
        <v>34</v>
      </c>
    </row>
    <row r="23" spans="1:14" x14ac:dyDescent="0.25">
      <c r="A23" s="8" t="s">
        <v>53</v>
      </c>
      <c r="B23" t="s">
        <v>46</v>
      </c>
      <c r="C23" s="39">
        <v>4.4311999999999997E-3</v>
      </c>
      <c r="D23" s="39">
        <v>-7.1305000000000001E-4</v>
      </c>
    </row>
    <row r="24" spans="1:14" x14ac:dyDescent="0.25">
      <c r="A24" s="2" t="s">
        <v>40</v>
      </c>
      <c r="B24" t="s">
        <v>34</v>
      </c>
      <c r="C24" s="39">
        <v>-7.1305000000000001E-4</v>
      </c>
      <c r="D24" s="39">
        <v>1.6337000000000001E-3</v>
      </c>
    </row>
    <row r="25" spans="1:14" x14ac:dyDescent="0.25">
      <c r="A25" s="2"/>
      <c r="C25" s="14"/>
      <c r="D25" s="14"/>
    </row>
    <row r="26" spans="1:14" x14ac:dyDescent="0.25">
      <c r="A26" s="8" t="s">
        <v>50</v>
      </c>
      <c r="B26" t="s">
        <v>33</v>
      </c>
      <c r="C26" s="17" t="s">
        <v>46</v>
      </c>
      <c r="D26" s="17" t="s">
        <v>34</v>
      </c>
    </row>
    <row r="27" spans="1:14" x14ac:dyDescent="0.25">
      <c r="A27" s="2"/>
      <c r="B27" t="s">
        <v>42</v>
      </c>
      <c r="C27" s="40">
        <v>6.6567000000000001E-2</v>
      </c>
      <c r="D27" s="40">
        <v>4.0418999999999997E-2</v>
      </c>
    </row>
    <row r="28" spans="1:14" x14ac:dyDescent="0.25">
      <c r="A28" s="2"/>
    </row>
    <row r="29" spans="1:14" x14ac:dyDescent="0.25">
      <c r="A29" s="2"/>
    </row>
  </sheetData>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7"/>
  <sheetViews>
    <sheetView zoomScale="92" zoomScaleNormal="150" zoomScalePageLayoutView="150" workbookViewId="0">
      <selection activeCell="B10" sqref="B10:H10"/>
    </sheetView>
  </sheetViews>
  <sheetFormatPr defaultColWidth="11.25" defaultRowHeight="15.75" x14ac:dyDescent="0.25"/>
  <cols>
    <col min="1" max="1" width="52.75" bestFit="1" customWidth="1"/>
    <col min="2" max="2" width="16.5" bestFit="1" customWidth="1"/>
    <col min="3" max="3" width="13.75" bestFit="1" customWidth="1"/>
  </cols>
  <sheetData>
    <row r="1" spans="1:8" x14ac:dyDescent="0.25">
      <c r="A1" t="s">
        <v>30</v>
      </c>
      <c r="B1" s="2" t="s">
        <v>46</v>
      </c>
      <c r="C1" s="2" t="s">
        <v>34</v>
      </c>
      <c r="D1" s="21" t="s">
        <v>58</v>
      </c>
    </row>
    <row r="2" spans="1:8" x14ac:dyDescent="0.25">
      <c r="B2" s="41">
        <v>6.6567000000000001E-2</v>
      </c>
      <c r="C2" s="41">
        <v>4.0418999999999997E-2</v>
      </c>
    </row>
    <row r="3" spans="1:8" x14ac:dyDescent="0.25">
      <c r="B3" s="2"/>
      <c r="C3" s="2"/>
    </row>
    <row r="4" spans="1:8" x14ac:dyDescent="0.25">
      <c r="A4" t="s">
        <v>29</v>
      </c>
      <c r="B4" s="2" t="s">
        <v>46</v>
      </c>
      <c r="C4" s="2" t="s">
        <v>34</v>
      </c>
    </row>
    <row r="5" spans="1:8" x14ac:dyDescent="0.25">
      <c r="A5" t="s">
        <v>46</v>
      </c>
      <c r="B5" s="45">
        <v>1</v>
      </c>
      <c r="C5" s="45">
        <v>-0.26501999999999998</v>
      </c>
    </row>
    <row r="6" spans="1:8" x14ac:dyDescent="0.25">
      <c r="A6" t="s">
        <v>34</v>
      </c>
      <c r="B6" s="45">
        <v>-0.26501999999999998</v>
      </c>
      <c r="C6" s="45">
        <v>1</v>
      </c>
    </row>
    <row r="8" spans="1:8" x14ac:dyDescent="0.25">
      <c r="A8" t="s">
        <v>31</v>
      </c>
      <c r="B8" s="2" t="s">
        <v>0</v>
      </c>
      <c r="C8" s="2" t="s">
        <v>1</v>
      </c>
      <c r="D8" s="2" t="s">
        <v>2</v>
      </c>
      <c r="E8" s="2" t="s">
        <v>3</v>
      </c>
      <c r="F8" s="2" t="s">
        <v>4</v>
      </c>
      <c r="G8" s="2" t="s">
        <v>5</v>
      </c>
      <c r="H8" s="2" t="s">
        <v>6</v>
      </c>
    </row>
    <row r="9" spans="1:8" x14ac:dyDescent="0.25">
      <c r="A9" t="s">
        <v>7</v>
      </c>
      <c r="B9" s="37">
        <v>6.25E-2</v>
      </c>
      <c r="C9" s="37">
        <v>0.108</v>
      </c>
      <c r="D9" s="37">
        <v>0.13070000000000001</v>
      </c>
      <c r="E9" s="37">
        <v>0.1411</v>
      </c>
      <c r="F9" s="11">
        <v>7.3499999999999996E-2</v>
      </c>
      <c r="G9" s="11">
        <v>0.105</v>
      </c>
      <c r="H9" s="11">
        <v>0.11600000000000001</v>
      </c>
    </row>
    <row r="10" spans="1:8" x14ac:dyDescent="0.25">
      <c r="A10" t="s">
        <v>19</v>
      </c>
      <c r="B10" s="37">
        <v>6.3E-2</v>
      </c>
      <c r="C10" s="37">
        <v>0.1106</v>
      </c>
      <c r="D10" s="37">
        <v>0.13370000000000001</v>
      </c>
      <c r="E10" s="37">
        <v>0.1444</v>
      </c>
      <c r="F10" s="11">
        <v>6.88E-2</v>
      </c>
      <c r="G10" s="11">
        <v>0.1081</v>
      </c>
      <c r="H10" s="11">
        <v>0.121</v>
      </c>
    </row>
    <row r="12" spans="1:8" x14ac:dyDescent="0.25">
      <c r="A12" t="s">
        <v>61</v>
      </c>
      <c r="B12" s="2" t="s">
        <v>0</v>
      </c>
      <c r="C12" s="2" t="s">
        <v>1</v>
      </c>
      <c r="D12" s="2" t="s">
        <v>2</v>
      </c>
      <c r="E12" s="2" t="s">
        <v>3</v>
      </c>
      <c r="F12" s="2" t="s">
        <v>4</v>
      </c>
      <c r="G12" s="2" t="s">
        <v>5</v>
      </c>
      <c r="H12" s="2" t="s">
        <v>6</v>
      </c>
    </row>
    <row r="13" spans="1:8" x14ac:dyDescent="0.25">
      <c r="A13" t="s">
        <v>59</v>
      </c>
      <c r="B13" s="11">
        <v>1.1299999999999999E-2</v>
      </c>
      <c r="C13" s="11">
        <v>1.7299999999999999E-2</v>
      </c>
      <c r="D13" s="11">
        <v>4.7300000000000002E-2</v>
      </c>
      <c r="E13" s="11">
        <v>5.0299999999999997E-2</v>
      </c>
      <c r="F13" s="11">
        <v>0.15579999999999999</v>
      </c>
      <c r="G13" s="11">
        <v>0.1191</v>
      </c>
      <c r="H13" s="11">
        <v>0.59799999999999998</v>
      </c>
    </row>
    <row r="14" spans="1:8" x14ac:dyDescent="0.25">
      <c r="A14" t="s">
        <v>60</v>
      </c>
      <c r="B14" s="11">
        <v>1.6E-2</v>
      </c>
      <c r="C14" s="11">
        <v>2.1999999999999999E-2</v>
      </c>
      <c r="D14" s="11">
        <v>5.1999999999999998E-2</v>
      </c>
      <c r="E14" s="11">
        <v>5.5E-2</v>
      </c>
      <c r="F14" s="11">
        <v>0.11600000000000001</v>
      </c>
      <c r="G14" s="11">
        <v>0.1183</v>
      </c>
      <c r="H14" s="11">
        <v>0.61799999999999999</v>
      </c>
    </row>
    <row r="16" spans="1:8" x14ac:dyDescent="0.25">
      <c r="A16" t="s">
        <v>56</v>
      </c>
      <c r="B16" s="2" t="s">
        <v>0</v>
      </c>
      <c r="C16" s="2" t="s">
        <v>1</v>
      </c>
      <c r="D16" s="2" t="s">
        <v>2</v>
      </c>
      <c r="E16" s="2" t="s">
        <v>3</v>
      </c>
      <c r="F16" s="2" t="s">
        <v>4</v>
      </c>
      <c r="G16" s="2" t="s">
        <v>5</v>
      </c>
      <c r="H16" s="2" t="s">
        <v>6</v>
      </c>
    </row>
    <row r="17" spans="1:8" x14ac:dyDescent="0.25">
      <c r="A17" t="s">
        <v>48</v>
      </c>
      <c r="B17" s="11">
        <v>1.09E-2</v>
      </c>
      <c r="C17" s="11">
        <v>1.67E-2</v>
      </c>
      <c r="D17" s="11">
        <v>4.5499999999999999E-2</v>
      </c>
      <c r="E17" s="11">
        <v>4.48E-2</v>
      </c>
      <c r="F17" s="11">
        <v>0.14979999999999999</v>
      </c>
      <c r="G17" s="11">
        <v>0.11119999999999999</v>
      </c>
      <c r="H17" s="11">
        <v>0.58440000000000003</v>
      </c>
    </row>
    <row r="18" spans="1:8" x14ac:dyDescent="0.25">
      <c r="A18" t="s">
        <v>62</v>
      </c>
      <c r="B18" s="44">
        <v>1.1299999999999999E-2</v>
      </c>
      <c r="C18" s="44">
        <v>1.7299999999999999E-2</v>
      </c>
      <c r="D18" s="44">
        <v>4.7300000000000002E-2</v>
      </c>
      <c r="E18" s="44">
        <v>5.0299999999999997E-2</v>
      </c>
      <c r="F18" s="44">
        <v>0.15579999999999999</v>
      </c>
      <c r="G18" s="44">
        <v>0.1191</v>
      </c>
      <c r="H18" s="44">
        <v>0.59799999999999998</v>
      </c>
    </row>
    <row r="20" spans="1:8" x14ac:dyDescent="0.25">
      <c r="A20" t="s">
        <v>57</v>
      </c>
      <c r="B20" s="2" t="s">
        <v>0</v>
      </c>
      <c r="C20" s="2" t="s">
        <v>1</v>
      </c>
      <c r="D20" s="2" t="s">
        <v>2</v>
      </c>
      <c r="E20" s="2" t="s">
        <v>3</v>
      </c>
      <c r="F20" s="2" t="s">
        <v>4</v>
      </c>
      <c r="G20" s="2" t="s">
        <v>5</v>
      </c>
      <c r="H20" s="2" t="s">
        <v>6</v>
      </c>
    </row>
    <row r="21" spans="1:8" x14ac:dyDescent="0.25">
      <c r="A21" t="s">
        <v>21</v>
      </c>
      <c r="B21" s="35">
        <v>0.16320000000000001</v>
      </c>
      <c r="C21" s="35">
        <v>0.20699999999999999</v>
      </c>
      <c r="D21" s="35">
        <v>0.25290000000000001</v>
      </c>
      <c r="E21" s="35">
        <v>0.27639999999999998</v>
      </c>
      <c r="F21" s="35">
        <v>0.2142</v>
      </c>
      <c r="G21" s="35">
        <v>0.20880000000000001</v>
      </c>
      <c r="H21" s="35">
        <v>0.1948</v>
      </c>
    </row>
    <row r="22" spans="1:8" x14ac:dyDescent="0.25">
      <c r="A22" t="s">
        <v>22</v>
      </c>
      <c r="B22" s="35">
        <v>3.1600000000000003E-2</v>
      </c>
      <c r="C22" s="35">
        <v>3.9699999999999999E-2</v>
      </c>
      <c r="D22" s="35">
        <v>4.7500000000000001E-2</v>
      </c>
      <c r="E22" s="35">
        <v>5.16E-2</v>
      </c>
      <c r="F22" s="35">
        <v>3.9300000000000002E-2</v>
      </c>
      <c r="G22" s="35">
        <v>3.3399999999999999E-2</v>
      </c>
      <c r="H22" s="35">
        <v>4.1300000000000003E-2</v>
      </c>
    </row>
    <row r="46" spans="1:5" x14ac:dyDescent="0.25">
      <c r="B46" s="3" t="s">
        <v>0</v>
      </c>
      <c r="C46" t="s">
        <v>1</v>
      </c>
      <c r="D46" t="s">
        <v>2</v>
      </c>
      <c r="E46" t="s">
        <v>3</v>
      </c>
    </row>
    <row r="47" spans="1:5" x14ac:dyDescent="0.25">
      <c r="A47" t="s">
        <v>13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18"/>
  <sheetViews>
    <sheetView topLeftCell="A2" zoomScale="123" zoomScaleNormal="150" zoomScalePageLayoutView="150" workbookViewId="0">
      <selection activeCell="B4" sqref="B4:H4"/>
    </sheetView>
  </sheetViews>
  <sheetFormatPr defaultColWidth="11.25" defaultRowHeight="15.75" x14ac:dyDescent="0.25"/>
  <cols>
    <col min="1" max="1" width="22.25" customWidth="1"/>
  </cols>
  <sheetData>
    <row r="2" spans="1:9" x14ac:dyDescent="0.25">
      <c r="A2" s="36" t="s">
        <v>15</v>
      </c>
      <c r="B2" s="36"/>
      <c r="C2" s="36"/>
      <c r="D2" s="36"/>
      <c r="E2" s="36"/>
      <c r="F2" s="36"/>
      <c r="G2" s="36"/>
      <c r="H2" s="36"/>
      <c r="I2" t="s">
        <v>44</v>
      </c>
    </row>
    <row r="3" spans="1:9" s="1" customFormat="1" x14ac:dyDescent="0.25">
      <c r="B3" s="2" t="s">
        <v>0</v>
      </c>
      <c r="C3" s="2" t="s">
        <v>1</v>
      </c>
      <c r="D3" s="2" t="s">
        <v>2</v>
      </c>
      <c r="E3" s="2" t="s">
        <v>3</v>
      </c>
      <c r="F3" s="2" t="s">
        <v>4</v>
      </c>
      <c r="G3" s="2" t="s">
        <v>5</v>
      </c>
      <c r="H3" s="2" t="s">
        <v>6</v>
      </c>
    </row>
    <row r="4" spans="1:9" x14ac:dyDescent="0.25">
      <c r="A4" t="s">
        <v>11</v>
      </c>
      <c r="B4" s="37">
        <v>6.25E-2</v>
      </c>
      <c r="C4" s="37">
        <v>0.108</v>
      </c>
      <c r="D4" s="37">
        <v>0.13070000000000001</v>
      </c>
      <c r="E4" s="37">
        <v>0.1411</v>
      </c>
      <c r="F4" s="44">
        <v>7.3499999999999996E-2</v>
      </c>
      <c r="G4" s="44">
        <v>0.105</v>
      </c>
      <c r="H4" s="44">
        <v>0.11600000000000001</v>
      </c>
    </row>
    <row r="6" spans="1:9" x14ac:dyDescent="0.25">
      <c r="A6" s="36" t="s">
        <v>23</v>
      </c>
      <c r="B6" s="36"/>
      <c r="C6" s="36"/>
      <c r="D6" s="36"/>
      <c r="E6" s="36"/>
      <c r="F6" s="36"/>
      <c r="G6" s="36"/>
      <c r="H6" s="36"/>
    </row>
    <row r="7" spans="1:9" s="2" customFormat="1" x14ac:dyDescent="0.25">
      <c r="B7" s="2" t="s">
        <v>0</v>
      </c>
      <c r="C7" s="2" t="s">
        <v>1</v>
      </c>
      <c r="D7" s="2" t="s">
        <v>2</v>
      </c>
      <c r="E7" s="2" t="s">
        <v>3</v>
      </c>
      <c r="F7" s="2" t="s">
        <v>4</v>
      </c>
      <c r="G7" s="2" t="s">
        <v>5</v>
      </c>
      <c r="H7" s="2" t="s">
        <v>6</v>
      </c>
    </row>
    <row r="8" spans="1:9" x14ac:dyDescent="0.25">
      <c r="A8" t="s">
        <v>14</v>
      </c>
      <c r="B8" s="35">
        <v>3.1600000000000003E-2</v>
      </c>
      <c r="C8" s="35">
        <v>3.9699999999999999E-2</v>
      </c>
      <c r="D8" s="35">
        <v>4.7500000000000001E-2</v>
      </c>
      <c r="E8" s="35">
        <v>5.16E-2</v>
      </c>
      <c r="F8" s="35">
        <v>3.9300000000000002E-2</v>
      </c>
      <c r="G8" s="35">
        <v>3.3399999999999999E-2</v>
      </c>
      <c r="H8" s="35">
        <v>4.1300000000000003E-2</v>
      </c>
    </row>
    <row r="10" spans="1:9" x14ac:dyDescent="0.25">
      <c r="A10" s="36" t="s">
        <v>16</v>
      </c>
      <c r="B10" s="36"/>
      <c r="C10" s="36"/>
      <c r="D10" s="36"/>
      <c r="E10" s="36"/>
      <c r="F10" s="36"/>
      <c r="G10" s="36"/>
      <c r="H10" s="36"/>
    </row>
    <row r="11" spans="1:9" s="2" customFormat="1" x14ac:dyDescent="0.25">
      <c r="B11" s="2" t="s">
        <v>0</v>
      </c>
      <c r="C11" s="2" t="s">
        <v>1</v>
      </c>
      <c r="D11" s="2" t="s">
        <v>2</v>
      </c>
      <c r="E11" s="2" t="s">
        <v>3</v>
      </c>
      <c r="F11" s="2" t="s">
        <v>4</v>
      </c>
      <c r="G11" s="2" t="s">
        <v>5</v>
      </c>
      <c r="H11" s="2" t="s">
        <v>6</v>
      </c>
    </row>
    <row r="12" spans="1:9" x14ac:dyDescent="0.25">
      <c r="A12" t="s">
        <v>0</v>
      </c>
      <c r="B12" s="42">
        <v>1</v>
      </c>
      <c r="C12" s="42">
        <v>0.48799999999999999</v>
      </c>
      <c r="D12" s="43">
        <v>0.46200000000000002</v>
      </c>
      <c r="E12" s="42">
        <v>0.501</v>
      </c>
      <c r="F12" s="42">
        <v>0.48499999999999999</v>
      </c>
      <c r="G12" s="43">
        <v>0.498</v>
      </c>
      <c r="H12" s="43">
        <v>0.53100000000000003</v>
      </c>
    </row>
    <row r="13" spans="1:9" x14ac:dyDescent="0.25">
      <c r="A13" t="s">
        <v>1</v>
      </c>
      <c r="B13" s="43">
        <v>0.48799999999999999</v>
      </c>
      <c r="C13" s="43">
        <v>1</v>
      </c>
      <c r="D13" s="42">
        <v>0.65700000000000003</v>
      </c>
      <c r="E13" s="43">
        <v>0.64980000000000004</v>
      </c>
      <c r="F13" s="43">
        <v>0.4168</v>
      </c>
      <c r="G13" s="43">
        <v>0.59899999999999998</v>
      </c>
      <c r="H13" s="42">
        <v>0.78600000000000003</v>
      </c>
    </row>
    <row r="14" spans="1:9" x14ac:dyDescent="0.25">
      <c r="A14" t="s">
        <v>2</v>
      </c>
      <c r="B14" s="43">
        <v>0.46200000000000002</v>
      </c>
      <c r="C14" s="43">
        <v>0.65700000000000003</v>
      </c>
      <c r="D14" s="43">
        <v>1</v>
      </c>
      <c r="E14" s="42">
        <v>0.84699999999999998</v>
      </c>
      <c r="F14" s="42">
        <v>0.46100000000000002</v>
      </c>
      <c r="G14" s="42">
        <v>0.76700000000000002</v>
      </c>
      <c r="H14" s="42">
        <v>0.71599999999999997</v>
      </c>
    </row>
    <row r="15" spans="1:9" x14ac:dyDescent="0.25">
      <c r="A15" t="s">
        <v>3</v>
      </c>
      <c r="B15" s="43">
        <v>0.501</v>
      </c>
      <c r="C15" s="43">
        <v>0.65</v>
      </c>
      <c r="D15" s="43">
        <v>0.84699999999999998</v>
      </c>
      <c r="E15" s="43">
        <v>1</v>
      </c>
      <c r="F15" s="42">
        <v>0.46100000000000002</v>
      </c>
      <c r="G15" s="42">
        <v>0.76100000000000001</v>
      </c>
      <c r="H15" s="43">
        <v>0.70599999999999996</v>
      </c>
    </row>
    <row r="16" spans="1:9" x14ac:dyDescent="0.25">
      <c r="A16" t="s">
        <v>4</v>
      </c>
      <c r="B16" s="43">
        <v>0.48499999999999999</v>
      </c>
      <c r="C16" s="43">
        <v>0.41699999999999998</v>
      </c>
      <c r="D16" s="43">
        <v>0.46100000000000002</v>
      </c>
      <c r="E16" s="43">
        <v>0.46100000000000002</v>
      </c>
      <c r="F16" s="43">
        <v>1</v>
      </c>
      <c r="G16" s="42">
        <v>0.496</v>
      </c>
      <c r="H16" s="42">
        <v>0.44500000000000001</v>
      </c>
    </row>
    <row r="17" spans="1:8" x14ac:dyDescent="0.25">
      <c r="A17" t="s">
        <v>5</v>
      </c>
      <c r="B17" s="43">
        <v>0.498</v>
      </c>
      <c r="C17" s="43">
        <v>0.59899999999999998</v>
      </c>
      <c r="D17" s="43">
        <v>0.76700000000000002</v>
      </c>
      <c r="E17" s="43">
        <v>0.76100000000000001</v>
      </c>
      <c r="F17" s="43">
        <v>0.496</v>
      </c>
      <c r="G17" s="43">
        <v>1</v>
      </c>
      <c r="H17" s="43">
        <v>0.56000000000000005</v>
      </c>
    </row>
    <row r="18" spans="1:8" x14ac:dyDescent="0.25">
      <c r="A18" t="s">
        <v>6</v>
      </c>
      <c r="B18" s="43">
        <v>0.53100000000000003</v>
      </c>
      <c r="C18" s="43">
        <v>0.78600000000000003</v>
      </c>
      <c r="D18" s="43">
        <v>0.71599999999999997</v>
      </c>
      <c r="E18" s="43">
        <v>0.70599999999999996</v>
      </c>
      <c r="F18" s="43">
        <v>0.44500000000000001</v>
      </c>
      <c r="G18" s="43">
        <v>0.56000000000000005</v>
      </c>
      <c r="H18" s="43">
        <v>1</v>
      </c>
    </row>
  </sheetData>
  <mergeCells count="3">
    <mergeCell ref="A2:H2"/>
    <mergeCell ref="A6:H6"/>
    <mergeCell ref="A10:H10"/>
  </mergeCell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H18"/>
  <sheetViews>
    <sheetView zoomScale="116" zoomScaleNormal="150" zoomScalePageLayoutView="150" workbookViewId="0">
      <selection activeCell="B4" sqref="B4:H4"/>
    </sheetView>
  </sheetViews>
  <sheetFormatPr defaultColWidth="11.25" defaultRowHeight="15.75" x14ac:dyDescent="0.25"/>
  <cols>
    <col min="1" max="1" width="22.25" customWidth="1"/>
  </cols>
  <sheetData>
    <row r="2" spans="1:8" x14ac:dyDescent="0.25">
      <c r="A2" s="36" t="s">
        <v>10</v>
      </c>
      <c r="B2" s="36"/>
      <c r="C2" s="36"/>
      <c r="D2" s="36"/>
      <c r="E2" s="36"/>
      <c r="F2" s="36"/>
      <c r="G2" s="36"/>
      <c r="H2" s="36"/>
    </row>
    <row r="3" spans="1:8" s="1" customFormat="1" x14ac:dyDescent="0.25">
      <c r="B3" s="2" t="s">
        <v>0</v>
      </c>
      <c r="C3" s="2" t="s">
        <v>1</v>
      </c>
      <c r="D3" s="2" t="s">
        <v>2</v>
      </c>
      <c r="E3" s="2" t="s">
        <v>3</v>
      </c>
      <c r="F3" s="2" t="s">
        <v>4</v>
      </c>
      <c r="G3" s="2" t="s">
        <v>5</v>
      </c>
      <c r="H3" s="2" t="s">
        <v>6</v>
      </c>
    </row>
    <row r="4" spans="1:8" x14ac:dyDescent="0.25">
      <c r="A4" t="s">
        <v>11</v>
      </c>
      <c r="B4" s="37">
        <v>6.25E-2</v>
      </c>
      <c r="C4" s="37">
        <v>0.108</v>
      </c>
      <c r="D4" s="37">
        <v>0.13070000000000001</v>
      </c>
      <c r="E4" s="37">
        <v>0.1411</v>
      </c>
      <c r="F4" s="44">
        <v>7.3499999999999996E-2</v>
      </c>
      <c r="G4" s="44">
        <v>0.105</v>
      </c>
      <c r="H4" s="44">
        <v>0.11600000000000001</v>
      </c>
    </row>
    <row r="6" spans="1:8" x14ac:dyDescent="0.25">
      <c r="A6" s="36" t="s">
        <v>9</v>
      </c>
      <c r="B6" s="36"/>
      <c r="C6" s="36"/>
      <c r="D6" s="36"/>
      <c r="E6" s="36"/>
      <c r="F6" s="36"/>
      <c r="G6" s="36"/>
      <c r="H6" s="36"/>
    </row>
    <row r="7" spans="1:8" s="2" customFormat="1" x14ac:dyDescent="0.25">
      <c r="B7" s="2" t="s">
        <v>0</v>
      </c>
      <c r="C7" s="2" t="s">
        <v>1</v>
      </c>
      <c r="D7" s="2" t="s">
        <v>2</v>
      </c>
      <c r="E7" s="2" t="s">
        <v>3</v>
      </c>
      <c r="F7" s="2" t="s">
        <v>4</v>
      </c>
      <c r="G7" s="2" t="s">
        <v>5</v>
      </c>
      <c r="H7" s="2" t="s">
        <v>6</v>
      </c>
    </row>
    <row r="8" spans="1:8" x14ac:dyDescent="0.25">
      <c r="A8" t="s">
        <v>12</v>
      </c>
      <c r="B8" s="35">
        <v>0.16320000000000001</v>
      </c>
      <c r="C8" s="35">
        <v>0.20699999999999999</v>
      </c>
      <c r="D8" s="35">
        <v>0.25290000000000001</v>
      </c>
      <c r="E8" s="35">
        <v>0.27639999999999998</v>
      </c>
      <c r="F8" s="35">
        <v>0.2142</v>
      </c>
      <c r="G8" s="35">
        <v>0.20880000000000001</v>
      </c>
      <c r="H8" s="35">
        <v>0.1948</v>
      </c>
    </row>
    <row r="10" spans="1:8" x14ac:dyDescent="0.25">
      <c r="A10" s="36" t="s">
        <v>8</v>
      </c>
      <c r="B10" s="36"/>
      <c r="C10" s="36"/>
      <c r="D10" s="36"/>
      <c r="E10" s="36"/>
      <c r="F10" s="36"/>
      <c r="G10" s="36"/>
      <c r="H10" s="36"/>
    </row>
    <row r="11" spans="1:8" s="2" customFormat="1" x14ac:dyDescent="0.25">
      <c r="B11" s="2" t="s">
        <v>0</v>
      </c>
      <c r="C11" s="2" t="s">
        <v>1</v>
      </c>
      <c r="D11" s="2" t="s">
        <v>2</v>
      </c>
      <c r="E11" s="2" t="s">
        <v>3</v>
      </c>
      <c r="F11" s="2" t="s">
        <v>4</v>
      </c>
      <c r="G11" s="2" t="s">
        <v>5</v>
      </c>
      <c r="H11" s="2" t="s">
        <v>6</v>
      </c>
    </row>
    <row r="12" spans="1:8" x14ac:dyDescent="0.25">
      <c r="A12" t="s">
        <v>0</v>
      </c>
      <c r="B12" s="43">
        <v>1</v>
      </c>
      <c r="C12" s="43">
        <v>0.48799999999999999</v>
      </c>
      <c r="D12" s="43">
        <v>0.47799999999999998</v>
      </c>
      <c r="E12" s="43">
        <v>0.51500000000000001</v>
      </c>
      <c r="F12" s="43">
        <v>0.439</v>
      </c>
      <c r="G12" s="43">
        <v>0.51200000000000001</v>
      </c>
      <c r="H12" s="43">
        <v>0.49099999999999999</v>
      </c>
    </row>
    <row r="13" spans="1:8" x14ac:dyDescent="0.25">
      <c r="A13" t="s">
        <v>1</v>
      </c>
      <c r="B13" s="43">
        <v>0.48799999999999999</v>
      </c>
      <c r="C13" s="43">
        <v>1</v>
      </c>
      <c r="D13" s="43">
        <v>0.66400000000000003</v>
      </c>
      <c r="E13" s="43">
        <v>0.65500000000000003</v>
      </c>
      <c r="F13" s="43">
        <v>0.31</v>
      </c>
      <c r="G13" s="43">
        <v>0.60799999999999998</v>
      </c>
      <c r="H13" s="43">
        <v>0.77900000000000003</v>
      </c>
    </row>
    <row r="14" spans="1:8" x14ac:dyDescent="0.25">
      <c r="A14" t="s">
        <v>2</v>
      </c>
      <c r="B14" s="43">
        <v>0.47799999999999998</v>
      </c>
      <c r="C14" s="43">
        <v>0.66400000000000003</v>
      </c>
      <c r="D14" s="43">
        <v>1</v>
      </c>
      <c r="E14" s="43">
        <v>0.86099999999999999</v>
      </c>
      <c r="F14" s="43">
        <v>0.35499999999999998</v>
      </c>
      <c r="G14" s="43">
        <v>0.78300000000000003</v>
      </c>
      <c r="H14" s="43">
        <v>0.66700000000000004</v>
      </c>
    </row>
    <row r="15" spans="1:8" x14ac:dyDescent="0.25">
      <c r="A15" t="s">
        <v>3</v>
      </c>
      <c r="B15" s="43">
        <v>0.51500000000000001</v>
      </c>
      <c r="C15" s="43">
        <v>0.65500000000000003</v>
      </c>
      <c r="D15" s="43">
        <v>0.86099999999999999</v>
      </c>
      <c r="E15" s="43">
        <v>1</v>
      </c>
      <c r="F15" s="43">
        <v>0.35399999999999998</v>
      </c>
      <c r="G15" s="43">
        <v>0.77700000000000002</v>
      </c>
      <c r="H15" s="43">
        <v>0.65300000000000002</v>
      </c>
    </row>
    <row r="16" spans="1:8" x14ac:dyDescent="0.25">
      <c r="A16" t="s">
        <v>4</v>
      </c>
      <c r="B16" s="43">
        <v>0.439</v>
      </c>
      <c r="C16" s="43">
        <v>0.31</v>
      </c>
      <c r="D16" s="43">
        <v>0.35499999999999998</v>
      </c>
      <c r="E16" s="43">
        <v>0.35399999999999998</v>
      </c>
      <c r="F16" s="43">
        <v>1</v>
      </c>
      <c r="G16" s="43">
        <v>0.40500000000000003</v>
      </c>
      <c r="H16" s="43">
        <v>0.30599999999999999</v>
      </c>
    </row>
    <row r="17" spans="1:8" x14ac:dyDescent="0.25">
      <c r="A17" t="s">
        <v>5</v>
      </c>
      <c r="B17" s="43">
        <v>0.51200000000000001</v>
      </c>
      <c r="C17" s="43">
        <v>0.60799999999999998</v>
      </c>
      <c r="D17" s="43">
        <v>0.78300000000000003</v>
      </c>
      <c r="E17" s="43">
        <v>0.77700000000000002</v>
      </c>
      <c r="F17" s="43">
        <v>0.40500000000000003</v>
      </c>
      <c r="G17" s="43">
        <v>1</v>
      </c>
      <c r="H17" s="43">
        <v>0.6</v>
      </c>
    </row>
    <row r="18" spans="1:8" x14ac:dyDescent="0.25">
      <c r="A18" t="s">
        <v>6</v>
      </c>
      <c r="B18" s="43">
        <v>0.49099999999999999</v>
      </c>
      <c r="C18" s="43">
        <v>0.77900000000000003</v>
      </c>
      <c r="D18" s="43">
        <v>0.66700000000000004</v>
      </c>
      <c r="E18" s="43">
        <v>0.65300000000000002</v>
      </c>
      <c r="F18" s="43">
        <v>0.30599999999999999</v>
      </c>
      <c r="G18" s="43">
        <v>0.6</v>
      </c>
      <c r="H18" s="43">
        <v>1</v>
      </c>
    </row>
  </sheetData>
  <mergeCells count="3">
    <mergeCell ref="A6:H6"/>
    <mergeCell ref="A2:H2"/>
    <mergeCell ref="A10:H10"/>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3"/>
  <sheetViews>
    <sheetView zoomScale="89" zoomScaleNormal="150" zoomScalePageLayoutView="150" workbookViewId="0">
      <selection activeCell="D29" sqref="D29"/>
    </sheetView>
  </sheetViews>
  <sheetFormatPr defaultColWidth="11.25" defaultRowHeight="15.75" x14ac:dyDescent="0.25"/>
  <cols>
    <col min="1" max="1" width="18.25" bestFit="1" customWidth="1"/>
  </cols>
  <sheetData>
    <row r="1" spans="1:10" x14ac:dyDescent="0.25">
      <c r="A1" s="36" t="s">
        <v>24</v>
      </c>
      <c r="B1" s="36"/>
      <c r="C1" s="36"/>
      <c r="D1" s="36"/>
      <c r="E1" s="36"/>
      <c r="F1" s="36"/>
      <c r="G1" s="36"/>
      <c r="H1" s="36"/>
      <c r="J1" t="s">
        <v>26</v>
      </c>
    </row>
    <row r="2" spans="1:10" x14ac:dyDescent="0.25">
      <c r="A2" s="2"/>
      <c r="B2" s="2" t="s">
        <v>0</v>
      </c>
      <c r="C2" s="2" t="s">
        <v>1</v>
      </c>
      <c r="D2" s="2" t="s">
        <v>2</v>
      </c>
      <c r="E2" s="2" t="s">
        <v>3</v>
      </c>
      <c r="F2" s="2" t="s">
        <v>4</v>
      </c>
      <c r="G2" s="2" t="s">
        <v>5</v>
      </c>
      <c r="H2" s="2" t="s">
        <v>6</v>
      </c>
      <c r="J2" s="8" t="s">
        <v>27</v>
      </c>
    </row>
    <row r="3" spans="1:10" x14ac:dyDescent="0.25">
      <c r="A3" t="s">
        <v>28</v>
      </c>
      <c r="B3" s="34">
        <v>0.16</v>
      </c>
      <c r="C3" s="34">
        <v>0.20300000000000001</v>
      </c>
      <c r="D3" s="34">
        <v>0.248</v>
      </c>
      <c r="E3" s="34">
        <v>0.27100000000000002</v>
      </c>
      <c r="F3" s="34">
        <v>0.21</v>
      </c>
      <c r="G3" s="34">
        <v>0.2</v>
      </c>
      <c r="H3" s="34">
        <v>0.187</v>
      </c>
    </row>
    <row r="5" spans="1:10" x14ac:dyDescent="0.25">
      <c r="A5" s="36" t="s">
        <v>25</v>
      </c>
      <c r="B5" s="36"/>
      <c r="C5" s="36"/>
      <c r="D5" s="36"/>
      <c r="E5" s="36"/>
      <c r="F5" s="36"/>
      <c r="G5" s="36"/>
      <c r="H5" s="36"/>
    </row>
    <row r="6" spans="1:10" x14ac:dyDescent="0.25">
      <c r="A6" t="s">
        <v>13</v>
      </c>
      <c r="B6" t="s">
        <v>0</v>
      </c>
      <c r="C6" t="s">
        <v>1</v>
      </c>
      <c r="D6" t="s">
        <v>2</v>
      </c>
      <c r="E6" t="s">
        <v>3</v>
      </c>
      <c r="F6" t="s">
        <v>4</v>
      </c>
      <c r="G6" t="s">
        <v>5</v>
      </c>
      <c r="H6" t="s">
        <v>6</v>
      </c>
    </row>
    <row r="7" spans="1:10" x14ac:dyDescent="0.25">
      <c r="A7" t="s">
        <v>0</v>
      </c>
      <c r="B7" s="34">
        <v>1</v>
      </c>
      <c r="C7" s="34">
        <v>0.48799999999999999</v>
      </c>
      <c r="D7" s="34">
        <v>0.47799999999999998</v>
      </c>
      <c r="E7" s="34">
        <v>0.51500000000000001</v>
      </c>
      <c r="F7" s="34">
        <v>0.439</v>
      </c>
      <c r="G7" s="34">
        <v>0.51200000000000001</v>
      </c>
      <c r="H7" s="34">
        <v>0.49099999999999999</v>
      </c>
    </row>
    <row r="8" spans="1:10" x14ac:dyDescent="0.25">
      <c r="A8" t="s">
        <v>1</v>
      </c>
      <c r="B8" s="34">
        <v>0.48799999999999999</v>
      </c>
      <c r="C8" s="34">
        <v>1</v>
      </c>
      <c r="D8" s="34">
        <v>0.66400000000000003</v>
      </c>
      <c r="E8" s="34">
        <v>0.65500000000000003</v>
      </c>
      <c r="F8" s="34">
        <v>0.31</v>
      </c>
      <c r="G8" s="34">
        <v>0.60799999999999998</v>
      </c>
      <c r="H8" s="34">
        <v>0.77900000000000003</v>
      </c>
    </row>
    <row r="9" spans="1:10" x14ac:dyDescent="0.25">
      <c r="A9" t="s">
        <v>2</v>
      </c>
      <c r="B9" s="34">
        <v>0.47799999999999998</v>
      </c>
      <c r="C9" s="34">
        <v>0.66400000000000003</v>
      </c>
      <c r="D9" s="34">
        <v>1</v>
      </c>
      <c r="E9" s="34">
        <v>0.86099999999999999</v>
      </c>
      <c r="F9" s="34">
        <v>0.35499999999999998</v>
      </c>
      <c r="G9" s="34">
        <v>0.78300000000000003</v>
      </c>
      <c r="H9" s="34">
        <v>0.66800000000000004</v>
      </c>
    </row>
    <row r="10" spans="1:10" x14ac:dyDescent="0.25">
      <c r="A10" t="s">
        <v>3</v>
      </c>
      <c r="B10" s="34">
        <v>0.51500000000000001</v>
      </c>
      <c r="C10" s="34">
        <v>0.65500000000000003</v>
      </c>
      <c r="D10" s="34">
        <v>0.86099999999999999</v>
      </c>
      <c r="E10" s="34">
        <v>1</v>
      </c>
      <c r="F10" s="34">
        <v>0.35399999999999998</v>
      </c>
      <c r="G10" s="34">
        <v>0.77700000000000002</v>
      </c>
      <c r="H10" s="34">
        <v>0.65300000000000002</v>
      </c>
    </row>
    <row r="11" spans="1:10" x14ac:dyDescent="0.25">
      <c r="A11" t="s">
        <v>4</v>
      </c>
      <c r="B11" s="34">
        <v>0.439</v>
      </c>
      <c r="C11" s="34">
        <v>0.31</v>
      </c>
      <c r="D11" s="34">
        <v>0.35499999999999998</v>
      </c>
      <c r="E11" s="34">
        <v>0.35399999999999998</v>
      </c>
      <c r="F11" s="34">
        <v>1</v>
      </c>
      <c r="G11" s="34">
        <v>0.40500000000000003</v>
      </c>
      <c r="H11" s="34">
        <v>0.30599999999999999</v>
      </c>
    </row>
    <row r="12" spans="1:10" x14ac:dyDescent="0.25">
      <c r="A12" t="s">
        <v>5</v>
      </c>
      <c r="B12" s="34">
        <v>0.51200000000000001</v>
      </c>
      <c r="C12" s="34">
        <v>0.60799999999999998</v>
      </c>
      <c r="D12" s="34">
        <v>0.78300000000000003</v>
      </c>
      <c r="E12" s="34">
        <v>0.77700000000000002</v>
      </c>
      <c r="F12" s="34">
        <v>0.40500000000000003</v>
      </c>
      <c r="G12" s="34">
        <v>1</v>
      </c>
      <c r="H12" s="34">
        <v>0.65200000000000002</v>
      </c>
    </row>
    <row r="13" spans="1:10" x14ac:dyDescent="0.25">
      <c r="A13" t="s">
        <v>6</v>
      </c>
      <c r="B13" s="34">
        <v>0.49099999999999999</v>
      </c>
      <c r="C13" s="34">
        <v>0.77900000000000003</v>
      </c>
      <c r="D13" s="34">
        <v>0.66800000000000004</v>
      </c>
      <c r="E13" s="34">
        <v>0.65300000000000002</v>
      </c>
      <c r="F13" s="34">
        <v>0.30599999999999999</v>
      </c>
      <c r="G13" s="34">
        <v>0.65200000000000002</v>
      </c>
      <c r="H13" s="34">
        <v>1</v>
      </c>
    </row>
  </sheetData>
  <mergeCells count="2">
    <mergeCell ref="A1:H1"/>
    <mergeCell ref="A5:H5"/>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2:E22"/>
  <sheetViews>
    <sheetView tabSelected="1" topLeftCell="A10" zoomScale="136" workbookViewId="0">
      <selection activeCell="C17" sqref="C17"/>
    </sheetView>
  </sheetViews>
  <sheetFormatPr defaultColWidth="11.25" defaultRowHeight="15.75" x14ac:dyDescent="0.25"/>
  <cols>
    <col min="1" max="1" width="43.75" bestFit="1" customWidth="1"/>
    <col min="2" max="3" width="14.25" bestFit="1" customWidth="1"/>
  </cols>
  <sheetData>
    <row r="2" spans="1:5" x14ac:dyDescent="0.25">
      <c r="A2" t="s">
        <v>68</v>
      </c>
    </row>
    <row r="4" spans="1:5" x14ac:dyDescent="0.25">
      <c r="A4" s="22" t="s">
        <v>67</v>
      </c>
      <c r="B4" s="23"/>
      <c r="C4" s="25">
        <f>'Set-up + preliminary questions'!C8</f>
        <v>-0.02</v>
      </c>
      <c r="D4" s="28" t="str">
        <f>'Set-up + preliminary questions'!D8</f>
        <v>Japan will underperform ROW by 2%</v>
      </c>
      <c r="E4" s="26"/>
    </row>
    <row r="5" spans="1:5" x14ac:dyDescent="0.25">
      <c r="A5" s="22" t="s">
        <v>66</v>
      </c>
      <c r="B5" s="23"/>
      <c r="C5" s="25">
        <f>'Set-up + preliminary questions'!C9</f>
        <v>0.01</v>
      </c>
      <c r="D5" s="28" t="str">
        <f>'Set-up + preliminary questions'!D9</f>
        <v>The US will outperform ROW by 1%</v>
      </c>
      <c r="E5" s="26"/>
    </row>
    <row r="7" spans="1:5" x14ac:dyDescent="0.25">
      <c r="A7" t="s">
        <v>89</v>
      </c>
    </row>
    <row r="8" spans="1:5" x14ac:dyDescent="0.25">
      <c r="A8" t="s">
        <v>71</v>
      </c>
    </row>
    <row r="10" spans="1:5" x14ac:dyDescent="0.25">
      <c r="A10" t="s">
        <v>72</v>
      </c>
    </row>
    <row r="12" spans="1:5" x14ac:dyDescent="0.25">
      <c r="A12" t="s">
        <v>73</v>
      </c>
    </row>
    <row r="14" spans="1:5" x14ac:dyDescent="0.25">
      <c r="A14" s="9" t="s">
        <v>75</v>
      </c>
      <c r="B14" t="s">
        <v>74</v>
      </c>
      <c r="C14" t="s">
        <v>77</v>
      </c>
    </row>
    <row r="15" spans="1:5" x14ac:dyDescent="0.25">
      <c r="A15" s="9" t="s">
        <v>76</v>
      </c>
      <c r="B15" s="24">
        <f>C4</f>
        <v>-0.02</v>
      </c>
      <c r="C15" s="24">
        <f>C5</f>
        <v>0.01</v>
      </c>
    </row>
    <row r="16" spans="1:5" x14ac:dyDescent="0.25">
      <c r="A16" s="9" t="s">
        <v>78</v>
      </c>
      <c r="B16" s="37">
        <v>-4.4699999999999997E-2</v>
      </c>
      <c r="C16" s="37">
        <v>1.61E-2</v>
      </c>
    </row>
    <row r="17" spans="1:3" x14ac:dyDescent="0.25">
      <c r="A17" s="9" t="s">
        <v>79</v>
      </c>
      <c r="B17" s="37">
        <v>-6.4699999999999994E-2</v>
      </c>
      <c r="C17" s="37">
        <v>2.6100000000000002E-2</v>
      </c>
    </row>
    <row r="19" spans="1:3" x14ac:dyDescent="0.25">
      <c r="A19" s="8" t="s">
        <v>80</v>
      </c>
    </row>
    <row r="21" spans="1:3" x14ac:dyDescent="0.25">
      <c r="A21" t="s">
        <v>82</v>
      </c>
      <c r="C21" s="4" t="s">
        <v>95</v>
      </c>
    </row>
    <row r="22" spans="1:3" x14ac:dyDescent="0.25">
      <c r="A22" t="s">
        <v>81</v>
      </c>
      <c r="C22" s="4" t="s">
        <v>96</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I47"/>
  <sheetViews>
    <sheetView zoomScale="95" zoomScaleNormal="150" zoomScalePageLayoutView="150" workbookViewId="0">
      <selection activeCell="B13" sqref="B13"/>
    </sheetView>
  </sheetViews>
  <sheetFormatPr defaultColWidth="11.25" defaultRowHeight="15.75" x14ac:dyDescent="0.25"/>
  <cols>
    <col min="1" max="1" width="52.75" bestFit="1" customWidth="1"/>
    <col min="2" max="2" width="16.5" bestFit="1" customWidth="1"/>
    <col min="3" max="3" width="13.75" bestFit="1" customWidth="1"/>
  </cols>
  <sheetData>
    <row r="1" spans="1:8" x14ac:dyDescent="0.25">
      <c r="A1" t="s">
        <v>30</v>
      </c>
      <c r="B1" s="2" t="s">
        <v>46</v>
      </c>
      <c r="C1" s="2" t="s">
        <v>34</v>
      </c>
      <c r="D1" t="s">
        <v>20</v>
      </c>
    </row>
    <row r="2" spans="1:8" x14ac:dyDescent="0.25">
      <c r="B2" s="29" t="s">
        <v>84</v>
      </c>
      <c r="C2" s="29" t="s">
        <v>84</v>
      </c>
      <c r="D2" s="32" t="s">
        <v>86</v>
      </c>
    </row>
    <row r="3" spans="1:8" x14ac:dyDescent="0.25">
      <c r="B3" s="2"/>
      <c r="C3" s="2"/>
    </row>
    <row r="4" spans="1:8" x14ac:dyDescent="0.25">
      <c r="A4" t="s">
        <v>29</v>
      </c>
      <c r="B4" s="2" t="s">
        <v>46</v>
      </c>
      <c r="C4" s="2" t="s">
        <v>34</v>
      </c>
    </row>
    <row r="5" spans="1:8" x14ac:dyDescent="0.25">
      <c r="A5" t="s">
        <v>46</v>
      </c>
      <c r="B5" s="29" t="s">
        <v>84</v>
      </c>
      <c r="C5" s="30" t="s">
        <v>84</v>
      </c>
      <c r="D5" s="32" t="s">
        <v>85</v>
      </c>
    </row>
    <row r="6" spans="1:8" x14ac:dyDescent="0.25">
      <c r="A6" t="s">
        <v>34</v>
      </c>
      <c r="B6" s="30" t="s">
        <v>84</v>
      </c>
      <c r="C6" s="30" t="s">
        <v>84</v>
      </c>
      <c r="D6" s="32" t="s">
        <v>85</v>
      </c>
    </row>
    <row r="8" spans="1:8" x14ac:dyDescent="0.25">
      <c r="A8" t="s">
        <v>31</v>
      </c>
      <c r="B8" s="2" t="s">
        <v>0</v>
      </c>
      <c r="C8" s="2" t="s">
        <v>1</v>
      </c>
      <c r="D8" s="2" t="s">
        <v>2</v>
      </c>
      <c r="E8" s="2" t="s">
        <v>3</v>
      </c>
      <c r="F8" s="2" t="s">
        <v>4</v>
      </c>
      <c r="G8" s="2" t="s">
        <v>5</v>
      </c>
      <c r="H8" s="2" t="s">
        <v>6</v>
      </c>
    </row>
    <row r="9" spans="1:8" x14ac:dyDescent="0.25">
      <c r="A9" t="s">
        <v>7</v>
      </c>
      <c r="B9" s="11">
        <v>6.2899999999999998E-2</v>
      </c>
      <c r="C9" s="11">
        <v>0.1128</v>
      </c>
      <c r="D9" s="11">
        <v>0.13519999999999999</v>
      </c>
      <c r="E9" s="11">
        <v>0.1459</v>
      </c>
      <c r="F9" s="11">
        <v>6.4600000000000005E-2</v>
      </c>
      <c r="G9" s="11">
        <v>0.06</v>
      </c>
      <c r="H9" s="11">
        <v>0.14000000000000001</v>
      </c>
    </row>
    <row r="10" spans="1:8" x14ac:dyDescent="0.25">
      <c r="A10" t="s">
        <v>19</v>
      </c>
      <c r="B10" s="11">
        <v>6.3E-2</v>
      </c>
      <c r="C10" s="11">
        <v>0.1106</v>
      </c>
      <c r="D10" s="11">
        <v>0.13370000000000001</v>
      </c>
      <c r="E10" s="11">
        <v>0.1444</v>
      </c>
      <c r="F10" s="11">
        <v>6.88E-2</v>
      </c>
      <c r="G10" s="11">
        <v>6.4500000000000002E-2</v>
      </c>
      <c r="H10" s="11">
        <v>0.14430000000000001</v>
      </c>
    </row>
    <row r="12" spans="1:8" x14ac:dyDescent="0.25">
      <c r="A12" t="s">
        <v>47</v>
      </c>
      <c r="B12" s="2" t="s">
        <v>0</v>
      </c>
      <c r="C12" s="2" t="s">
        <v>1</v>
      </c>
      <c r="D12" s="2" t="s">
        <v>2</v>
      </c>
      <c r="E12" s="2" t="s">
        <v>3</v>
      </c>
      <c r="F12" s="2" t="s">
        <v>4</v>
      </c>
      <c r="G12" s="2" t="s">
        <v>5</v>
      </c>
      <c r="H12" s="2" t="s">
        <v>6</v>
      </c>
    </row>
    <row r="13" spans="1:8" x14ac:dyDescent="0.25">
      <c r="A13" t="s">
        <v>7</v>
      </c>
      <c r="B13" s="44">
        <v>1.52E-2</v>
      </c>
      <c r="C13" s="44">
        <v>2.12E-2</v>
      </c>
      <c r="D13" s="44">
        <v>5.1209999999999999E-2</v>
      </c>
      <c r="E13" s="44">
        <v>5.4199999999999998E-2</v>
      </c>
      <c r="F13" s="44">
        <v>8.3599999999999994E-2</v>
      </c>
      <c r="G13" s="44">
        <v>0.16619999999999999</v>
      </c>
      <c r="H13" s="44">
        <v>0.58840000000000003</v>
      </c>
    </row>
    <row r="14" spans="1:8" x14ac:dyDescent="0.25">
      <c r="A14" t="s">
        <v>19</v>
      </c>
      <c r="B14" s="11">
        <v>1.6E-2</v>
      </c>
      <c r="C14" s="11">
        <v>2.1999999999999999E-2</v>
      </c>
      <c r="D14" s="11">
        <v>5.1999999999999998E-2</v>
      </c>
      <c r="E14" s="11">
        <v>5.5E-2</v>
      </c>
      <c r="F14" s="11">
        <v>0.11600000000000001</v>
      </c>
      <c r="G14" s="11">
        <v>0.1275</v>
      </c>
      <c r="H14" s="11">
        <v>0.61250000000000004</v>
      </c>
    </row>
    <row r="16" spans="1:8" x14ac:dyDescent="0.25">
      <c r="A16" t="s">
        <v>56</v>
      </c>
      <c r="B16" s="2" t="s">
        <v>0</v>
      </c>
      <c r="C16" s="2" t="s">
        <v>1</v>
      </c>
      <c r="D16" s="2" t="s">
        <v>2</v>
      </c>
      <c r="E16" s="2" t="s">
        <v>3</v>
      </c>
      <c r="F16" s="2" t="s">
        <v>4</v>
      </c>
      <c r="G16" s="2" t="s">
        <v>5</v>
      </c>
      <c r="H16" s="2" t="s">
        <v>6</v>
      </c>
    </row>
    <row r="17" spans="1:9" x14ac:dyDescent="0.25">
      <c r="A17" t="s">
        <v>48</v>
      </c>
      <c r="B17" s="11">
        <v>1.46E-2</v>
      </c>
      <c r="C17" s="11">
        <v>2.0400000000000001E-2</v>
      </c>
      <c r="D17" s="11">
        <v>4.9200000000000001E-2</v>
      </c>
      <c r="E17" s="11">
        <v>5.21E-2</v>
      </c>
      <c r="F17" s="11">
        <v>8.0399999999999999E-2</v>
      </c>
      <c r="G17" s="11">
        <v>0.15989999999999999</v>
      </c>
      <c r="H17" s="11">
        <v>0.58340000000000003</v>
      </c>
    </row>
    <row r="18" spans="1:9" x14ac:dyDescent="0.25">
      <c r="A18" t="s">
        <v>49</v>
      </c>
      <c r="B18" s="44">
        <v>1.52E-2</v>
      </c>
      <c r="C18" s="44">
        <v>2.12E-2</v>
      </c>
      <c r="D18" s="44">
        <v>5.1209999999999999E-2</v>
      </c>
      <c r="E18" s="44">
        <v>5.4199999999999998E-2</v>
      </c>
      <c r="F18" s="44">
        <v>8.3599999999999994E-2</v>
      </c>
      <c r="G18" s="44">
        <v>0.16619999999999999</v>
      </c>
      <c r="H18" s="44">
        <v>0.58830000000000005</v>
      </c>
    </row>
    <row r="20" spans="1:9" x14ac:dyDescent="0.25">
      <c r="A20" t="s">
        <v>63</v>
      </c>
      <c r="B20" s="2" t="s">
        <v>0</v>
      </c>
      <c r="C20" s="2" t="s">
        <v>1</v>
      </c>
      <c r="D20" s="2" t="s">
        <v>2</v>
      </c>
      <c r="E20" s="2" t="s">
        <v>3</v>
      </c>
      <c r="F20" s="2" t="s">
        <v>4</v>
      </c>
      <c r="G20" s="2" t="s">
        <v>5</v>
      </c>
      <c r="H20" s="2" t="s">
        <v>6</v>
      </c>
    </row>
    <row r="21" spans="1:9" x14ac:dyDescent="0.25">
      <c r="A21" t="s">
        <v>21</v>
      </c>
      <c r="B21" s="31" t="s">
        <v>84</v>
      </c>
      <c r="C21" s="31" t="s">
        <v>84</v>
      </c>
      <c r="D21" s="31" t="s">
        <v>84</v>
      </c>
      <c r="E21" s="31" t="s">
        <v>84</v>
      </c>
      <c r="F21" s="31" t="s">
        <v>84</v>
      </c>
      <c r="G21" s="31" t="s">
        <v>84</v>
      </c>
      <c r="H21" s="31" t="s">
        <v>84</v>
      </c>
      <c r="I21" s="32" t="s">
        <v>85</v>
      </c>
    </row>
    <row r="22" spans="1:9" x14ac:dyDescent="0.25">
      <c r="A22" t="s">
        <v>22</v>
      </c>
      <c r="B22" s="31" t="s">
        <v>84</v>
      </c>
      <c r="C22" s="31" t="s">
        <v>84</v>
      </c>
      <c r="D22" s="31" t="s">
        <v>84</v>
      </c>
      <c r="E22" s="31" t="s">
        <v>84</v>
      </c>
      <c r="F22" s="31" t="s">
        <v>84</v>
      </c>
      <c r="G22" s="31" t="s">
        <v>84</v>
      </c>
      <c r="H22" s="31" t="s">
        <v>84</v>
      </c>
      <c r="I22" s="32" t="s">
        <v>85</v>
      </c>
    </row>
    <row r="46" spans="1:5" x14ac:dyDescent="0.25">
      <c r="B46" s="3" t="s">
        <v>0</v>
      </c>
      <c r="C46" t="s">
        <v>1</v>
      </c>
      <c r="D46" t="s">
        <v>2</v>
      </c>
      <c r="E46" t="s">
        <v>3</v>
      </c>
    </row>
    <row r="47" spans="1:5" x14ac:dyDescent="0.25">
      <c r="A47" t="s">
        <v>13</v>
      </c>
    </row>
  </sheetData>
  <pageMargins left="0.75" right="0.75" top="1" bottom="1" header="0.5" footer="0.5"/>
  <pageSetup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Homework 2 instructions</vt:lpstr>
      <vt:lpstr>Set-up + preliminary questions</vt:lpstr>
      <vt:lpstr>Analysis</vt:lpstr>
      <vt:lpstr>posterior distribution</vt:lpstr>
      <vt:lpstr>predictive distribution</vt:lpstr>
      <vt:lpstr>historical risk</vt:lpstr>
      <vt:lpstr>Relative View Setup</vt:lpstr>
      <vt:lpstr>Analysis with RELATIVE views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Colm O'Cinneide</dc:creator>
  <cp:lastModifiedBy>am6490</cp:lastModifiedBy>
  <dcterms:created xsi:type="dcterms:W3CDTF">2015-02-22T17:34:13Z</dcterms:created>
  <dcterms:modified xsi:type="dcterms:W3CDTF">2025-03-18T03:45:51Z</dcterms:modified>
</cp:coreProperties>
</file>