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З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<sst xmlns="http://schemas.openxmlformats.org/spreadsheetml/2006/main" count="157" uniqueCount="35">
  <si>
    <t>Сергей</t>
  </si>
  <si>
    <t>Елена</t>
  </si>
  <si>
    <t>Глеб</t>
  </si>
  <si>
    <t>Татьяна</t>
  </si>
  <si>
    <t>Андрей</t>
  </si>
  <si>
    <t>Отправлено</t>
  </si>
  <si>
    <t>Нет ответа</t>
  </si>
  <si>
    <t>Заинтересован</t>
  </si>
  <si>
    <t>Потерян</t>
  </si>
  <si>
    <t>Передан менеджеру</t>
  </si>
  <si>
    <t xml:space="preserve">Оригинальные данные дают отрицательное значение.  
Автокоррекция: заменено на 0.  </t>
  </si>
  <si>
    <t>P9</t>
  </si>
  <si>
    <t>Q9</t>
  </si>
  <si>
    <t>P25</t>
  </si>
  <si>
    <t>Q25</t>
  </si>
  <si>
    <t>P23</t>
  </si>
  <si>
    <t>-</t>
  </si>
  <si>
    <t>"Расчет невозможен: сумма категорий превышает общее число отправленных сообщений"</t>
  </si>
  <si>
    <t>Тестовое задание</t>
  </si>
  <si>
    <r>
      <rPr>
        <rFont val="Verdana"/>
        <color theme="1"/>
      </rPr>
      <t xml:space="preserve">1. Рассчитайте значения в ячейках с красными вопросительными знаками </t>
    </r>
    <r>
      <rPr>
        <rFont val="Verdana"/>
        <color theme="1"/>
        <u/>
      </rPr>
      <t>на основе имеющихся данных</t>
    </r>
    <r>
      <rPr>
        <rFont val="Verdana"/>
        <color theme="1"/>
      </rPr>
      <t xml:space="preserve">.
2. Составьте план рассылок для Сергея, Елены, Глеба, Татьяны и Андрея </t>
    </r>
    <r>
      <rPr>
        <rFont val="Verdana"/>
        <color theme="1"/>
        <u/>
      </rPr>
      <t>на май с учетом выходных и праздников</t>
    </r>
    <r>
      <rPr>
        <rFont val="Verdana"/>
        <color theme="1"/>
      </rPr>
      <t xml:space="preserve">. Заложите постепенное увеличение кол-во отправленных сообщений в день до </t>
    </r>
    <r>
      <rPr>
        <rFont val="Verdana"/>
        <color theme="1"/>
        <u/>
      </rPr>
      <t>30 штук</t>
    </r>
    <r>
      <rPr>
        <rFont val="Verdana"/>
        <color theme="1"/>
      </rPr>
      <t xml:space="preserve"> по каждому ответственному. Составьте только планируемое кол-во отправленных сообщений, </t>
    </r>
    <r>
      <rPr>
        <rFont val="Verdana"/>
        <color theme="1"/>
        <u/>
      </rPr>
      <t>не расчитывайте будущую майскую конверсию</t>
    </r>
    <r>
      <rPr>
        <rFont val="Verdana"/>
        <color theme="1"/>
      </rPr>
      <t xml:space="preserve">.
3. Оформите решение в Google таблицах. Назовите файл "Тестовое задание. ФИО". Отправьте ссылку на него в чат на HH </t>
    </r>
    <r>
      <rPr>
        <rFont val="Verdana"/>
        <color theme="1"/>
        <u/>
      </rPr>
      <t>в течение 3 рабочих дней</t>
    </r>
    <r>
      <rPr>
        <rFont val="Verdana"/>
        <color theme="1"/>
      </rPr>
      <t xml:space="preserve"> с момента получения задания. Проверьте, чтобы доступ к файлу был открыт. </t>
    </r>
  </si>
  <si>
    <r>
      <rPr>
        <rFont val="Verdana"/>
        <b/>
        <color theme="1"/>
      </rPr>
      <t>Дата</t>
    </r>
    <r>
      <rPr>
        <rFont val="Verdana"/>
        <color theme="1"/>
      </rPr>
      <t xml:space="preserve"> - число, месяц, год, в которые осуществляется отправка сообщений.</t>
    </r>
  </si>
  <si>
    <r>
      <rPr>
        <rFont val="Verdana"/>
        <b/>
        <color theme="1"/>
      </rPr>
      <t>Сергей, Елена, Глеб, Татьяна, Андрей</t>
    </r>
    <r>
      <rPr>
        <rFont val="Verdana"/>
        <color theme="1"/>
      </rPr>
      <t xml:space="preserve"> - ответственные сотрудники осуществляющие отправку сообщений. В стоблцах с их именами указано планируемое кол-во отправленных сообщений.</t>
    </r>
  </si>
  <si>
    <r>
      <rPr>
        <rFont val="Verdana"/>
        <b/>
        <color theme="1"/>
      </rPr>
      <t>Отправлено</t>
    </r>
    <r>
      <rPr>
        <rFont val="Verdana"/>
        <color theme="1"/>
      </rPr>
      <t xml:space="preserve"> - общее фактическое кол-во отправленных сообщений и процент отправленных сообщений согласно плану.</t>
    </r>
  </si>
  <si>
    <r>
      <rPr>
        <rFont val="Verdana"/>
        <b/>
        <color theme="1"/>
      </rPr>
      <t>Нет ответа</t>
    </r>
    <r>
      <rPr>
        <rFont val="Verdana"/>
        <color theme="1"/>
      </rPr>
      <t xml:space="preserve"> - общее кол-во и % отправленных сообщений, которые были проигнорированы или получен отрицательный ответ.</t>
    </r>
  </si>
  <si>
    <r>
      <rPr>
        <rFont val="Verdana"/>
        <b/>
        <color theme="1"/>
      </rPr>
      <t>Заинтересован</t>
    </r>
    <r>
      <rPr>
        <rFont val="Verdana"/>
        <color theme="1"/>
      </rPr>
      <t xml:space="preserve"> - общее кол-во и % отправленных сообщений, на которые был ответ и заинтересованность в дальнейшем контакте.</t>
    </r>
  </si>
  <si>
    <r>
      <rPr>
        <rFont val="Verdana"/>
        <b/>
        <color theme="1"/>
      </rPr>
      <t>Потерян</t>
    </r>
    <r>
      <rPr>
        <rFont val="Verdana"/>
        <color theme="1"/>
      </rPr>
      <t xml:space="preserve"> - общее кол-во и % диалогов, в которых была заинтересованность, но по какой-то причине контакт с менеджером не произошел.</t>
    </r>
  </si>
  <si>
    <r>
      <rPr>
        <rFont val="Verdana"/>
        <b/>
        <color theme="1"/>
      </rPr>
      <t>Передан менеджеру</t>
    </r>
    <r>
      <rPr>
        <rFont val="Verdana"/>
        <color theme="1"/>
      </rPr>
      <t xml:space="preserve"> - общее кол-во и % диалогов, которые были переданы менеджеру и по которым осуществился контакт.</t>
    </r>
  </si>
  <si>
    <t>- выходной день, поддерживается активность аккаунта.</t>
  </si>
  <si>
    <r>
      <rPr>
        <rFont val="Verdana"/>
        <b/>
        <color theme="1"/>
      </rPr>
      <t>%</t>
    </r>
    <r>
      <rPr>
        <rFont val="Verdana"/>
        <color theme="1"/>
      </rPr>
      <t xml:space="preserve"> ВСЕГДА рассчитается от общего кол-во отправленных сообщений (столбец </t>
    </r>
    <r>
      <rPr>
        <rFont val="Verdana"/>
        <b/>
        <color theme="1"/>
      </rPr>
      <t>Отправлено</t>
    </r>
    <r>
      <rPr>
        <rFont val="Verdana"/>
        <color theme="1"/>
      </rPr>
      <t>).</t>
    </r>
  </si>
  <si>
    <t>План на май</t>
  </si>
  <si>
    <t xml:space="preserve">
Дата</t>
  </si>
  <si>
    <t>—</t>
  </si>
  <si>
    <t>(праздник)</t>
  </si>
  <si>
    <t>(выходной)</t>
  </si>
  <si>
    <t>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</si>
</sst>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yyyy-mm-dd"/>
  </numFmts>
  <fonts count="9">
    <font>
      <sz val="10.0"/>
      <color rgb="FF000000"/>
      <name val="Arial"/>
      <scheme val="minor"/>
    </font>
    <font>
      <b/>
      <color theme="1"/>
      <name val="Verdana"/>
    </font>
    <font>
      <color theme="1"/>
      <name val="Verdana"/>
    </font>
    <font/>
    <font>
      <color theme="1"/>
      <name val="Arial"/>
      <scheme val="minor"/>
    </font>
    <font>
      <b/>
      <sz val="11.0"/>
      <color rgb="FFFF0000"/>
      <name val="Verdana"/>
    </font>
    <font>
      <sz val="11.0"/>
      <color rgb="FFFF0000"/>
      <name val="Verdana"/>
    </font>
    <font>
      <sz val="11.0"/>
      <color theme="1"/>
      <name val="Times New Roman"/>
    </font>
    <font>
      <sz val="11.0"/>
      <color rgb="FF000000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9FBC5"/>
        <bgColor rgb="FFF9FBC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3">
    <border/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</border>
    <border>
      <right style="thin">
        <color rgb="FFCCCCCC"/>
      </right>
      <top style="thin">
        <color rgb="FFCCCCCC"/>
      </top>
    </border>
    <border>
      <left style="thin">
        <color rgb="FF666666"/>
      </left>
      <right style="thin">
        <color rgb="FFCCCCCC"/>
      </right>
      <top style="thin">
        <color rgb="FF666666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666666"/>
      </top>
      <bottom style="thin">
        <color rgb="FFCCCCCC"/>
      </bottom>
    </border>
    <border>
      <left style="thin">
        <color rgb="FFCCCCCC"/>
      </left>
      <right style="thin">
        <color rgb="FF666666"/>
      </right>
      <top style="thin">
        <color rgb="FF666666"/>
      </top>
      <bottom style="thin">
        <color rgb="FFCCCCCC"/>
      </bottom>
    </border>
    <border>
      <left style="thin">
        <color rgb="FF666666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666666"/>
      </right>
      <top style="thin">
        <color rgb="FFCCCCCC"/>
      </top>
      <bottom style="thin">
        <color rgb="FFCCCCCC"/>
      </bottom>
    </border>
    <border>
      <left style="thin">
        <color rgb="FF666666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666666"/>
      </right>
      <top style="thin">
        <color rgb="FFCCCCCC"/>
      </top>
    </border>
    <border>
      <left style="thin">
        <color rgb="FF666666"/>
      </left>
      <top style="thin">
        <color rgb="FF666666"/>
      </top>
      <bottom style="thin">
        <color rgb="FFCCCCCC"/>
      </bottom>
    </border>
    <border>
      <right style="thin">
        <color rgb="FFCCCCCC"/>
      </right>
      <top style="thin">
        <color rgb="FF666666"/>
      </top>
      <bottom style="thin">
        <color rgb="FFCCCCCC"/>
      </bottom>
    </border>
    <border>
      <left style="thin">
        <color rgb="FF666666"/>
      </left>
      <top style="thin">
        <color rgb="FFCCCCCC"/>
      </top>
      <bottom style="thin">
        <color rgb="FF666666"/>
      </bottom>
    </border>
    <border>
      <right style="thin">
        <color rgb="FFCCCCCC"/>
      </right>
      <top style="thin">
        <color rgb="FFCCCCCC"/>
      </top>
      <bottom style="thin">
        <color rgb="FF666666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666666"/>
      </bottom>
    </border>
    <border>
      <left style="thin">
        <color rgb="FFCCCCCC"/>
      </left>
      <right style="thin">
        <color rgb="FF666666"/>
      </right>
      <top style="thin">
        <color rgb="FFCCCCCC"/>
      </top>
      <bottom style="thin">
        <color rgb="FF666666"/>
      </bottom>
    </border>
    <border>
      <left style="thin">
        <color rgb="FF666666"/>
      </left>
      <right style="thin">
        <color rgb="FFCCCCCC"/>
      </right>
      <top style="thin">
        <color rgb="FFCCCCCC"/>
      </top>
      <bottom style="thin">
        <color rgb="FF666666"/>
      </bottom>
    </border>
    <border>
      <left style="thin">
        <color rgb="FF666666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666666"/>
      </right>
      <bottom style="thin">
        <color rgb="FFCCCCCC"/>
      </bottom>
    </border>
    <border>
      <left style="thin">
        <color rgb="FF666666"/>
      </left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  <right style="thin">
        <color rgb="FF666666"/>
      </right>
    </border>
    <border>
      <left style="thin">
        <color rgb="FF666666"/>
      </left>
      <top style="thin">
        <color rgb="FF666666"/>
      </top>
    </border>
    <border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666666"/>
      </left>
    </border>
    <border>
      <right style="thin">
        <color rgb="FF666666"/>
      </right>
    </border>
    <border>
      <left style="thin">
        <color rgb="FF666666"/>
      </left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Font="1"/>
    <xf borderId="2" fillId="2" fontId="1" numFmtId="0" xfId="0" applyAlignment="1" applyBorder="1" applyFont="1">
      <alignment horizontal="center" readingOrder="0"/>
    </xf>
    <xf borderId="3" fillId="0" fontId="3" numFmtId="0" xfId="0" applyBorder="1" applyFont="1"/>
    <xf borderId="0" fillId="3" fontId="4" numFmtId="0" xfId="0" applyAlignment="1" applyFill="1" applyFont="1">
      <alignment readingOrder="0"/>
    </xf>
    <xf borderId="0" fillId="3" fontId="4" numFmtId="0" xfId="0" applyFont="1"/>
    <xf borderId="4" fillId="0" fontId="2" numFmtId="164" xfId="0" applyAlignment="1" applyBorder="1" applyFont="1" applyNumberForma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4" fillId="0" fontId="2" numFmtId="4" xfId="0" applyAlignment="1" applyBorder="1" applyFont="1" applyNumberFormat="1">
      <alignment horizontal="center" readingOrder="0"/>
    </xf>
    <xf borderId="5" fillId="0" fontId="2" numFmtId="10" xfId="0" applyAlignment="1" applyBorder="1" applyFont="1" applyNumberFormat="1">
      <alignment horizontal="center" readingOrder="0"/>
    </xf>
    <xf borderId="5" fillId="0" fontId="2" numFmtId="4" xfId="0" applyAlignment="1" applyBorder="1" applyFont="1" applyNumberFormat="1">
      <alignment horizontal="center" readingOrder="0"/>
    </xf>
    <xf borderId="6" fillId="0" fontId="2" numFmtId="10" xfId="0" applyAlignment="1" applyBorder="1" applyFont="1" applyNumberFormat="1">
      <alignment horizontal="center" readingOrder="0"/>
    </xf>
    <xf borderId="7" fillId="0" fontId="2" numFmtId="164" xfId="0" applyAlignment="1" applyBorder="1" applyFont="1" applyNumberFormat="1">
      <alignment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7" fillId="0" fontId="2" numFmtId="4" xfId="0" applyAlignment="1" applyBorder="1" applyFont="1" applyNumberFormat="1">
      <alignment horizontal="center" readingOrder="0"/>
    </xf>
    <xf borderId="8" fillId="0" fontId="2" numFmtId="10" xfId="0" applyAlignment="1" applyBorder="1" applyFont="1" applyNumberFormat="1">
      <alignment horizontal="center" readingOrder="0"/>
    </xf>
    <xf borderId="8" fillId="0" fontId="5" numFmtId="4" xfId="0" applyAlignment="1" applyBorder="1" applyFont="1" applyNumberFormat="1">
      <alignment horizontal="center" readingOrder="0"/>
    </xf>
    <xf borderId="8" fillId="0" fontId="5" numFmtId="10" xfId="0" applyAlignment="1" applyBorder="1" applyFont="1" applyNumberFormat="1">
      <alignment horizontal="center" readingOrder="0"/>
    </xf>
    <xf borderId="8" fillId="0" fontId="2" numFmtId="4" xfId="0" applyAlignment="1" applyBorder="1" applyFont="1" applyNumberFormat="1">
      <alignment horizontal="center" readingOrder="0"/>
    </xf>
    <xf borderId="9" fillId="0" fontId="5" numFmtId="10" xfId="0" applyAlignment="1" applyBorder="1" applyFont="1" applyNumberFormat="1">
      <alignment horizontal="center" readingOrder="0"/>
    </xf>
    <xf borderId="7" fillId="0" fontId="5" numFmtId="4" xfId="0" applyAlignment="1" applyBorder="1" applyFont="1" applyNumberFormat="1">
      <alignment horizontal="center" readingOrder="0"/>
    </xf>
    <xf borderId="10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0" fillId="0" fontId="2" numFmtId="4" xfId="0" applyAlignment="1" applyBorder="1" applyFont="1" applyNumberFormat="1">
      <alignment horizontal="center" readingOrder="0"/>
    </xf>
    <xf borderId="1" fillId="0" fontId="2" numFmtId="10" xfId="0" applyAlignment="1" applyBorder="1" applyFont="1" applyNumberFormat="1">
      <alignment horizontal="center" readingOrder="0"/>
    </xf>
    <xf borderId="1" fillId="0" fontId="2" numFmtId="4" xfId="0" applyAlignment="1" applyBorder="1" applyFont="1" applyNumberFormat="1">
      <alignment horizontal="center" readingOrder="0"/>
    </xf>
    <xf borderId="1" fillId="0" fontId="5" numFmtId="10" xfId="0" applyAlignment="1" applyBorder="1" applyFont="1" applyNumberFormat="1">
      <alignment horizontal="center" readingOrder="0"/>
    </xf>
    <xf borderId="11" fillId="0" fontId="5" numFmtId="10" xfId="0" applyAlignment="1" applyBorder="1" applyFont="1" applyNumberFormat="1">
      <alignment horizontal="center" readingOrder="0"/>
    </xf>
    <xf borderId="12" fillId="4" fontId="2" numFmtId="164" xfId="0" applyAlignment="1" applyBorder="1" applyFill="1" applyFont="1" applyNumberFormat="1">
      <alignment readingOrder="0"/>
    </xf>
    <xf borderId="13" fillId="0" fontId="2" numFmtId="0" xfId="0" applyAlignment="1" applyBorder="1" applyFont="1">
      <alignment readingOrder="0"/>
    </xf>
    <xf borderId="4" fillId="5" fontId="2" numFmtId="4" xfId="0" applyAlignment="1" applyBorder="1" applyFill="1" applyFont="1" applyNumberFormat="1">
      <alignment horizontal="center" readingOrder="0"/>
    </xf>
    <xf borderId="5" fillId="5" fontId="2" numFmtId="10" xfId="0" applyAlignment="1" applyBorder="1" applyFont="1" applyNumberFormat="1">
      <alignment horizontal="center" readingOrder="0"/>
    </xf>
    <xf borderId="5" fillId="5" fontId="2" numFmtId="4" xfId="0" applyAlignment="1" applyBorder="1" applyFont="1" applyNumberFormat="1">
      <alignment horizontal="center" readingOrder="0"/>
    </xf>
    <xf borderId="6" fillId="5" fontId="2" numFmtId="10" xfId="0" applyAlignment="1" applyBorder="1" applyFont="1" applyNumberFormat="1">
      <alignment horizontal="center" readingOrder="0"/>
    </xf>
    <xf borderId="14" fillId="4" fontId="2" numFmtId="164" xfId="0" applyAlignment="1" applyBorder="1" applyFont="1" applyNumberFormat="1">
      <alignment readingOrder="0"/>
    </xf>
    <xf borderId="15" fillId="0" fontId="2" numFmtId="0" xfId="0" applyAlignment="1" applyBorder="1" applyFont="1">
      <alignment readingOrder="0"/>
    </xf>
    <xf borderId="16" fillId="0" fontId="2" numFmtId="0" xfId="0" applyAlignment="1" applyBorder="1" applyFont="1">
      <alignment readingOrder="0"/>
    </xf>
    <xf borderId="17" fillId="0" fontId="2" numFmtId="0" xfId="0" applyAlignment="1" applyBorder="1" applyFont="1">
      <alignment readingOrder="0"/>
    </xf>
    <xf borderId="18" fillId="5" fontId="2" numFmtId="4" xfId="0" applyAlignment="1" applyBorder="1" applyFont="1" applyNumberFormat="1">
      <alignment horizontal="center" readingOrder="0"/>
    </xf>
    <xf borderId="16" fillId="5" fontId="2" numFmtId="10" xfId="0" applyAlignment="1" applyBorder="1" applyFont="1" applyNumberFormat="1">
      <alignment horizontal="center" readingOrder="0"/>
    </xf>
    <xf borderId="16" fillId="5" fontId="2" numFmtId="4" xfId="0" applyAlignment="1" applyBorder="1" applyFont="1" applyNumberFormat="1">
      <alignment horizontal="center" readingOrder="0"/>
    </xf>
    <xf borderId="17" fillId="5" fontId="2" numFmtId="10" xfId="0" applyAlignment="1" applyBorder="1" applyFont="1" applyNumberFormat="1">
      <alignment horizontal="center" readingOrder="0"/>
    </xf>
    <xf borderId="19" fillId="0" fontId="2" numFmtId="164" xfId="0" applyAlignment="1" applyBorder="1" applyFont="1" applyNumberFormat="1">
      <alignment readingOrder="0"/>
    </xf>
    <xf borderId="20" fillId="0" fontId="2" numFmtId="0" xfId="0" applyAlignment="1" applyBorder="1" applyFont="1">
      <alignment readingOrder="0"/>
    </xf>
    <xf borderId="21" fillId="0" fontId="2" numFmtId="0" xfId="0" applyAlignment="1" applyBorder="1" applyFont="1">
      <alignment readingOrder="0"/>
    </xf>
    <xf borderId="19" fillId="0" fontId="2" numFmtId="4" xfId="0" applyAlignment="1" applyBorder="1" applyFont="1" applyNumberFormat="1">
      <alignment horizontal="center" readingOrder="0"/>
    </xf>
    <xf borderId="20" fillId="0" fontId="2" numFmtId="10" xfId="0" applyAlignment="1" applyBorder="1" applyFont="1" applyNumberFormat="1">
      <alignment horizontal="center" readingOrder="0"/>
    </xf>
    <xf borderId="20" fillId="0" fontId="2" numFmtId="4" xfId="0" applyAlignment="1" applyBorder="1" applyFont="1" applyNumberFormat="1">
      <alignment horizontal="center" readingOrder="0"/>
    </xf>
    <xf borderId="21" fillId="0" fontId="2" numFmtId="10" xfId="0" applyAlignment="1" applyBorder="1" applyFont="1" applyNumberFormat="1">
      <alignment horizontal="center" readingOrder="0"/>
    </xf>
    <xf borderId="8" fillId="3" fontId="6" numFmtId="4" xfId="0" applyAlignment="1" applyBorder="1" applyFont="1" applyNumberFormat="1">
      <alignment horizontal="center" readingOrder="0"/>
    </xf>
    <xf borderId="9" fillId="3" fontId="5" numFmtId="0" xfId="0" applyAlignment="1" applyBorder="1" applyFont="1">
      <alignment horizontal="center" readingOrder="0"/>
    </xf>
    <xf borderId="8" fillId="0" fontId="6" numFmtId="10" xfId="0" applyAlignment="1" applyBorder="1" applyFont="1" applyNumberFormat="1">
      <alignment horizontal="center" readingOrder="0"/>
    </xf>
    <xf borderId="11" fillId="0" fontId="2" numFmtId="10" xfId="0" applyAlignment="1" applyBorder="1" applyFont="1" applyNumberFormat="1">
      <alignment horizontal="center" readingOrder="0"/>
    </xf>
    <xf borderId="8" fillId="0" fontId="6" numFmtId="4" xfId="0" applyAlignment="1" applyBorder="1" applyFont="1" applyNumberFormat="1">
      <alignment horizontal="center" readingOrder="0"/>
    </xf>
    <xf borderId="9" fillId="0" fontId="6" numFmtId="0" xfId="0" applyAlignment="1" applyBorder="1" applyFont="1">
      <alignment horizontal="center" readingOrder="0"/>
    </xf>
    <xf borderId="9" fillId="0" fontId="2" numFmtId="10" xfId="0" applyAlignment="1" applyBorder="1" applyFont="1" applyNumberFormat="1">
      <alignment horizontal="center" readingOrder="0"/>
    </xf>
    <xf borderId="9" fillId="3" fontId="5" numFmtId="49" xfId="0" applyAlignment="1" applyBorder="1" applyFont="1" applyNumberFormat="1">
      <alignment horizontal="center" readingOrder="0"/>
    </xf>
    <xf borderId="9" fillId="3" fontId="6" numFmtId="0" xfId="0" applyAlignment="1" applyBorder="1" applyFont="1">
      <alignment horizontal="center" readingOrder="0"/>
    </xf>
    <xf borderId="10" fillId="0" fontId="5" numFmtId="4" xfId="0" applyAlignment="1" applyBorder="1" applyFont="1" applyNumberFormat="1">
      <alignment horizontal="center" readingOrder="0"/>
    </xf>
    <xf borderId="22" fillId="0" fontId="2" numFmtId="4" xfId="0" applyAlignment="1" applyBorder="1" applyFont="1" applyNumberFormat="1">
      <alignment horizontal="center" readingOrder="0"/>
    </xf>
    <xf borderId="23" fillId="0" fontId="2" numFmtId="10" xfId="0" applyAlignment="1" applyBorder="1" applyFont="1" applyNumberFormat="1">
      <alignment horizontal="center" readingOrder="0"/>
    </xf>
    <xf borderId="23" fillId="0" fontId="2" numFmtId="4" xfId="0" applyAlignment="1" applyBorder="1" applyFont="1" applyNumberFormat="1">
      <alignment horizontal="center" readingOrder="0"/>
    </xf>
    <xf borderId="24" fillId="0" fontId="2" numFmtId="10" xfId="0" applyAlignment="1" applyBorder="1" applyFont="1" applyNumberFormat="1">
      <alignment horizontal="center" readingOrder="0"/>
    </xf>
    <xf borderId="20" fillId="0" fontId="5" numFmtId="10" xfId="0" applyAlignment="1" applyBorder="1" applyFont="1" applyNumberFormat="1">
      <alignment horizontal="center" readingOrder="0"/>
    </xf>
    <xf borderId="21" fillId="0" fontId="5" numFmtId="10" xfId="0" applyAlignment="1" applyBorder="1" applyFont="1" applyNumberFormat="1">
      <alignment horizontal="center" readingOrder="0"/>
    </xf>
    <xf borderId="18" fillId="0" fontId="2" numFmtId="164" xfId="0" applyAlignment="1" applyBorder="1" applyFont="1" applyNumberFormat="1">
      <alignment readingOrder="0"/>
    </xf>
    <xf borderId="18" fillId="0" fontId="2" numFmtId="4" xfId="0" applyAlignment="1" applyBorder="1" applyFont="1" applyNumberFormat="1">
      <alignment horizontal="center" readingOrder="0"/>
    </xf>
    <xf borderId="16" fillId="0" fontId="5" numFmtId="10" xfId="0" applyAlignment="1" applyBorder="1" applyFont="1" applyNumberFormat="1">
      <alignment horizontal="center" readingOrder="0"/>
    </xf>
    <xf borderId="16" fillId="0" fontId="2" numFmtId="4" xfId="0" applyAlignment="1" applyBorder="1" applyFont="1" applyNumberFormat="1">
      <alignment horizontal="center" readingOrder="0"/>
    </xf>
    <xf borderId="17" fillId="0" fontId="5" numFmtId="10" xfId="0" applyAlignment="1" applyBorder="1" applyFont="1" applyNumberForma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25" fillId="0" fontId="2" numFmtId="0" xfId="0" applyAlignment="1" applyBorder="1" applyFont="1">
      <alignment horizontal="left" readingOrder="0" shrinkToFit="0" vertical="center" wrapText="1"/>
    </xf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0" fillId="0" fontId="2" numFmtId="0" xfId="0" applyAlignment="1" applyFont="1">
      <alignment readingOrder="0"/>
    </xf>
    <xf borderId="0" fillId="4" fontId="2" numFmtId="0" xfId="0" applyFont="1"/>
    <xf borderId="0" fillId="0" fontId="7" numFmtId="49" xfId="0" applyAlignment="1" applyFont="1" applyNumberFormat="1">
      <alignment horizontal="center" readingOrder="0"/>
    </xf>
    <xf borderId="0" fillId="0" fontId="7" numFmtId="0" xfId="0" applyAlignment="1" applyFont="1">
      <alignment readingOrder="0"/>
    </xf>
    <xf borderId="0" fillId="6" fontId="8" numFmtId="0" xfId="0" applyAlignment="1" applyFill="1" applyFont="1">
      <alignment horizontal="left" readingOrder="0"/>
    </xf>
    <xf borderId="0" fillId="0" fontId="7" numFmtId="0" xfId="0" applyFont="1"/>
    <xf borderId="0" fillId="0" fontId="4" numFmtId="165" xfId="0" applyAlignment="1" applyFont="1" applyNumberForma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2.38"/>
    <col customWidth="1" min="10" max="11" width="11.38"/>
    <col customWidth="1" min="12" max="12" width="10.5"/>
    <col customWidth="1" min="16" max="16" width="13.38"/>
    <col customWidth="1" min="17" max="17" width="13.13"/>
    <col customWidth="1" min="21" max="21" width="15.38"/>
    <col customWidth="1" min="22" max="22" width="14.5"/>
    <col customWidth="1" min="23" max="23" width="15.63"/>
    <col customWidth="1" min="24" max="24" width="14.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/>
      <c r="H1" s="3" t="s">
        <v>5</v>
      </c>
      <c r="I1" s="4"/>
      <c r="J1" s="3" t="s">
        <v>6</v>
      </c>
      <c r="K1" s="4"/>
      <c r="L1" s="3" t="s">
        <v>7</v>
      </c>
      <c r="M1" s="4"/>
      <c r="N1" s="3" t="s">
        <v>8</v>
      </c>
      <c r="O1" s="4"/>
      <c r="P1" s="3" t="s">
        <v>9</v>
      </c>
      <c r="Q1" s="4"/>
      <c r="V1" s="5" t="s">
        <v>10</v>
      </c>
      <c r="W1" s="6"/>
      <c r="X1" s="6"/>
    </row>
    <row r="2">
      <c r="A2" s="7">
        <v>45748.0</v>
      </c>
      <c r="B2" s="8">
        <v>15.0</v>
      </c>
      <c r="C2" s="8">
        <v>15.0</v>
      </c>
      <c r="D2" s="8">
        <v>15.0</v>
      </c>
      <c r="E2" s="8">
        <v>15.0</v>
      </c>
      <c r="F2" s="9">
        <v>15.0</v>
      </c>
      <c r="G2" s="2"/>
      <c r="H2" s="10">
        <v>75.0</v>
      </c>
      <c r="I2" s="11">
        <v>1.0</v>
      </c>
      <c r="J2" s="12">
        <v>50.0</v>
      </c>
      <c r="K2" s="11">
        <v>0.67</v>
      </c>
      <c r="L2" s="12">
        <v>25.0</v>
      </c>
      <c r="M2" s="11">
        <v>0.33</v>
      </c>
      <c r="N2" s="12">
        <v>15.0</v>
      </c>
      <c r="O2" s="11">
        <v>0.2</v>
      </c>
      <c r="P2" s="12">
        <v>10.0</v>
      </c>
      <c r="Q2" s="13">
        <v>0.13</v>
      </c>
      <c r="V2" s="5" t="s">
        <v>11</v>
      </c>
      <c r="W2" s="5" t="s">
        <v>12</v>
      </c>
    </row>
    <row r="3">
      <c r="A3" s="14">
        <v>45749.0</v>
      </c>
      <c r="B3" s="15">
        <v>14.0</v>
      </c>
      <c r="C3" s="15">
        <v>14.0</v>
      </c>
      <c r="D3" s="15">
        <v>14.0</v>
      </c>
      <c r="E3" s="15">
        <v>14.0</v>
      </c>
      <c r="F3" s="16">
        <v>14.0</v>
      </c>
      <c r="G3" s="2"/>
      <c r="H3" s="17">
        <v>70.0</v>
      </c>
      <c r="I3" s="18">
        <v>1.0</v>
      </c>
      <c r="J3" s="19">
        <f t="shared" ref="J3:J4" si="1">H3-L3-N3-P3</f>
        <v>30</v>
      </c>
      <c r="K3" s="20">
        <f t="shared" ref="K3:K5" si="2">J3/H3</f>
        <v>0.4285714286</v>
      </c>
      <c r="L3" s="21">
        <v>20.0</v>
      </c>
      <c r="M3" s="20">
        <f t="shared" ref="M3:M5" si="3">L3/H3</f>
        <v>0.2857142857</v>
      </c>
      <c r="N3" s="21">
        <v>12.0</v>
      </c>
      <c r="O3" s="20">
        <f t="shared" ref="O3:O5" si="4">N3/H3</f>
        <v>0.1714285714</v>
      </c>
      <c r="P3" s="21">
        <v>8.0</v>
      </c>
      <c r="Q3" s="22">
        <f t="shared" ref="Q3:Q5" si="5">P3/H3</f>
        <v>0.1142857143</v>
      </c>
      <c r="V3" s="5" t="s">
        <v>13</v>
      </c>
      <c r="W3" s="5" t="s">
        <v>14</v>
      </c>
    </row>
    <row r="4">
      <c r="A4" s="14">
        <v>45750.0</v>
      </c>
      <c r="B4" s="15">
        <v>15.0</v>
      </c>
      <c r="C4" s="15">
        <v>15.0</v>
      </c>
      <c r="D4" s="15">
        <v>15.0</v>
      </c>
      <c r="E4" s="15">
        <v>15.0</v>
      </c>
      <c r="F4" s="16">
        <v>15.0</v>
      </c>
      <c r="G4" s="2"/>
      <c r="H4" s="23">
        <f>SUM(B4:F4)</f>
        <v>75</v>
      </c>
      <c r="I4" s="18">
        <v>1.0</v>
      </c>
      <c r="J4" s="19">
        <f t="shared" si="1"/>
        <v>27</v>
      </c>
      <c r="K4" s="20">
        <f t="shared" si="2"/>
        <v>0.36</v>
      </c>
      <c r="L4" s="21">
        <v>24.0</v>
      </c>
      <c r="M4" s="20">
        <f t="shared" si="3"/>
        <v>0.32</v>
      </c>
      <c r="N4" s="21">
        <v>10.0</v>
      </c>
      <c r="O4" s="20">
        <f t="shared" si="4"/>
        <v>0.1333333333</v>
      </c>
      <c r="P4" s="21">
        <v>14.0</v>
      </c>
      <c r="Q4" s="22">
        <f t="shared" si="5"/>
        <v>0.1866666667</v>
      </c>
      <c r="V4" s="5" t="s">
        <v>15</v>
      </c>
      <c r="W4" s="6"/>
    </row>
    <row r="5">
      <c r="A5" s="24">
        <v>45751.0</v>
      </c>
      <c r="B5" s="25">
        <v>16.0</v>
      </c>
      <c r="C5" s="25">
        <v>16.0</v>
      </c>
      <c r="D5" s="25">
        <v>16.0</v>
      </c>
      <c r="E5" s="25">
        <v>16.0</v>
      </c>
      <c r="F5" s="26">
        <v>16.0</v>
      </c>
      <c r="G5" s="2"/>
      <c r="H5" s="27">
        <v>80.0</v>
      </c>
      <c r="I5" s="28">
        <v>1.0</v>
      </c>
      <c r="J5" s="29">
        <v>50.0</v>
      </c>
      <c r="K5" s="30">
        <f t="shared" si="2"/>
        <v>0.625</v>
      </c>
      <c r="L5" s="29">
        <v>30.0</v>
      </c>
      <c r="M5" s="30">
        <f t="shared" si="3"/>
        <v>0.375</v>
      </c>
      <c r="N5" s="29">
        <v>20.0</v>
      </c>
      <c r="O5" s="30">
        <f t="shared" si="4"/>
        <v>0.25</v>
      </c>
      <c r="P5" s="29">
        <v>10.0</v>
      </c>
      <c r="Q5" s="31">
        <f t="shared" si="5"/>
        <v>0.125</v>
      </c>
      <c r="V5" s="6"/>
      <c r="W5" s="6"/>
    </row>
    <row r="6">
      <c r="A6" s="32">
        <v>45752.0</v>
      </c>
      <c r="B6" s="33">
        <v>2.0</v>
      </c>
      <c r="C6" s="8">
        <v>2.0</v>
      </c>
      <c r="D6" s="8">
        <v>2.0</v>
      </c>
      <c r="E6" s="8">
        <v>2.0</v>
      </c>
      <c r="F6" s="9">
        <v>2.0</v>
      </c>
      <c r="G6" s="2"/>
      <c r="H6" s="34" t="s">
        <v>16</v>
      </c>
      <c r="I6" s="35" t="s">
        <v>16</v>
      </c>
      <c r="J6" s="36" t="s">
        <v>16</v>
      </c>
      <c r="K6" s="35" t="s">
        <v>16</v>
      </c>
      <c r="L6" s="36" t="s">
        <v>16</v>
      </c>
      <c r="M6" s="35" t="s">
        <v>16</v>
      </c>
      <c r="N6" s="36" t="s">
        <v>16</v>
      </c>
      <c r="O6" s="35" t="s">
        <v>16</v>
      </c>
      <c r="P6" s="36" t="s">
        <v>16</v>
      </c>
      <c r="Q6" s="37" t="s">
        <v>16</v>
      </c>
    </row>
    <row r="7">
      <c r="A7" s="38">
        <v>45753.0</v>
      </c>
      <c r="B7" s="39">
        <v>2.0</v>
      </c>
      <c r="C7" s="40">
        <v>2.0</v>
      </c>
      <c r="D7" s="40">
        <v>2.0</v>
      </c>
      <c r="E7" s="40">
        <v>2.0</v>
      </c>
      <c r="F7" s="41">
        <v>2.0</v>
      </c>
      <c r="G7" s="2"/>
      <c r="H7" s="42" t="s">
        <v>16</v>
      </c>
      <c r="I7" s="43" t="s">
        <v>16</v>
      </c>
      <c r="J7" s="44" t="s">
        <v>16</v>
      </c>
      <c r="K7" s="43" t="s">
        <v>16</v>
      </c>
      <c r="L7" s="44" t="s">
        <v>16</v>
      </c>
      <c r="M7" s="43" t="s">
        <v>16</v>
      </c>
      <c r="N7" s="44" t="s">
        <v>16</v>
      </c>
      <c r="O7" s="43" t="s">
        <v>16</v>
      </c>
      <c r="P7" s="44" t="s">
        <v>16</v>
      </c>
      <c r="Q7" s="45" t="s">
        <v>16</v>
      </c>
      <c r="T7" s="2"/>
    </row>
    <row r="8">
      <c r="A8" s="46">
        <v>45754.0</v>
      </c>
      <c r="B8" s="47">
        <v>15.0</v>
      </c>
      <c r="C8" s="47">
        <v>15.0</v>
      </c>
      <c r="D8" s="47">
        <v>15.0</v>
      </c>
      <c r="E8" s="47">
        <v>15.0</v>
      </c>
      <c r="F8" s="48">
        <v>15.0</v>
      </c>
      <c r="G8" s="2"/>
      <c r="H8" s="49">
        <v>75.0</v>
      </c>
      <c r="I8" s="50">
        <v>1.0</v>
      </c>
      <c r="J8" s="51">
        <v>49.0</v>
      </c>
      <c r="K8" s="50">
        <v>0.65</v>
      </c>
      <c r="L8" s="51">
        <v>26.0</v>
      </c>
      <c r="M8" s="50">
        <v>0.35</v>
      </c>
      <c r="N8" s="51">
        <v>13.0</v>
      </c>
      <c r="O8" s="50">
        <v>0.17</v>
      </c>
      <c r="P8" s="51">
        <v>13.0</v>
      </c>
      <c r="Q8" s="52">
        <v>0.17</v>
      </c>
    </row>
    <row r="9">
      <c r="A9" s="14">
        <v>45755.0</v>
      </c>
      <c r="B9" s="15">
        <v>16.0</v>
      </c>
      <c r="C9" s="15">
        <v>16.0</v>
      </c>
      <c r="D9" s="15">
        <v>16.0</v>
      </c>
      <c r="E9" s="15">
        <v>16.0</v>
      </c>
      <c r="F9" s="16">
        <v>16.0</v>
      </c>
      <c r="G9" s="2"/>
      <c r="H9" s="17">
        <v>75.0</v>
      </c>
      <c r="I9" s="18">
        <v>1.0</v>
      </c>
      <c r="J9" s="21">
        <v>33.0</v>
      </c>
      <c r="K9" s="18">
        <v>0.41</v>
      </c>
      <c r="L9" s="21">
        <v>47.0</v>
      </c>
      <c r="M9" s="18">
        <v>0.59</v>
      </c>
      <c r="N9" s="21">
        <v>21.0</v>
      </c>
      <c r="O9" s="18">
        <v>0.26</v>
      </c>
      <c r="P9" s="53">
        <v>0.0</v>
      </c>
      <c r="Q9" s="54">
        <v>0.0</v>
      </c>
      <c r="T9" s="2"/>
    </row>
    <row r="10">
      <c r="A10" s="14">
        <v>45756.0</v>
      </c>
      <c r="B10" s="15">
        <v>17.0</v>
      </c>
      <c r="C10" s="15">
        <v>17.0</v>
      </c>
      <c r="D10" s="15">
        <v>17.0</v>
      </c>
      <c r="E10" s="15">
        <v>17.0</v>
      </c>
      <c r="F10" s="16">
        <v>17.0</v>
      </c>
      <c r="G10" s="2"/>
      <c r="H10" s="23">
        <f>SUM(B10:F10)</f>
        <v>85</v>
      </c>
      <c r="I10" s="18">
        <v>0.88</v>
      </c>
      <c r="J10" s="21">
        <v>50.0</v>
      </c>
      <c r="K10" s="20">
        <f>J10/H10</f>
        <v>0.5882352941</v>
      </c>
      <c r="L10" s="21">
        <v>25.0</v>
      </c>
      <c r="M10" s="20">
        <f>L10/H10</f>
        <v>0.2941176471</v>
      </c>
      <c r="N10" s="19">
        <f>H10 - J10 - L10</f>
        <v>10</v>
      </c>
      <c r="O10" s="20">
        <f>N10/H10</f>
        <v>0.1176470588</v>
      </c>
      <c r="P10" s="21">
        <v>8.0</v>
      </c>
      <c r="Q10" s="22">
        <f>P10/H10</f>
        <v>0.09411764706</v>
      </c>
      <c r="T10" s="2"/>
    </row>
    <row r="11">
      <c r="A11" s="14">
        <v>45757.0</v>
      </c>
      <c r="B11" s="15">
        <v>18.0</v>
      </c>
      <c r="C11" s="15">
        <v>18.0</v>
      </c>
      <c r="D11" s="15">
        <v>18.0</v>
      </c>
      <c r="E11" s="15">
        <v>18.0</v>
      </c>
      <c r="F11" s="16">
        <v>18.0</v>
      </c>
      <c r="G11" s="2"/>
      <c r="H11" s="17">
        <v>90.0</v>
      </c>
      <c r="I11" s="18">
        <v>1.0</v>
      </c>
      <c r="J11" s="19">
        <f>H11 - L11 - N11 - P11</f>
        <v>30</v>
      </c>
      <c r="K11" s="55">
        <f>J11 / H11</f>
        <v>0.3333333333</v>
      </c>
      <c r="L11" s="21">
        <v>30.0</v>
      </c>
      <c r="M11" s="20">
        <f>L11 / H11</f>
        <v>0.3333333333</v>
      </c>
      <c r="N11" s="21">
        <v>17.0</v>
      </c>
      <c r="O11" s="20">
        <f>N11 / H11</f>
        <v>0.1888888889</v>
      </c>
      <c r="P11" s="21">
        <v>13.0</v>
      </c>
      <c r="Q11" s="22">
        <f>P11 / H11</f>
        <v>0.1444444444</v>
      </c>
      <c r="S11" s="2"/>
      <c r="T11" s="2"/>
    </row>
    <row r="12">
      <c r="A12" s="24">
        <v>45758.0</v>
      </c>
      <c r="B12" s="25">
        <v>18.0</v>
      </c>
      <c r="C12" s="25">
        <v>18.0</v>
      </c>
      <c r="D12" s="25">
        <v>18.0</v>
      </c>
      <c r="E12" s="25">
        <v>18.0</v>
      </c>
      <c r="F12" s="26">
        <v>18.0</v>
      </c>
      <c r="G12" s="2"/>
      <c r="H12" s="27">
        <v>90.0</v>
      </c>
      <c r="I12" s="28">
        <v>1.0</v>
      </c>
      <c r="J12" s="29">
        <v>60.0</v>
      </c>
      <c r="K12" s="28">
        <v>0.67</v>
      </c>
      <c r="L12" s="29">
        <v>30.0</v>
      </c>
      <c r="M12" s="28">
        <v>0.33</v>
      </c>
      <c r="N12" s="29">
        <v>19.0</v>
      </c>
      <c r="O12" s="28">
        <v>0.21</v>
      </c>
      <c r="P12" s="29">
        <v>11.0</v>
      </c>
      <c r="Q12" s="56">
        <v>0.12</v>
      </c>
      <c r="S12" s="2"/>
      <c r="T12" s="2"/>
    </row>
    <row r="13">
      <c r="A13" s="32">
        <v>45759.0</v>
      </c>
      <c r="B13" s="33">
        <v>2.0</v>
      </c>
      <c r="C13" s="8">
        <v>2.0</v>
      </c>
      <c r="D13" s="8">
        <v>2.0</v>
      </c>
      <c r="E13" s="8">
        <v>2.0</v>
      </c>
      <c r="F13" s="9">
        <v>2.0</v>
      </c>
      <c r="G13" s="2"/>
      <c r="H13" s="34" t="s">
        <v>16</v>
      </c>
      <c r="I13" s="35" t="s">
        <v>16</v>
      </c>
      <c r="J13" s="36" t="s">
        <v>16</v>
      </c>
      <c r="K13" s="35" t="s">
        <v>16</v>
      </c>
      <c r="L13" s="36" t="s">
        <v>16</v>
      </c>
      <c r="M13" s="35" t="s">
        <v>16</v>
      </c>
      <c r="N13" s="36" t="s">
        <v>16</v>
      </c>
      <c r="O13" s="35" t="s">
        <v>16</v>
      </c>
      <c r="P13" s="36" t="s">
        <v>16</v>
      </c>
      <c r="Q13" s="37" t="s">
        <v>16</v>
      </c>
      <c r="S13" s="2"/>
      <c r="T13" s="2"/>
    </row>
    <row r="14">
      <c r="A14" s="38">
        <v>45760.0</v>
      </c>
      <c r="B14" s="39">
        <v>2.0</v>
      </c>
      <c r="C14" s="40">
        <v>2.0</v>
      </c>
      <c r="D14" s="40">
        <v>2.0</v>
      </c>
      <c r="E14" s="40">
        <v>2.0</v>
      </c>
      <c r="F14" s="41">
        <v>2.0</v>
      </c>
      <c r="G14" s="2"/>
      <c r="H14" s="42" t="s">
        <v>16</v>
      </c>
      <c r="I14" s="43" t="s">
        <v>16</v>
      </c>
      <c r="J14" s="44" t="s">
        <v>16</v>
      </c>
      <c r="K14" s="43" t="s">
        <v>16</v>
      </c>
      <c r="L14" s="44" t="s">
        <v>16</v>
      </c>
      <c r="M14" s="43" t="s">
        <v>16</v>
      </c>
      <c r="N14" s="44" t="s">
        <v>16</v>
      </c>
      <c r="O14" s="43" t="s">
        <v>16</v>
      </c>
      <c r="P14" s="44" t="s">
        <v>16</v>
      </c>
      <c r="Q14" s="45" t="s">
        <v>16</v>
      </c>
      <c r="S14" s="2"/>
      <c r="T14" s="2"/>
    </row>
    <row r="15">
      <c r="A15" s="46">
        <v>45761.0</v>
      </c>
      <c r="B15" s="47">
        <v>18.0</v>
      </c>
      <c r="C15" s="47">
        <v>18.0</v>
      </c>
      <c r="D15" s="47">
        <v>18.0</v>
      </c>
      <c r="E15" s="47">
        <v>18.0</v>
      </c>
      <c r="F15" s="48">
        <v>18.0</v>
      </c>
      <c r="G15" s="2"/>
      <c r="H15" s="49">
        <v>90.0</v>
      </c>
      <c r="I15" s="50">
        <v>1.0</v>
      </c>
      <c r="J15" s="51">
        <v>55.0</v>
      </c>
      <c r="K15" s="50">
        <v>0.61</v>
      </c>
      <c r="L15" s="51">
        <v>35.0</v>
      </c>
      <c r="M15" s="50">
        <v>0.39</v>
      </c>
      <c r="N15" s="51">
        <v>15.0</v>
      </c>
      <c r="O15" s="50">
        <v>0.17</v>
      </c>
      <c r="P15" s="51">
        <v>20.0</v>
      </c>
      <c r="Q15" s="52">
        <v>0.22</v>
      </c>
    </row>
    <row r="16">
      <c r="A16" s="14">
        <v>45762.0</v>
      </c>
      <c r="B16" s="15">
        <v>19.0</v>
      </c>
      <c r="C16" s="15">
        <v>19.0</v>
      </c>
      <c r="D16" s="15">
        <v>19.0</v>
      </c>
      <c r="E16" s="15">
        <v>19.0</v>
      </c>
      <c r="F16" s="16">
        <v>19.0</v>
      </c>
      <c r="G16" s="2"/>
      <c r="H16" s="17">
        <v>95.0</v>
      </c>
      <c r="I16" s="18">
        <v>1.0</v>
      </c>
      <c r="J16" s="21">
        <v>57.0</v>
      </c>
      <c r="K16" s="18">
        <v>0.6</v>
      </c>
      <c r="L16" s="21">
        <v>38.0</v>
      </c>
      <c r="M16" s="18">
        <v>0.4</v>
      </c>
      <c r="N16" s="21">
        <v>19.0</v>
      </c>
      <c r="O16" s="18">
        <v>0.2</v>
      </c>
      <c r="P16" s="57">
        <v>0.0</v>
      </c>
      <c r="Q16" s="58">
        <v>0.0</v>
      </c>
    </row>
    <row r="17">
      <c r="A17" s="14">
        <v>45763.0</v>
      </c>
      <c r="B17" s="15">
        <v>20.0</v>
      </c>
      <c r="C17" s="15">
        <v>20.0</v>
      </c>
      <c r="D17" s="15">
        <v>20.0</v>
      </c>
      <c r="E17" s="15">
        <v>20.0</v>
      </c>
      <c r="F17" s="16">
        <v>20.0</v>
      </c>
      <c r="G17" s="2"/>
      <c r="H17" s="17">
        <v>100.0</v>
      </c>
      <c r="I17" s="18">
        <v>1.0</v>
      </c>
      <c r="J17" s="21">
        <v>60.0</v>
      </c>
      <c r="K17" s="18">
        <v>0.6</v>
      </c>
      <c r="L17" s="21">
        <v>40.0</v>
      </c>
      <c r="M17" s="18">
        <v>0.4</v>
      </c>
      <c r="N17" s="21">
        <v>19.0</v>
      </c>
      <c r="O17" s="18">
        <v>0.19</v>
      </c>
      <c r="P17" s="21">
        <v>21.0</v>
      </c>
      <c r="Q17" s="59">
        <v>0.21</v>
      </c>
    </row>
    <row r="18">
      <c r="A18" s="14">
        <v>45764.0</v>
      </c>
      <c r="B18" s="15">
        <v>20.0</v>
      </c>
      <c r="C18" s="15">
        <v>20.0</v>
      </c>
      <c r="D18" s="15">
        <v>20.0</v>
      </c>
      <c r="E18" s="15">
        <v>20.0</v>
      </c>
      <c r="F18" s="16">
        <v>20.0</v>
      </c>
      <c r="G18" s="2"/>
      <c r="H18" s="17">
        <v>100.0</v>
      </c>
      <c r="I18" s="18">
        <v>1.0</v>
      </c>
      <c r="J18" s="21">
        <v>66.0</v>
      </c>
      <c r="K18" s="18">
        <v>0.66</v>
      </c>
      <c r="L18" s="21">
        <v>34.0</v>
      </c>
      <c r="M18" s="18">
        <v>0.34</v>
      </c>
      <c r="N18" s="21">
        <v>14.0</v>
      </c>
      <c r="O18" s="18">
        <v>0.14</v>
      </c>
      <c r="P18" s="21">
        <v>20.0</v>
      </c>
      <c r="Q18" s="59">
        <v>0.2</v>
      </c>
    </row>
    <row r="19">
      <c r="A19" s="24">
        <v>45765.0</v>
      </c>
      <c r="B19" s="25">
        <v>20.0</v>
      </c>
      <c r="C19" s="25">
        <v>20.0</v>
      </c>
      <c r="D19" s="25">
        <v>20.0</v>
      </c>
      <c r="E19" s="25">
        <v>20.0</v>
      </c>
      <c r="F19" s="26">
        <v>20.0</v>
      </c>
      <c r="G19" s="2"/>
      <c r="H19" s="27">
        <v>100.0</v>
      </c>
      <c r="I19" s="28">
        <v>1.0</v>
      </c>
      <c r="J19" s="29">
        <v>63.0</v>
      </c>
      <c r="K19" s="28">
        <v>0.63</v>
      </c>
      <c r="L19" s="29">
        <v>37.0</v>
      </c>
      <c r="M19" s="28">
        <v>0.37</v>
      </c>
      <c r="N19" s="29">
        <v>17.0</v>
      </c>
      <c r="O19" s="28">
        <v>0.17</v>
      </c>
      <c r="P19" s="29">
        <v>20.0</v>
      </c>
      <c r="Q19" s="56">
        <v>0.2</v>
      </c>
    </row>
    <row r="20">
      <c r="A20" s="32">
        <v>45766.0</v>
      </c>
      <c r="B20" s="33">
        <v>2.0</v>
      </c>
      <c r="C20" s="8">
        <v>2.0</v>
      </c>
      <c r="D20" s="8">
        <v>2.0</v>
      </c>
      <c r="E20" s="8">
        <v>2.0</v>
      </c>
      <c r="F20" s="9">
        <v>2.0</v>
      </c>
      <c r="G20" s="2"/>
      <c r="H20" s="34" t="s">
        <v>16</v>
      </c>
      <c r="I20" s="35" t="s">
        <v>16</v>
      </c>
      <c r="J20" s="36" t="s">
        <v>16</v>
      </c>
      <c r="K20" s="35" t="s">
        <v>16</v>
      </c>
      <c r="L20" s="36" t="s">
        <v>16</v>
      </c>
      <c r="M20" s="35" t="s">
        <v>16</v>
      </c>
      <c r="N20" s="36" t="s">
        <v>16</v>
      </c>
      <c r="O20" s="35" t="s">
        <v>16</v>
      </c>
      <c r="P20" s="36" t="s">
        <v>16</v>
      </c>
      <c r="Q20" s="37" t="s">
        <v>16</v>
      </c>
    </row>
    <row r="21">
      <c r="A21" s="38">
        <v>45767.0</v>
      </c>
      <c r="B21" s="39">
        <v>2.0</v>
      </c>
      <c r="C21" s="40">
        <v>2.0</v>
      </c>
      <c r="D21" s="40">
        <v>2.0</v>
      </c>
      <c r="E21" s="40">
        <v>2.0</v>
      </c>
      <c r="F21" s="41">
        <v>2.0</v>
      </c>
      <c r="G21" s="2"/>
      <c r="H21" s="42" t="s">
        <v>16</v>
      </c>
      <c r="I21" s="43" t="s">
        <v>16</v>
      </c>
      <c r="J21" s="44" t="s">
        <v>16</v>
      </c>
      <c r="K21" s="43" t="s">
        <v>16</v>
      </c>
      <c r="L21" s="44" t="s">
        <v>16</v>
      </c>
      <c r="M21" s="43" t="s">
        <v>16</v>
      </c>
      <c r="N21" s="44" t="s">
        <v>16</v>
      </c>
      <c r="O21" s="43" t="s">
        <v>16</v>
      </c>
      <c r="P21" s="44" t="s">
        <v>16</v>
      </c>
      <c r="Q21" s="45" t="s">
        <v>16</v>
      </c>
    </row>
    <row r="22">
      <c r="A22" s="46">
        <v>45768.0</v>
      </c>
      <c r="B22" s="47">
        <v>20.0</v>
      </c>
      <c r="C22" s="47">
        <v>20.0</v>
      </c>
      <c r="D22" s="47">
        <v>20.0</v>
      </c>
      <c r="E22" s="47">
        <v>20.0</v>
      </c>
      <c r="F22" s="48">
        <v>20.0</v>
      </c>
      <c r="G22" s="2"/>
      <c r="H22" s="49">
        <v>100.0</v>
      </c>
      <c r="I22" s="50">
        <v>1.0</v>
      </c>
      <c r="J22" s="51">
        <v>72.0</v>
      </c>
      <c r="K22" s="50">
        <v>0.72</v>
      </c>
      <c r="L22" s="51">
        <v>28.0</v>
      </c>
      <c r="M22" s="50">
        <v>0.28</v>
      </c>
      <c r="N22" s="51">
        <v>15.0</v>
      </c>
      <c r="O22" s="50">
        <v>0.15</v>
      </c>
      <c r="P22" s="51">
        <v>13.0</v>
      </c>
      <c r="Q22" s="52">
        <v>0.13</v>
      </c>
    </row>
    <row r="23">
      <c r="A23" s="14">
        <v>45769.0</v>
      </c>
      <c r="B23" s="15">
        <v>22.0</v>
      </c>
      <c r="C23" s="15">
        <v>22.0</v>
      </c>
      <c r="D23" s="15">
        <v>22.0</v>
      </c>
      <c r="E23" s="15">
        <v>22.0</v>
      </c>
      <c r="F23" s="16">
        <v>22.0</v>
      </c>
      <c r="G23" s="2"/>
      <c r="H23" s="17">
        <v>110.0</v>
      </c>
      <c r="I23" s="18">
        <v>1.0</v>
      </c>
      <c r="J23" s="21">
        <v>81.0</v>
      </c>
      <c r="K23" s="18">
        <v>0.74</v>
      </c>
      <c r="L23" s="21">
        <v>29.0</v>
      </c>
      <c r="M23" s="18">
        <v>0.26</v>
      </c>
      <c r="N23" s="21">
        <v>14.0</v>
      </c>
      <c r="O23" s="20">
        <f t="shared" ref="O23:O26" si="6">N23/H23</f>
        <v>0.1272727273</v>
      </c>
      <c r="P23" s="53">
        <v>0.0</v>
      </c>
      <c r="Q23" s="60" t="s">
        <v>17</v>
      </c>
    </row>
    <row r="24">
      <c r="A24" s="14">
        <v>45770.0</v>
      </c>
      <c r="B24" s="15">
        <v>23.0</v>
      </c>
      <c r="C24" s="15">
        <v>23.0</v>
      </c>
      <c r="D24" s="15">
        <v>23.0</v>
      </c>
      <c r="E24" s="15">
        <v>23.0</v>
      </c>
      <c r="F24" s="16">
        <v>23.0</v>
      </c>
      <c r="G24" s="2"/>
      <c r="H24" s="17">
        <v>110.0</v>
      </c>
      <c r="I24" s="18">
        <v>0.96</v>
      </c>
      <c r="J24" s="21">
        <v>76.0</v>
      </c>
      <c r="K24" s="30">
        <f t="shared" ref="K24:K26" si="7">J24/H24</f>
        <v>0.6909090909</v>
      </c>
      <c r="L24" s="21">
        <v>34.0</v>
      </c>
      <c r="M24" s="30">
        <f t="shared" ref="M24:M26" si="8">L24/H24</f>
        <v>0.3090909091</v>
      </c>
      <c r="N24" s="21">
        <v>19.0</v>
      </c>
      <c r="O24" s="30">
        <f t="shared" si="6"/>
        <v>0.1727272727</v>
      </c>
      <c r="P24" s="21">
        <v>15.0</v>
      </c>
      <c r="Q24" s="31">
        <f>P24/H24</f>
        <v>0.1363636364</v>
      </c>
    </row>
    <row r="25">
      <c r="A25" s="14">
        <v>45771.0</v>
      </c>
      <c r="B25" s="15">
        <v>25.0</v>
      </c>
      <c r="C25" s="15">
        <v>25.0</v>
      </c>
      <c r="D25" s="15">
        <v>25.0</v>
      </c>
      <c r="E25" s="15">
        <v>25.0</v>
      </c>
      <c r="F25" s="16">
        <v>25.0</v>
      </c>
      <c r="G25" s="2"/>
      <c r="H25" s="17">
        <v>110.0</v>
      </c>
      <c r="I25" s="18">
        <v>0.88</v>
      </c>
      <c r="J25" s="21">
        <v>74.0</v>
      </c>
      <c r="K25" s="30">
        <f t="shared" si="7"/>
        <v>0.6727272727</v>
      </c>
      <c r="L25" s="21">
        <v>36.0</v>
      </c>
      <c r="M25" s="30">
        <f t="shared" si="8"/>
        <v>0.3272727273</v>
      </c>
      <c r="N25" s="21">
        <v>20.0</v>
      </c>
      <c r="O25" s="30">
        <f t="shared" si="6"/>
        <v>0.1818181818</v>
      </c>
      <c r="P25" s="53">
        <v>0.0</v>
      </c>
      <c r="Q25" s="61">
        <v>0.0</v>
      </c>
    </row>
    <row r="26">
      <c r="A26" s="24">
        <v>45772.0</v>
      </c>
      <c r="B26" s="25">
        <v>25.0</v>
      </c>
      <c r="C26" s="25">
        <v>25.0</v>
      </c>
      <c r="D26" s="25">
        <v>25.0</v>
      </c>
      <c r="E26" s="25">
        <v>25.0</v>
      </c>
      <c r="F26" s="26">
        <v>25.0</v>
      </c>
      <c r="G26" s="2"/>
      <c r="H26" s="62">
        <f>SUM(B26:F26)</f>
        <v>125</v>
      </c>
      <c r="I26" s="30">
        <f>H26/(SUM(B26:F26))        </f>
        <v>1</v>
      </c>
      <c r="J26" s="29">
        <v>75.0</v>
      </c>
      <c r="K26" s="30">
        <f t="shared" si="7"/>
        <v>0.6</v>
      </c>
      <c r="L26" s="29">
        <v>40.0</v>
      </c>
      <c r="M26" s="30">
        <f t="shared" si="8"/>
        <v>0.32</v>
      </c>
      <c r="N26" s="29">
        <v>30.0</v>
      </c>
      <c r="O26" s="30">
        <f t="shared" si="6"/>
        <v>0.24</v>
      </c>
      <c r="P26" s="29">
        <v>10.0</v>
      </c>
      <c r="Q26" s="31">
        <f>P26/H26</f>
        <v>0.08</v>
      </c>
    </row>
    <row r="27">
      <c r="A27" s="32">
        <v>45773.0</v>
      </c>
      <c r="B27" s="33">
        <v>3.0</v>
      </c>
      <c r="C27" s="8">
        <v>3.0</v>
      </c>
      <c r="D27" s="8">
        <v>3.0</v>
      </c>
      <c r="E27" s="8">
        <v>3.0</v>
      </c>
      <c r="F27" s="9">
        <v>3.0</v>
      </c>
      <c r="G27" s="2"/>
      <c r="H27" s="34" t="s">
        <v>16</v>
      </c>
      <c r="I27" s="35" t="s">
        <v>16</v>
      </c>
      <c r="J27" s="36" t="s">
        <v>16</v>
      </c>
      <c r="K27" s="35" t="s">
        <v>16</v>
      </c>
      <c r="L27" s="36" t="s">
        <v>16</v>
      </c>
      <c r="M27" s="35" t="s">
        <v>16</v>
      </c>
      <c r="N27" s="36" t="s">
        <v>16</v>
      </c>
      <c r="O27" s="35" t="s">
        <v>16</v>
      </c>
      <c r="P27" s="36" t="s">
        <v>16</v>
      </c>
      <c r="Q27" s="37" t="s">
        <v>16</v>
      </c>
    </row>
    <row r="28">
      <c r="A28" s="38">
        <v>45774.0</v>
      </c>
      <c r="B28" s="39">
        <v>3.0</v>
      </c>
      <c r="C28" s="40">
        <v>3.0</v>
      </c>
      <c r="D28" s="40">
        <v>3.0</v>
      </c>
      <c r="E28" s="40">
        <v>3.0</v>
      </c>
      <c r="F28" s="41">
        <v>3.0</v>
      </c>
      <c r="G28" s="2"/>
      <c r="H28" s="42" t="s">
        <v>16</v>
      </c>
      <c r="I28" s="43" t="s">
        <v>16</v>
      </c>
      <c r="J28" s="44" t="s">
        <v>16</v>
      </c>
      <c r="K28" s="43" t="s">
        <v>16</v>
      </c>
      <c r="L28" s="44" t="s">
        <v>16</v>
      </c>
      <c r="M28" s="43" t="s">
        <v>16</v>
      </c>
      <c r="N28" s="44" t="s">
        <v>16</v>
      </c>
      <c r="O28" s="43" t="s">
        <v>16</v>
      </c>
      <c r="P28" s="44" t="s">
        <v>16</v>
      </c>
      <c r="Q28" s="45" t="s">
        <v>16</v>
      </c>
    </row>
    <row r="29">
      <c r="A29" s="46">
        <v>45775.0</v>
      </c>
      <c r="B29" s="47">
        <v>25.0</v>
      </c>
      <c r="C29" s="47">
        <v>25.0</v>
      </c>
      <c r="D29" s="47">
        <v>25.0</v>
      </c>
      <c r="E29" s="47">
        <v>25.0</v>
      </c>
      <c r="F29" s="48">
        <v>25.0</v>
      </c>
      <c r="G29" s="2"/>
      <c r="H29" s="63">
        <v>125.0</v>
      </c>
      <c r="I29" s="64">
        <v>1.0</v>
      </c>
      <c r="J29" s="65">
        <v>86.0</v>
      </c>
      <c r="K29" s="64">
        <v>0.69</v>
      </c>
      <c r="L29" s="65">
        <v>39.0</v>
      </c>
      <c r="M29" s="64">
        <v>0.31</v>
      </c>
      <c r="N29" s="65">
        <v>29.0</v>
      </c>
      <c r="O29" s="64">
        <v>0.23</v>
      </c>
      <c r="P29" s="65">
        <v>10.0</v>
      </c>
      <c r="Q29" s="66">
        <v>0.08</v>
      </c>
    </row>
    <row r="30">
      <c r="A30" s="14">
        <v>45776.0</v>
      </c>
      <c r="B30" s="15">
        <v>25.0</v>
      </c>
      <c r="C30" s="15">
        <v>25.0</v>
      </c>
      <c r="D30" s="15">
        <v>25.0</v>
      </c>
      <c r="E30" s="15">
        <v>25.0</v>
      </c>
      <c r="F30" s="16">
        <v>25.0</v>
      </c>
      <c r="G30" s="2"/>
      <c r="H30" s="49">
        <v>125.0</v>
      </c>
      <c r="I30" s="50">
        <v>1.0</v>
      </c>
      <c r="J30" s="51">
        <v>76.0</v>
      </c>
      <c r="K30" s="67">
        <f t="shared" ref="K30:K31" si="9">J30/H30</f>
        <v>0.608</v>
      </c>
      <c r="L30" s="51">
        <v>49.0</v>
      </c>
      <c r="M30" s="67">
        <f t="shared" ref="M30:M31" si="10">L30/H30</f>
        <v>0.392</v>
      </c>
      <c r="N30" s="51">
        <v>24.0</v>
      </c>
      <c r="O30" s="67">
        <f t="shared" ref="O30:O31" si="11">N30/H30</f>
        <v>0.192</v>
      </c>
      <c r="P30" s="51">
        <v>25.0</v>
      </c>
      <c r="Q30" s="68">
        <f t="shared" ref="Q30:Q31" si="12">P30/H30</f>
        <v>0.2</v>
      </c>
    </row>
    <row r="31">
      <c r="A31" s="69">
        <v>45777.0</v>
      </c>
      <c r="B31" s="40">
        <v>25.0</v>
      </c>
      <c r="C31" s="40">
        <v>25.0</v>
      </c>
      <c r="D31" s="40">
        <v>25.0</v>
      </c>
      <c r="E31" s="40">
        <v>25.0</v>
      </c>
      <c r="F31" s="41">
        <v>25.0</v>
      </c>
      <c r="G31" s="2"/>
      <c r="H31" s="70">
        <v>125.0</v>
      </c>
      <c r="I31" s="71">
        <f>H31/SUM(B31:F31)</f>
        <v>1</v>
      </c>
      <c r="J31" s="72">
        <v>80.0</v>
      </c>
      <c r="K31" s="71">
        <f t="shared" si="9"/>
        <v>0.64</v>
      </c>
      <c r="L31" s="72">
        <v>45.0</v>
      </c>
      <c r="M31" s="71">
        <f t="shared" si="10"/>
        <v>0.36</v>
      </c>
      <c r="N31" s="72">
        <v>28.0</v>
      </c>
      <c r="O31" s="71">
        <f t="shared" si="11"/>
        <v>0.224</v>
      </c>
      <c r="P31" s="72">
        <v>17.0</v>
      </c>
      <c r="Q31" s="73">
        <f t="shared" si="12"/>
        <v>0.136</v>
      </c>
      <c r="R31" s="2"/>
    </row>
    <row r="32">
      <c r="A32" s="74">
        <v>45778.0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>
      <c r="A33" s="74">
        <v>45779.0</v>
      </c>
      <c r="B33" s="2"/>
      <c r="C33" s="2"/>
      <c r="D33" s="2"/>
      <c r="E33" s="2"/>
      <c r="F33" s="2"/>
      <c r="G33" s="2"/>
      <c r="H33" s="75" t="s">
        <v>18</v>
      </c>
      <c r="O33" s="2"/>
      <c r="P33" s="2"/>
      <c r="Q33" s="2"/>
      <c r="R33" s="2"/>
    </row>
    <row r="34">
      <c r="A34" s="74">
        <v>45780.0</v>
      </c>
      <c r="B34" s="2"/>
      <c r="C34" s="2"/>
      <c r="D34" s="2"/>
      <c r="E34" s="2"/>
      <c r="F34" s="2"/>
      <c r="G34" s="2"/>
      <c r="H34" s="76" t="s">
        <v>19</v>
      </c>
      <c r="I34" s="77"/>
      <c r="J34" s="77"/>
      <c r="K34" s="77"/>
      <c r="L34" s="77"/>
      <c r="M34" s="77"/>
      <c r="N34" s="78"/>
    </row>
    <row r="35">
      <c r="A35" s="74">
        <v>45781.0</v>
      </c>
      <c r="B35" s="2"/>
      <c r="C35" s="2"/>
      <c r="D35" s="2"/>
      <c r="E35" s="2"/>
      <c r="F35" s="2"/>
      <c r="G35" s="2"/>
      <c r="H35" s="79"/>
      <c r="N35" s="80"/>
      <c r="O35" s="2"/>
      <c r="P35" s="2"/>
      <c r="Q35" s="2"/>
      <c r="R35" s="2"/>
    </row>
    <row r="36">
      <c r="A36" s="74">
        <v>45782.0</v>
      </c>
      <c r="B36" s="2"/>
      <c r="C36" s="2"/>
      <c r="D36" s="2"/>
      <c r="E36" s="2"/>
      <c r="F36" s="2"/>
      <c r="G36" s="2"/>
      <c r="H36" s="79"/>
      <c r="N36" s="80"/>
    </row>
    <row r="37">
      <c r="A37" s="74">
        <v>45783.0</v>
      </c>
      <c r="B37" s="2"/>
      <c r="C37" s="2"/>
      <c r="D37" s="2"/>
      <c r="E37" s="2"/>
      <c r="F37" s="2"/>
      <c r="G37" s="2"/>
      <c r="H37" s="79"/>
      <c r="N37" s="80"/>
      <c r="O37" s="2"/>
    </row>
    <row r="38">
      <c r="A38" s="74">
        <v>45784.0</v>
      </c>
      <c r="B38" s="2"/>
      <c r="C38" s="2"/>
      <c r="D38" s="2"/>
      <c r="E38" s="2"/>
      <c r="F38" s="2"/>
      <c r="G38" s="2"/>
      <c r="H38" s="79"/>
      <c r="N38" s="80"/>
    </row>
    <row r="39">
      <c r="A39" s="74">
        <v>45785.0</v>
      </c>
      <c r="B39" s="2"/>
      <c r="C39" s="2"/>
      <c r="D39" s="2"/>
      <c r="E39" s="2"/>
      <c r="F39" s="2"/>
      <c r="G39" s="2"/>
      <c r="H39" s="79"/>
      <c r="N39" s="80"/>
      <c r="O39" s="2"/>
      <c r="P39" s="2"/>
    </row>
    <row r="40">
      <c r="A40" s="74">
        <v>45786.0</v>
      </c>
      <c r="B40" s="2"/>
      <c r="C40" s="2"/>
      <c r="D40" s="2"/>
      <c r="E40" s="2"/>
      <c r="F40" s="2"/>
      <c r="G40" s="2"/>
      <c r="H40" s="79"/>
      <c r="N40" s="80"/>
    </row>
    <row r="41">
      <c r="A41" s="74">
        <v>45787.0</v>
      </c>
      <c r="B41" s="2"/>
      <c r="C41" s="2"/>
      <c r="D41" s="2"/>
      <c r="E41" s="2"/>
      <c r="F41" s="2"/>
      <c r="G41" s="2"/>
      <c r="H41" s="79"/>
      <c r="N41" s="80"/>
      <c r="O41" s="2"/>
      <c r="P41" s="2"/>
      <c r="Q41" s="2"/>
    </row>
    <row r="42">
      <c r="A42" s="74">
        <v>45788.0</v>
      </c>
      <c r="B42" s="2"/>
      <c r="C42" s="2"/>
      <c r="D42" s="2"/>
      <c r="E42" s="2"/>
      <c r="F42" s="2"/>
      <c r="G42" s="2"/>
      <c r="H42" s="81"/>
      <c r="I42" s="82"/>
      <c r="J42" s="82"/>
      <c r="K42" s="82"/>
      <c r="L42" s="82"/>
      <c r="M42" s="82"/>
      <c r="N42" s="83"/>
    </row>
    <row r="43">
      <c r="A43" s="74">
        <v>45789.0</v>
      </c>
      <c r="B43" s="2"/>
      <c r="C43" s="2"/>
      <c r="D43" s="2"/>
      <c r="E43" s="2"/>
      <c r="F43" s="2"/>
      <c r="G43" s="2"/>
      <c r="K43" s="2"/>
      <c r="L43" s="2"/>
      <c r="M43" s="2"/>
      <c r="N43" s="2"/>
      <c r="O43" s="2"/>
      <c r="P43" s="2"/>
      <c r="Q43" s="2"/>
      <c r="R43" s="2"/>
    </row>
    <row r="44">
      <c r="A44" s="74">
        <v>45790.0</v>
      </c>
      <c r="B44" s="2"/>
      <c r="C44" s="2"/>
      <c r="D44" s="2"/>
      <c r="E44" s="2"/>
      <c r="F44" s="2"/>
      <c r="G44" s="2"/>
      <c r="Q44" s="2"/>
      <c r="R44" s="2"/>
    </row>
    <row r="45">
      <c r="A45" s="74">
        <v>45791.0</v>
      </c>
      <c r="B45" s="2"/>
      <c r="C45" s="2"/>
      <c r="D45" s="2"/>
      <c r="E45" s="2"/>
      <c r="F45" s="2"/>
      <c r="G45" s="2"/>
      <c r="K45" s="2"/>
      <c r="L45" s="2"/>
      <c r="M45" s="2"/>
      <c r="N45" s="2"/>
      <c r="O45" s="2"/>
      <c r="P45" s="2"/>
      <c r="R45" s="2"/>
    </row>
    <row r="46">
      <c r="A46" s="74">
        <v>45792.0</v>
      </c>
      <c r="B46" s="2"/>
      <c r="C46" s="2"/>
      <c r="D46" s="2"/>
      <c r="E46" s="2"/>
      <c r="F46" s="2"/>
      <c r="G46" s="2"/>
      <c r="H46" s="84" t="s">
        <v>20</v>
      </c>
      <c r="R46" s="2"/>
    </row>
    <row r="47">
      <c r="A47" s="74">
        <v>45793.0</v>
      </c>
      <c r="B47" s="2"/>
      <c r="C47" s="2"/>
      <c r="D47" s="2"/>
      <c r="E47" s="2"/>
      <c r="F47" s="2"/>
      <c r="G47" s="2"/>
      <c r="I47" s="2"/>
      <c r="J47" s="2"/>
      <c r="K47" s="2"/>
      <c r="L47" s="2"/>
      <c r="M47" s="2"/>
      <c r="Q47" s="2"/>
      <c r="R47" s="2"/>
    </row>
    <row r="48">
      <c r="A48" s="74">
        <v>45794.0</v>
      </c>
      <c r="B48" s="2"/>
      <c r="C48" s="2"/>
      <c r="D48" s="2"/>
      <c r="E48" s="2"/>
      <c r="F48" s="2"/>
      <c r="G48" s="2"/>
      <c r="H48" s="84" t="s">
        <v>21</v>
      </c>
      <c r="N48" s="2"/>
      <c r="O48" s="2"/>
      <c r="P48" s="2"/>
      <c r="Q48" s="2"/>
      <c r="R48" s="2"/>
    </row>
    <row r="49">
      <c r="A49" s="74">
        <v>45795.0</v>
      </c>
      <c r="B49" s="2"/>
      <c r="C49" s="2"/>
      <c r="D49" s="2"/>
      <c r="E49" s="2"/>
      <c r="F49" s="2"/>
      <c r="G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>
      <c r="A50" s="74">
        <v>45796.0</v>
      </c>
      <c r="B50" s="2"/>
      <c r="C50" s="2"/>
      <c r="D50" s="2"/>
      <c r="E50" s="2"/>
      <c r="F50" s="2"/>
      <c r="G50" s="2"/>
      <c r="H50" s="84" t="s">
        <v>22</v>
      </c>
      <c r="M50" s="2"/>
      <c r="N50" s="2"/>
      <c r="O50" s="2"/>
      <c r="P50" s="2"/>
      <c r="Q50" s="2"/>
      <c r="R50" s="2"/>
    </row>
    <row r="51">
      <c r="A51" s="74">
        <v>45797.0</v>
      </c>
      <c r="B51" s="2"/>
      <c r="C51" s="2"/>
      <c r="D51" s="2"/>
      <c r="E51" s="2"/>
      <c r="F51" s="2"/>
      <c r="G51" s="2"/>
      <c r="J51" s="2"/>
      <c r="K51" s="2"/>
      <c r="L51" s="2"/>
      <c r="M51" s="2"/>
      <c r="N51" s="2"/>
      <c r="O51" s="2"/>
      <c r="P51" s="2"/>
      <c r="Q51" s="2"/>
      <c r="R51" s="2"/>
    </row>
    <row r="52">
      <c r="A52" s="74">
        <v>45798.0</v>
      </c>
      <c r="B52" s="2"/>
      <c r="C52" s="2"/>
      <c r="D52" s="2"/>
      <c r="E52" s="2"/>
      <c r="F52" s="2"/>
      <c r="G52" s="2"/>
      <c r="H52" s="84" t="s">
        <v>23</v>
      </c>
      <c r="K52" s="2"/>
      <c r="L52" s="2"/>
      <c r="M52" s="2"/>
      <c r="N52" s="2"/>
      <c r="O52" s="2"/>
      <c r="P52" s="2"/>
      <c r="Q52" s="2"/>
      <c r="R52" s="2"/>
    </row>
    <row r="53">
      <c r="A53" s="74">
        <v>45799.0</v>
      </c>
      <c r="B53" s="2"/>
      <c r="C53" s="2"/>
      <c r="D53" s="2"/>
      <c r="E53" s="2"/>
      <c r="F53" s="2"/>
      <c r="G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>
      <c r="A54" s="74">
        <v>45800.0</v>
      </c>
      <c r="B54" s="2"/>
      <c r="C54" s="2"/>
      <c r="D54" s="2"/>
      <c r="E54" s="2"/>
      <c r="F54" s="2"/>
      <c r="G54" s="2"/>
      <c r="H54" s="84" t="s">
        <v>24</v>
      </c>
      <c r="K54" s="2"/>
      <c r="L54" s="2"/>
      <c r="M54" s="2"/>
      <c r="N54" s="2"/>
      <c r="O54" s="2"/>
      <c r="P54" s="2"/>
      <c r="Q54" s="2"/>
      <c r="R54" s="2"/>
    </row>
    <row r="55">
      <c r="A55" s="74">
        <v>45801.0</v>
      </c>
      <c r="B55" s="2"/>
      <c r="C55" s="2"/>
      <c r="D55" s="2"/>
      <c r="E55" s="2"/>
      <c r="F55" s="2"/>
      <c r="G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>
      <c r="A56" s="74">
        <v>45802.0</v>
      </c>
      <c r="B56" s="2"/>
      <c r="C56" s="2"/>
      <c r="D56" s="2"/>
      <c r="E56" s="2"/>
      <c r="F56" s="2"/>
      <c r="G56" s="2"/>
      <c r="H56" s="84" t="s">
        <v>25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>
      <c r="A57" s="74">
        <v>45803.0</v>
      </c>
      <c r="B57" s="2"/>
      <c r="C57" s="2"/>
      <c r="D57" s="2"/>
      <c r="E57" s="2"/>
      <c r="F57" s="2"/>
      <c r="G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>
      <c r="A58" s="74">
        <v>45804.0</v>
      </c>
      <c r="B58" s="2"/>
      <c r="C58" s="2"/>
      <c r="D58" s="2"/>
      <c r="E58" s="2"/>
      <c r="F58" s="2"/>
      <c r="G58" s="2"/>
      <c r="H58" s="84" t="s">
        <v>26</v>
      </c>
      <c r="I58" s="2"/>
      <c r="J58" s="2"/>
      <c r="K58" s="2"/>
      <c r="L58" s="2"/>
      <c r="M58" s="2"/>
      <c r="N58" s="2"/>
      <c r="O58" s="2"/>
      <c r="P58" s="2"/>
      <c r="Q58" s="2"/>
      <c r="R58" s="2"/>
    </row>
    <row r="59">
      <c r="A59" s="74">
        <v>45805.0</v>
      </c>
      <c r="B59" s="2"/>
      <c r="C59" s="2"/>
      <c r="D59" s="2"/>
      <c r="E59" s="2"/>
      <c r="F59" s="2"/>
      <c r="G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>
      <c r="A60" s="74">
        <v>45806.0</v>
      </c>
      <c r="B60" s="2"/>
      <c r="C60" s="2"/>
      <c r="D60" s="2"/>
      <c r="E60" s="2"/>
      <c r="F60" s="2"/>
      <c r="G60" s="2"/>
      <c r="H60" s="85"/>
      <c r="I60" s="84" t="s">
        <v>27</v>
      </c>
      <c r="J60" s="2"/>
      <c r="K60" s="2"/>
      <c r="L60" s="2"/>
      <c r="M60" s="2"/>
      <c r="N60" s="2"/>
      <c r="O60" s="2"/>
      <c r="P60" s="2"/>
      <c r="Q60" s="2"/>
      <c r="R60" s="2"/>
    </row>
    <row r="61">
      <c r="A61" s="74">
        <v>45807.0</v>
      </c>
      <c r="B61" s="2"/>
      <c r="C61" s="2"/>
      <c r="D61" s="2"/>
      <c r="E61" s="2"/>
      <c r="F61" s="2"/>
      <c r="G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>
      <c r="A62" s="74">
        <v>45808.0</v>
      </c>
      <c r="B62" s="2"/>
      <c r="C62" s="2"/>
      <c r="D62" s="2"/>
      <c r="E62" s="2"/>
      <c r="F62" s="2"/>
      <c r="G62" s="2"/>
      <c r="H62" s="84" t="s">
        <v>28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>
      <c r="A63" s="2"/>
      <c r="B63" s="2"/>
      <c r="C63" s="2"/>
      <c r="D63" s="2"/>
      <c r="E63" s="2"/>
      <c r="F63" s="2"/>
      <c r="G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>
      <c r="A64" s="2"/>
      <c r="B64" s="2"/>
      <c r="C64" s="2"/>
      <c r="D64" s="2"/>
      <c r="E64" s="2"/>
      <c r="F64" s="2"/>
      <c r="G64" s="2"/>
      <c r="J64" s="2"/>
      <c r="K64" s="2"/>
      <c r="L64" s="2"/>
      <c r="M64" s="2"/>
      <c r="N64" s="2"/>
      <c r="O64" s="2"/>
      <c r="P64" s="2"/>
      <c r="Q64" s="2"/>
      <c r="R64" s="2"/>
    </row>
    <row r="65">
      <c r="A65" s="2"/>
      <c r="B65" s="2"/>
      <c r="C65" s="2"/>
      <c r="D65" s="2"/>
      <c r="E65" s="2"/>
      <c r="F65" s="2"/>
      <c r="G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>
      <c r="A66" s="2"/>
      <c r="B66" s="2"/>
      <c r="C66" s="2"/>
      <c r="D66" s="2"/>
      <c r="E66" s="2"/>
      <c r="F66" s="2"/>
      <c r="G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</sheetData>
  <mergeCells count="7">
    <mergeCell ref="H1:I1"/>
    <mergeCell ref="J1:K1"/>
    <mergeCell ref="L1:M1"/>
    <mergeCell ref="N1:O1"/>
    <mergeCell ref="P1:Q1"/>
    <mergeCell ref="H33:N33"/>
    <mergeCell ref="H34:N4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3" width="14.38"/>
    <col customWidth="1" min="4" max="4" width="14.25"/>
  </cols>
  <sheetData>
    <row r="1">
      <c r="A1" s="86" t="s">
        <v>29</v>
      </c>
    </row>
    <row r="2">
      <c r="A2" s="87" t="s">
        <v>30</v>
      </c>
      <c r="B2" s="87" t="s">
        <v>0</v>
      </c>
      <c r="C2" s="87" t="s">
        <v>1</v>
      </c>
      <c r="D2" s="87" t="s">
        <v>2</v>
      </c>
      <c r="E2" s="87" t="s">
        <v>3</v>
      </c>
      <c r="F2" s="88" t="s">
        <v>4</v>
      </c>
      <c r="G2" s="89"/>
    </row>
    <row r="3">
      <c r="A3" s="90">
        <v>45778.0</v>
      </c>
      <c r="B3" s="91" t="s">
        <v>31</v>
      </c>
      <c r="C3" s="91" t="s">
        <v>31</v>
      </c>
      <c r="D3" s="91" t="s">
        <v>31</v>
      </c>
      <c r="E3" s="91" t="s">
        <v>31</v>
      </c>
      <c r="F3" s="91" t="s">
        <v>31</v>
      </c>
      <c r="G3" s="91" t="s">
        <v>32</v>
      </c>
    </row>
    <row r="4">
      <c r="A4" s="90">
        <v>45779.0</v>
      </c>
      <c r="B4" s="91" t="s">
        <v>31</v>
      </c>
      <c r="C4" s="91" t="s">
        <v>31</v>
      </c>
      <c r="D4" s="91" t="s">
        <v>31</v>
      </c>
      <c r="E4" s="91" t="s">
        <v>31</v>
      </c>
      <c r="F4" s="91" t="s">
        <v>31</v>
      </c>
      <c r="G4" s="91" t="s">
        <v>32</v>
      </c>
    </row>
    <row r="5">
      <c r="A5" s="90">
        <v>45780.0</v>
      </c>
      <c r="B5" s="91" t="s">
        <v>31</v>
      </c>
      <c r="C5" s="91" t="s">
        <v>31</v>
      </c>
      <c r="D5" s="91" t="s">
        <v>31</v>
      </c>
      <c r="E5" s="91" t="s">
        <v>31</v>
      </c>
      <c r="F5" s="91" t="s">
        <v>31</v>
      </c>
      <c r="G5" s="91" t="s">
        <v>32</v>
      </c>
    </row>
    <row r="6">
      <c r="A6" s="90">
        <v>45781.0</v>
      </c>
      <c r="B6" s="91">
        <v>25.0</v>
      </c>
      <c r="C6" s="91">
        <v>25.0</v>
      </c>
      <c r="D6" s="91">
        <v>25.0</v>
      </c>
      <c r="E6" s="91">
        <v>25.0</v>
      </c>
      <c r="F6" s="91">
        <v>25.0</v>
      </c>
    </row>
    <row r="7">
      <c r="A7" s="90">
        <v>45782.0</v>
      </c>
      <c r="B7" s="91">
        <v>25.0</v>
      </c>
      <c r="C7" s="91">
        <v>25.0</v>
      </c>
      <c r="D7" s="91">
        <v>25.0</v>
      </c>
      <c r="E7" s="91">
        <v>25.0</v>
      </c>
      <c r="F7" s="91">
        <v>25.0</v>
      </c>
    </row>
    <row r="8">
      <c r="A8" s="90">
        <v>45783.0</v>
      </c>
      <c r="B8" s="91">
        <v>26.0</v>
      </c>
      <c r="C8" s="91">
        <v>26.0</v>
      </c>
      <c r="D8" s="91">
        <v>26.0</v>
      </c>
      <c r="E8" s="91">
        <v>26.0</v>
      </c>
      <c r="F8" s="91">
        <v>26.0</v>
      </c>
    </row>
    <row r="9">
      <c r="A9" s="90">
        <v>45784.0</v>
      </c>
      <c r="B9" s="91">
        <v>27.0</v>
      </c>
      <c r="C9" s="91">
        <v>27.0</v>
      </c>
      <c r="D9" s="91">
        <v>27.0</v>
      </c>
      <c r="E9" s="91">
        <v>27.0</v>
      </c>
      <c r="F9" s="91">
        <v>27.0</v>
      </c>
    </row>
    <row r="10">
      <c r="A10" s="90">
        <v>45785.0</v>
      </c>
      <c r="B10" s="91">
        <v>28.0</v>
      </c>
      <c r="C10" s="91">
        <v>28.0</v>
      </c>
      <c r="D10" s="91">
        <v>28.0</v>
      </c>
      <c r="E10" s="91">
        <v>28.0</v>
      </c>
      <c r="F10" s="91">
        <v>28.0</v>
      </c>
    </row>
    <row r="11">
      <c r="A11" s="90">
        <v>45786.0</v>
      </c>
      <c r="B11" s="91">
        <v>29.0</v>
      </c>
      <c r="C11" s="91">
        <v>29.0</v>
      </c>
      <c r="D11" s="91">
        <v>29.0</v>
      </c>
      <c r="E11" s="91">
        <v>29.0</v>
      </c>
      <c r="F11" s="91">
        <v>29.0</v>
      </c>
    </row>
    <row r="12">
      <c r="A12" s="90">
        <v>45787.0</v>
      </c>
      <c r="B12" s="91" t="s">
        <v>31</v>
      </c>
      <c r="C12" s="91" t="s">
        <v>31</v>
      </c>
      <c r="D12" s="91" t="s">
        <v>31</v>
      </c>
      <c r="E12" s="91" t="s">
        <v>31</v>
      </c>
      <c r="F12" s="91" t="s">
        <v>31</v>
      </c>
      <c r="G12" s="91" t="s">
        <v>33</v>
      </c>
    </row>
    <row r="13">
      <c r="A13" s="90">
        <v>45788.0</v>
      </c>
      <c r="B13" s="91" t="s">
        <v>31</v>
      </c>
      <c r="C13" s="91" t="s">
        <v>31</v>
      </c>
      <c r="D13" s="91" t="s">
        <v>31</v>
      </c>
      <c r="E13" s="91" t="s">
        <v>31</v>
      </c>
      <c r="F13" s="91" t="s">
        <v>31</v>
      </c>
      <c r="G13" s="91" t="s">
        <v>33</v>
      </c>
    </row>
    <row r="14">
      <c r="A14" s="90">
        <v>45789.0</v>
      </c>
      <c r="B14" s="91">
        <v>30.0</v>
      </c>
      <c r="C14" s="91">
        <v>30.0</v>
      </c>
      <c r="D14" s="91">
        <v>30.0</v>
      </c>
      <c r="E14" s="91">
        <v>30.0</v>
      </c>
      <c r="F14" s="91">
        <v>30.0</v>
      </c>
    </row>
    <row r="15">
      <c r="A15" s="91" t="s">
        <v>34</v>
      </c>
      <c r="B15" s="91" t="s">
        <v>34</v>
      </c>
      <c r="C15" s="91" t="s">
        <v>34</v>
      </c>
      <c r="D15" s="91" t="s">
        <v>34</v>
      </c>
      <c r="E15" s="91" t="s">
        <v>34</v>
      </c>
      <c r="F15" s="91" t="s">
        <v>34</v>
      </c>
    </row>
    <row r="16">
      <c r="A16" s="90">
        <v>45808.0</v>
      </c>
      <c r="B16" s="91" t="s">
        <v>31</v>
      </c>
      <c r="C16" s="91" t="s">
        <v>31</v>
      </c>
      <c r="D16" s="91" t="s">
        <v>31</v>
      </c>
      <c r="E16" s="91" t="s">
        <v>31</v>
      </c>
      <c r="F16" s="91" t="s">
        <v>31</v>
      </c>
      <c r="G16" s="91" t="s">
        <v>33</v>
      </c>
    </row>
  </sheetData>
  <mergeCells count="1">
    <mergeCell ref="A1:G1"/>
  </mergeCells>
  <conditionalFormatting sqref="A1:B1">
    <cfRule type="notContainsBlanks" dxfId="0" priority="1">
      <formula>LEN(TRIM(A1))&gt;0</formula>
    </cfRule>
  </conditionalFormatting>
  <drawing r:id="rId1"/>
</worksheet>
</file>