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ОБУЧЕНИЕ\GEEKBRAINS\II ЧЕТВЕРТЬ СПЕЦИАЛИЗАЦИЯ\EXEL\HOMEWORK_EXEL\SEMINAR_2\"/>
    </mc:Choice>
  </mc:AlternateContent>
  <bookViews>
    <workbookView xWindow="420" yWindow="30" windowWidth="28800" windowHeight="15435"/>
  </bookViews>
  <sheets>
    <sheet name="№ 1" sheetId="2" r:id="rId1"/>
    <sheet name="№ 2" sheetId="1" r:id="rId2"/>
    <sheet name="№ 3" sheetId="3" r:id="rId3"/>
    <sheet name="№ 4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'№ 2'!$F$4:$G$86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4" l="1"/>
  <c r="F20" i="3"/>
  <c r="F9" i="3"/>
  <c r="P19" i="1"/>
  <c r="O6" i="1"/>
  <c r="O7" i="1"/>
  <c r="O8" i="1"/>
  <c r="O9" i="1"/>
  <c r="O10" i="1"/>
  <c r="O11" i="1"/>
  <c r="O12" i="1"/>
  <c r="O13" i="1"/>
  <c r="P13" i="1" s="1"/>
  <c r="O14" i="1"/>
  <c r="O15" i="1"/>
  <c r="O16" i="1"/>
  <c r="P16" i="1" s="1"/>
  <c r="O17" i="1"/>
  <c r="P17" i="1" s="1"/>
  <c r="O18" i="1"/>
  <c r="O5" i="1"/>
  <c r="P8" i="1"/>
  <c r="P9" i="1"/>
  <c r="P12" i="1"/>
  <c r="P6" i="1"/>
  <c r="P7" i="1"/>
  <c r="P10" i="1"/>
  <c r="P11" i="1"/>
  <c r="P14" i="1"/>
  <c r="P15" i="1"/>
  <c r="P18" i="1"/>
  <c r="P5" i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C46" i="2"/>
  <c r="C47" i="2"/>
  <c r="C48" i="2"/>
  <c r="C49" i="2"/>
  <c r="C50" i="2" s="1"/>
  <c r="C51" i="2" s="1"/>
  <c r="B46" i="2"/>
  <c r="B47" i="2" s="1"/>
  <c r="B48" i="2" s="1"/>
  <c r="B49" i="2" s="1"/>
  <c r="B50" i="2" s="1"/>
  <c r="B51" i="2" s="1"/>
  <c r="C27" i="2"/>
  <c r="C28" i="2"/>
  <c r="C29" i="2"/>
  <c r="C30" i="2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B27" i="2"/>
  <c r="B28" i="2"/>
  <c r="B29" i="2"/>
  <c r="B30" i="2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C4" i="2"/>
  <c r="C5" i="2"/>
  <c r="C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B4" i="2"/>
  <c r="B5" i="2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C3" i="2"/>
  <c r="B3" i="2"/>
  <c r="C2" i="2"/>
  <c r="B2" i="2"/>
</calcChain>
</file>

<file path=xl/sharedStrings.xml><?xml version="1.0" encoding="utf-8"?>
<sst xmlns="http://schemas.openxmlformats.org/spreadsheetml/2006/main" count="43" uniqueCount="30">
  <si>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</si>
  <si>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</si>
  <si>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</si>
  <si>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</si>
  <si>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</si>
  <si>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</si>
  <si>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</si>
  <si>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</si>
  <si>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</si>
  <si>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</si>
  <si>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</si>
  <si>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№ шага</t>
  </si>
  <si>
    <t>t исходное 1 = 0,3</t>
  </si>
  <si>
    <t>t исходное 2 = 0,300001</t>
  </si>
  <si>
    <t>Отношение значений функции</t>
  </si>
  <si>
    <t>Участники</t>
  </si>
  <si>
    <t>Предложения</t>
  </si>
  <si>
    <t>A</t>
  </si>
  <si>
    <t>B</t>
  </si>
  <si>
    <t>C</t>
  </si>
  <si>
    <t>D</t>
  </si>
  <si>
    <t>Мое предложение</t>
  </si>
  <si>
    <t>Цена участия</t>
  </si>
  <si>
    <t>Итог</t>
  </si>
  <si>
    <t>Наша цена</t>
  </si>
  <si>
    <t>Цена конкурента</t>
  </si>
  <si>
    <t>Объем продаж</t>
  </si>
  <si>
    <t>Объемы продаж</t>
  </si>
  <si>
    <t>Даже с тремя вложениями - это какой то ужас!</t>
  </si>
  <si>
    <t>(У меня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</si>
</sst>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#,##0.00\ &quot;₽&quot;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3" fillId="2" borderId="0" xfId="0" applyFont="1" applyFill="1"/>
    <xf numFmtId="165" fontId="0" fillId="2" borderId="0" xfId="0" applyNumberFormat="1" applyFill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65" fontId="0" fillId="0" borderId="1" xfId="0" applyNumberFormat="1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</a:t>
            </a:r>
            <a:r>
              <a:rPr lang="ru-RU" baseline="0"/>
              <a:t> бабочки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782407407407409"/>
          <c:w val="0.874585739282589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'№ 1'!$B$1</c:f>
              <c:strCache>
                <c:ptCount val="1"/>
                <c:pt idx="0">
                  <c:v>t исходное 1 = 0,3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'№ 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'№ 1'!$B$2:$B$51</c:f>
              <c:numCache>
                <c:formatCode>General</c:formatCode>
                <c:ptCount val="50"/>
                <c:pt idx="0">
                  <c:v>0.84</c:v>
                </c:pt>
                <c:pt idx="1">
                  <c:v>0.53760000000000008</c:v>
                </c:pt>
                <c:pt idx="2">
                  <c:v>0.99434495999999994</c:v>
                </c:pt>
                <c:pt idx="3">
                  <c:v>2.249224209039382E-2</c:v>
                </c:pt>
                <c:pt idx="4">
                  <c:v>8.7945364544563753E-2</c:v>
                </c:pt>
                <c:pt idx="5">
                  <c:v>0.32084390959875014</c:v>
                </c:pt>
                <c:pt idx="6">
                  <c:v>0.87161238108855688</c:v>
                </c:pt>
                <c:pt idx="7">
                  <c:v>0.44761695288677272</c:v>
                </c:pt>
                <c:pt idx="8">
                  <c:v>0.98902406550053368</c:v>
                </c:pt>
                <c:pt idx="9">
                  <c:v>4.3421853445318986E-2</c:v>
                </c:pt>
                <c:pt idx="10">
                  <c:v>0.16614558435476889</c:v>
                </c:pt>
                <c:pt idx="11">
                  <c:v>0.55416491661672507</c:v>
                </c:pt>
                <c:pt idx="12">
                  <c:v>0.98826464723161289</c:v>
                </c:pt>
                <c:pt idx="13">
                  <c:v>4.6390537055154467E-2</c:v>
                </c:pt>
                <c:pt idx="14">
                  <c:v>0.17695382050755523</c:v>
                </c:pt>
                <c:pt idx="15">
                  <c:v>0.58256466366134063</c:v>
                </c:pt>
                <c:pt idx="16">
                  <c:v>0.97273230525795884</c:v>
                </c:pt>
                <c:pt idx="17">
                  <c:v>0.10609667026198408</c:v>
                </c:pt>
                <c:pt idx="18">
                  <c:v>0.37936066728521561</c:v>
                </c:pt>
                <c:pt idx="19">
                  <c:v>0.94178460560852617</c:v>
                </c:pt>
                <c:pt idx="20">
                  <c:v>0.21930544898927595</c:v>
                </c:pt>
                <c:pt idx="21">
                  <c:v>0.68484227613155213</c:v>
                </c:pt>
                <c:pt idx="22">
                  <c:v>0.86333333181802818</c:v>
                </c:pt>
                <c:pt idx="23">
                  <c:v>0.47195555996004251</c:v>
                </c:pt>
                <c:pt idx="24">
                  <c:v>0.99685403753138102</c:v>
                </c:pt>
                <c:pt idx="25">
                  <c:v>1.2544261555060079E-2</c:v>
                </c:pt>
                <c:pt idx="26">
                  <c:v>4.9547612228393281E-2</c:v>
                </c:pt>
                <c:pt idx="27">
                  <c:v>0.18837058540343221</c:v>
                </c:pt>
                <c:pt idx="28">
                  <c:v>0.61154843183280183</c:v>
                </c:pt>
                <c:pt idx="29">
                  <c:v>0.95022778942257102</c:v>
                </c:pt>
                <c:pt idx="30">
                  <c:v>0.18917975052666017</c:v>
                </c:pt>
                <c:pt idx="31">
                  <c:v>0.61356309006932319</c:v>
                </c:pt>
                <c:pt idx="32">
                  <c:v>0.94841369829562716</c:v>
                </c:pt>
                <c:pt idx="33">
                  <c:v>0.19570062072335304</c:v>
                </c:pt>
                <c:pt idx="34">
                  <c:v>0.62960755108738942</c:v>
                </c:pt>
                <c:pt idx="35">
                  <c:v>0.93280753080451895</c:v>
                </c:pt>
                <c:pt idx="36">
                  <c:v>0.25071056511558154</c:v>
                </c:pt>
                <c:pt idx="37">
                  <c:v>0.7514191106200292</c:v>
                </c:pt>
                <c:pt idx="38">
                  <c:v>0.74715372326013407</c:v>
                </c:pt>
                <c:pt idx="39">
                  <c:v>0.75566014831461226</c:v>
                </c:pt>
                <c:pt idx="40">
                  <c:v>0.73855155425500185</c:v>
                </c:pt>
                <c:pt idx="41">
                  <c:v>0.77237262385009164</c:v>
                </c:pt>
                <c:pt idx="42">
                  <c:v>0.70325261510806591</c:v>
                </c:pt>
                <c:pt idx="43">
                  <c:v>0.83475349780692965</c:v>
                </c:pt>
                <c:pt idx="44">
                  <c:v>0.55176038282410378</c:v>
                </c:pt>
                <c:pt idx="45">
                  <c:v>0.98928345107960891</c:v>
                </c:pt>
                <c:pt idx="46">
                  <c:v>4.2406817998511814E-2</c:v>
                </c:pt>
                <c:pt idx="47">
                  <c:v>0.16243391914301164</c:v>
                </c:pt>
                <c:pt idx="48">
                  <c:v>0.54419656421941276</c:v>
                </c:pt>
                <c:pt idx="49">
                  <c:v>0.99218665484479729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3-4CF2-9D25-71209292A923}"/>
            </c:ext>
          </c:extLst>
        </c:ser>
        <c:ser>
          <c:idx val="1"/>
          <c:order val="1"/>
          <c:tx>
            <c:strRef>
              <c:f>'№ 1'!$C$1</c:f>
              <c:strCache>
                <c:ptCount val="1"/>
                <c:pt idx="0">
                  <c:v>t исходное 2 = 0,300001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'№ 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'№ 1'!$C$2:$C$51</c:f>
              <c:numCache>
                <c:formatCode>General</c:formatCode>
                <c:ptCount val="50"/>
                <c:pt idx="0">
                  <c:v>0.8400015999960001</c:v>
                </c:pt>
                <c:pt idx="1">
                  <c:v>0.53759564800063975</c:v>
                </c:pt>
                <c:pt idx="2">
                  <c:v>0.99434626900564793</c:v>
                </c:pt>
                <c:pt idx="3">
                  <c:v>2.2487065280782287E-2</c:v>
                </c:pt>
                <c:pt idx="4">
                  <c:v>8.7925588703360494E-2</c:v>
                </c:pt>
                <c:pt idx="5">
                  <c:v>0.32077871821811188</c:v>
                </c:pt>
                <c:pt idx="6">
                  <c:v>0.87151892862582825</c:v>
                </c:pt>
                <c:pt idx="7">
                  <c:v>0.44789474269086693</c:v>
                </c:pt>
                <c:pt idx="8">
                  <c:v>0.98914016864299614</c:v>
                </c:pt>
                <c:pt idx="9">
                  <c:v>4.2967581679605175E-2</c:v>
                </c:pt>
                <c:pt idx="10">
                  <c:v>0.16448547441684655</c:v>
                </c:pt>
                <c:pt idx="11">
                  <c:v>0.5497200124908459</c:v>
                </c:pt>
                <c:pt idx="12">
                  <c:v>0.99011168143164052</c:v>
                </c:pt>
                <c:pt idx="13">
                  <c:v>3.9162158897000462E-2</c:v>
                </c:pt>
                <c:pt idx="14">
                  <c:v>0.15051393683010619</c:v>
                </c:pt>
                <c:pt idx="15">
                  <c:v>0.51143796660003604</c:v>
                </c:pt>
                <c:pt idx="16">
                  <c:v>0.99947669168022579</c:v>
                </c:pt>
                <c:pt idx="17">
                  <c:v>2.0921378727066491E-3</c:v>
                </c:pt>
                <c:pt idx="18">
                  <c:v>8.3510433273129431E-3</c:v>
                </c:pt>
                <c:pt idx="19">
                  <c:v>3.3125213610633142E-2</c:v>
                </c:pt>
                <c:pt idx="20">
                  <c:v>0.12811173533553227</c:v>
                </c:pt>
                <c:pt idx="21">
                  <c:v>0.44679647441940318</c:v>
                </c:pt>
                <c:pt idx="22">
                  <c:v>0.98867753946317916</c:v>
                </c:pt>
                <c:pt idx="23">
                  <c:v>4.4777049696851916E-2</c:v>
                </c:pt>
                <c:pt idx="24">
                  <c:v>0.17108826206919028</c:v>
                </c:pt>
                <c:pt idx="25">
                  <c:v>0.56726827460533746</c:v>
                </c:pt>
                <c:pt idx="26">
                  <c:v>0.9818999169264836</c:v>
                </c:pt>
                <c:pt idx="27">
                  <c:v>7.1089880264992841E-2</c:v>
                </c:pt>
                <c:pt idx="28">
                  <c:v>0.26414443675560728</c:v>
                </c:pt>
                <c:pt idx="29">
                  <c:v>0.77748861314668105</c:v>
                </c:pt>
                <c:pt idx="30">
                  <c:v>0.6920002782957263</c:v>
                </c:pt>
                <c:pt idx="31">
                  <c:v>0.85254357253745461</c:v>
                </c:pt>
                <c:pt idx="32">
                  <c:v>0.50285211785011397</c:v>
                </c:pt>
                <c:pt idx="33">
                  <c:v>0.99996746169507622</c:v>
                </c:pt>
                <c:pt idx="34">
                  <c:v>1.3014898472996791E-4</c:v>
                </c:pt>
                <c:pt idx="35">
                  <c:v>5.2052818388696666E-4</c:v>
                </c:pt>
                <c:pt idx="36">
                  <c:v>2.0810289371869842E-3</c:v>
                </c:pt>
                <c:pt idx="37">
                  <c:v>8.3067930229982993E-3</c:v>
                </c:pt>
                <c:pt idx="38">
                  <c:v>3.2951160850685467E-2</c:v>
                </c:pt>
                <c:pt idx="39">
                  <c:v>0.12746152739711086</c:v>
                </c:pt>
                <c:pt idx="40">
                  <c:v>0.44486034572282568</c:v>
                </c:pt>
                <c:pt idx="41">
                  <c:v>0.98783847410477466</c:v>
                </c:pt>
                <c:pt idx="42">
                  <c:v>4.8054492732500433E-2</c:v>
                </c:pt>
                <c:pt idx="43">
                  <c:v>0.18298103384289</c:v>
                </c:pt>
                <c:pt idx="44">
                  <c:v>0.59799590038670858</c:v>
                </c:pt>
                <c:pt idx="45">
                  <c:v>0.96158721402959313</c:v>
                </c:pt>
                <c:pt idx="46">
                  <c:v>0.14774897537759435</c:v>
                </c:pt>
                <c:pt idx="47">
                  <c:v>0.50367686260986144</c:v>
                </c:pt>
                <c:pt idx="48">
                  <c:v>0.99994592272539284</c:v>
                </c:pt>
                <c:pt idx="49">
                  <c:v>2.1629740102210848E-4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3-4CF2-9D25-71209292A923}"/>
            </c:ext>
          </c:extLst>
        </c:ser>
        <c:ser>
          <c:idx val="2"/>
          <c:order val="2"/>
          <c:tx>
            <c:strRef>
              <c:f>'№ 1'!$D$1</c:f>
              <c:strCache>
                <c:ptCount val="1"/>
                <c:pt idx="0">
                  <c:v>Отношение значений функции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'№ 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'№ 1'!$D$2:$D$51</c:f>
              <c:numCache>
                <c:formatCode>General</c:formatCode>
                <c:ptCount val="50"/>
                <c:pt idx="0">
                  <c:v>0.99999809524648509</c:v>
                </c:pt>
                <c:pt idx="1">
                  <c:v>1.0000080953024388</c:v>
                </c:pt>
                <c:pt idx="2">
                  <c:v>0.99999868355150634</c:v>
                </c:pt>
                <c:pt idx="3">
                  <c:v>1.0002302127710705</c:v>
                </c:pt>
                <c:pt idx="4">
                  <c:v>1.0002249156530527</c:v>
                </c:pt>
                <c:pt idx="5">
                  <c:v>1.0002032285090494</c:v>
                </c:pt>
                <c:pt idx="6">
                  <c:v>1.0001072294125337</c:v>
                </c:pt>
                <c:pt idx="7">
                  <c:v>0.99937978775453962</c:v>
                </c:pt>
                <c:pt idx="8">
                  <c:v>0.99988262215392409</c:v>
                </c:pt>
                <c:pt idx="9">
                  <c:v>1.0105724303755599</c:v>
                </c:pt>
                <c:pt idx="10">
                  <c:v>1.010092744929654</c:v>
                </c:pt>
                <c:pt idx="11">
                  <c:v>1.0080857600685462</c:v>
                </c:pt>
                <c:pt idx="12">
                  <c:v>0.99813451933285247</c:v>
                </c:pt>
                <c:pt idx="13">
                  <c:v>1.1845755791238477</c:v>
                </c:pt>
                <c:pt idx="14">
                  <c:v>1.1756640231083268</c:v>
                </c:pt>
                <c:pt idx="15">
                  <c:v>1.1390719925119059</c:v>
                </c:pt>
                <c:pt idx="16">
                  <c:v>0.97324161068998338</c:v>
                </c:pt>
                <c:pt idx="17">
                  <c:v>50.712083388999723</c:v>
                </c:pt>
                <c:pt idx="18">
                  <c:v>45.426739200894538</c:v>
                </c:pt>
                <c:pt idx="19">
                  <c:v>28.431050035741197</c:v>
                </c:pt>
                <c:pt idx="20">
                  <c:v>1.7118295089431261</c:v>
                </c:pt>
                <c:pt idx="21">
                  <c:v>1.5327835274919781</c:v>
                </c:pt>
                <c:pt idx="22">
                  <c:v>0.87322033459644588</c:v>
                </c:pt>
                <c:pt idx="23">
                  <c:v>10.540121851601663</c:v>
                </c:pt>
                <c:pt idx="24">
                  <c:v>5.8265483878037205</c:v>
                </c:pt>
                <c:pt idx="25">
                  <c:v>2.211345516155902E-2</c:v>
                </c:pt>
                <c:pt idx="26">
                  <c:v>5.0460959792608874E-2</c:v>
                </c:pt>
                <c:pt idx="27">
                  <c:v>2.6497524640816215</c:v>
                </c:pt>
                <c:pt idx="28">
                  <c:v>2.3152046635705639</c:v>
                </c:pt>
                <c:pt idx="29">
                  <c:v>1.2221758278578172</c:v>
                </c:pt>
                <c:pt idx="30">
                  <c:v>0.27338103243625317</c:v>
                </c:pt>
                <c:pt idx="31">
                  <c:v>0.7196853156058105</c:v>
                </c:pt>
                <c:pt idx="32">
                  <c:v>1.8860688155206746</c:v>
                </c:pt>
                <c:pt idx="33">
                  <c:v>0.19570698869702696</c:v>
                </c:pt>
                <c:pt idx="34">
                  <c:v>4837.5909531195666</c:v>
                </c:pt>
                <c:pt idx="35">
                  <c:v>1792.0403922010864</c:v>
                </c:pt>
                <c:pt idx="36">
                  <c:v>120.47432913377828</c:v>
                </c:pt>
                <c:pt idx="37">
                  <c:v>90.458388518847173</c:v>
                </c:pt>
                <c:pt idx="38">
                  <c:v>22.674579710432006</c:v>
                </c:pt>
                <c:pt idx="39">
                  <c:v>5.9285351725021034</c:v>
                </c:pt>
                <c:pt idx="40">
                  <c:v>1.6601874304057731</c:v>
                </c:pt>
                <c:pt idx="41">
                  <c:v>0.78188149590959366</c:v>
                </c:pt>
                <c:pt idx="42">
                  <c:v>14.634482128919425</c:v>
                </c:pt>
                <c:pt idx="43">
                  <c:v>4.5619673267539866</c:v>
                </c:pt>
                <c:pt idx="44">
                  <c:v>0.92268255094607587</c:v>
                </c:pt>
                <c:pt idx="45">
                  <c:v>1.0288026261642487</c:v>
                </c:pt>
                <c:pt idx="46">
                  <c:v>0.28701937113360632</c:v>
                </c:pt>
                <c:pt idx="47">
                  <c:v>0.32249628919093287</c:v>
                </c:pt>
                <c:pt idx="48">
                  <c:v>0.54422599447796449</c:v>
                </c:pt>
                <c:pt idx="49">
                  <c:v>4587.1409002430992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3-4CF2-9D25-71209292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709136"/>
        <c:axId val="364706184"/>
      </c:lineChart>
      <c:catAx>
        <c:axId val="36470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№ шага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706184"/>
        <c:crosses val="autoZero"/>
        <c:auto val="1"/>
        <c:lblAlgn val="ctr"/>
        <c:lblOffset val="100"/>
        <c:noMultiLvlLbl val="0"/>
      </c:catAx>
      <c:valAx>
        <c:axId val="3647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Отношение значений функций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709136"/>
        <c:crosses val="autoZero"/>
        <c:crossBetween val="between"/>
      </c:valAx>
      <c:spPr>
        <a:noFill/>
        <a:ln>
          <a:solidFill>
            <a:schemeClr val="accent2">
              <a:alpha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0637489063867017"/>
          <c:y val="0.82291557305336838"/>
          <c:w val="0.73053749015318037"/>
          <c:h val="5.0562151641157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28574</xdr:rowOff>
    </xdr:from>
    <xdr:to>
      <xdr:col>16</xdr:col>
      <xdr:colOff>352424</xdr:colOff>
      <xdr:row>22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409575</xdr:colOff>
      <xdr:row>23</xdr:row>
      <xdr:rowOff>47625</xdr:rowOff>
    </xdr:from>
    <xdr:ext cx="5448300" cy="436786"/>
    <xdr:sp macro="" textlink="">
      <xdr:nvSpPr>
        <xdr:cNvPr id="3" name="TextBox 2"/>
        <xdr:cNvSpPr txBox="1"/>
      </xdr:nvSpPr>
      <xdr:spPr>
        <a:xfrm>
          <a:off x="6267450" y="4429125"/>
          <a:ext cx="5448300" cy="43678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При малом различии исходных значений (1/100000)</a:t>
          </a:r>
          <a:r>
            <a:rPr lang="ru-RU" sz="1100" baseline="0"/>
            <a:t>, различия конечных результатов могут достигать колоссальных величин.</a:t>
          </a:r>
          <a:endParaRPr lang="ru-RU" sz="1100"/>
        </a:p>
      </xdr:txBody>
    </xdr:sp>
    <xdr:clientData/>
  </xdr:oneCellAnchor>
  <xdr:twoCellAnchor editAs="oneCell">
    <xdr:from>
      <xdr:col>11</xdr:col>
      <xdr:colOff>19050</xdr:colOff>
      <xdr:row>0</xdr:row>
      <xdr:rowOff>90759</xdr:rowOff>
    </xdr:from>
    <xdr:to>
      <xdr:col>12</xdr:col>
      <xdr:colOff>451729</xdr:colOff>
      <xdr:row>4</xdr:row>
      <xdr:rowOff>28575</xdr:rowOff>
    </xdr:to>
    <xdr:pic>
      <xdr:nvPicPr>
        <xdr:cNvPr id="9" name="Рисунок 8" descr="https://bipbap.ru/wp-content/uploads/2021/07/1djlsj5y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90759"/>
          <a:ext cx="1042279" cy="699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ston\AppData\Local\Temp\Temp1_BZANsampleexams1.zip\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O26" sqref="O26"/>
    </sheetView>
  </sheetViews>
  <sheetFormatPr defaultRowHeight="15" x14ac:dyDescent="0.25"/>
  <cols>
    <col min="2" max="2" width="24.28515625" customWidth="1"/>
    <col min="3" max="3" width="24.5703125" customWidth="1"/>
    <col min="4" max="4" width="29.85546875" customWidth="1"/>
  </cols>
  <sheetData>
    <row r="1" spans="1:4" x14ac:dyDescent="0.25">
      <c r="A1" s="7" t="s">
        <v>11</v>
      </c>
      <c r="B1" s="7" t="s">
        <v>12</v>
      </c>
      <c r="C1" s="7" t="s">
        <v>13</v>
      </c>
      <c r="D1" s="7" t="s">
        <v>14</v>
      </c>
    </row>
    <row r="2" spans="1:4" x14ac:dyDescent="0.25">
      <c r="A2" s="7">
        <v>1</v>
      </c>
      <c r="B2" s="7">
        <f xml:space="preserve"> 4*0.3*(1-0.3)</f>
        <v>0.84</v>
      </c>
      <c r="C2" s="7">
        <f xml:space="preserve"> 4*0.300001*(1-0.300001)</f>
        <v>0.8400015999960001</v>
      </c>
      <c r="D2" s="7">
        <f xml:space="preserve"> B2 / C2</f>
        <v>0.99999809524648509</v>
      </c>
    </row>
    <row r="3" spans="1:4" x14ac:dyDescent="0.25">
      <c r="A3" s="7">
        <v>2</v>
      </c>
      <c r="B3" s="7">
        <f xml:space="preserve"> 4*B2*(1-B2)</f>
        <v>0.53760000000000008</v>
      </c>
      <c r="C3" s="7">
        <f xml:space="preserve"> 4*C2*(1-C2)</f>
        <v>0.53759564800063975</v>
      </c>
      <c r="D3" s="7">
        <f t="shared" ref="D3:D51" si="0" xml:space="preserve"> B3 / C3</f>
        <v>1.0000080953024388</v>
      </c>
    </row>
    <row r="4" spans="1:4" x14ac:dyDescent="0.25">
      <c r="A4" s="7">
        <v>3</v>
      </c>
      <c r="B4" s="7">
        <f t="shared" ref="B4:B51" si="1" xml:space="preserve"> 4*B3*(1-B3)</f>
        <v>0.99434495999999994</v>
      </c>
      <c r="C4" s="7">
        <f t="shared" ref="C4:C51" si="2" xml:space="preserve"> 4*C3*(1-C3)</f>
        <v>0.99434626900564793</v>
      </c>
      <c r="D4" s="7">
        <f t="shared" si="0"/>
        <v>0.99999868355150634</v>
      </c>
    </row>
    <row r="5" spans="1:4" x14ac:dyDescent="0.25">
      <c r="A5" s="7">
        <v>4</v>
      </c>
      <c r="B5" s="7">
        <f t="shared" si="1"/>
        <v>2.249224209039382E-2</v>
      </c>
      <c r="C5" s="7">
        <f t="shared" si="2"/>
        <v>2.2487065280782287E-2</v>
      </c>
      <c r="D5" s="7">
        <f t="shared" si="0"/>
        <v>1.0002302127710705</v>
      </c>
    </row>
    <row r="6" spans="1:4" x14ac:dyDescent="0.25">
      <c r="A6" s="7">
        <v>5</v>
      </c>
      <c r="B6" s="7">
        <f t="shared" si="1"/>
        <v>8.7945364544563753E-2</v>
      </c>
      <c r="C6" s="7">
        <f t="shared" si="2"/>
        <v>8.7925588703360494E-2</v>
      </c>
      <c r="D6" s="7">
        <f t="shared" si="0"/>
        <v>1.0002249156530527</v>
      </c>
    </row>
    <row r="7" spans="1:4" x14ac:dyDescent="0.25">
      <c r="A7" s="7">
        <v>6</v>
      </c>
      <c r="B7" s="7">
        <f t="shared" si="1"/>
        <v>0.32084390959875014</v>
      </c>
      <c r="C7" s="7">
        <f t="shared" si="2"/>
        <v>0.32077871821811188</v>
      </c>
      <c r="D7" s="7">
        <f t="shared" si="0"/>
        <v>1.0002032285090494</v>
      </c>
    </row>
    <row r="8" spans="1:4" x14ac:dyDescent="0.25">
      <c r="A8" s="7">
        <v>7</v>
      </c>
      <c r="B8" s="7">
        <f t="shared" si="1"/>
        <v>0.87161238108855688</v>
      </c>
      <c r="C8" s="7">
        <f t="shared" si="2"/>
        <v>0.87151892862582825</v>
      </c>
      <c r="D8" s="7">
        <f t="shared" si="0"/>
        <v>1.0001072294125337</v>
      </c>
    </row>
    <row r="9" spans="1:4" x14ac:dyDescent="0.25">
      <c r="A9" s="7">
        <v>8</v>
      </c>
      <c r="B9" s="7">
        <f t="shared" si="1"/>
        <v>0.44761695288677272</v>
      </c>
      <c r="C9" s="7">
        <f t="shared" si="2"/>
        <v>0.44789474269086693</v>
      </c>
      <c r="D9" s="7">
        <f t="shared" si="0"/>
        <v>0.99937978775453962</v>
      </c>
    </row>
    <row r="10" spans="1:4" x14ac:dyDescent="0.25">
      <c r="A10" s="7">
        <v>9</v>
      </c>
      <c r="B10" s="7">
        <f t="shared" si="1"/>
        <v>0.98902406550053368</v>
      </c>
      <c r="C10" s="7">
        <f t="shared" si="2"/>
        <v>0.98914016864299614</v>
      </c>
      <c r="D10" s="7">
        <f t="shared" si="0"/>
        <v>0.99988262215392409</v>
      </c>
    </row>
    <row r="11" spans="1:4" x14ac:dyDescent="0.25">
      <c r="A11" s="7">
        <v>10</v>
      </c>
      <c r="B11" s="7">
        <f t="shared" si="1"/>
        <v>4.3421853445318986E-2</v>
      </c>
      <c r="C11" s="7">
        <f t="shared" si="2"/>
        <v>4.2967581679605175E-2</v>
      </c>
      <c r="D11" s="7">
        <f t="shared" si="0"/>
        <v>1.0105724303755599</v>
      </c>
    </row>
    <row r="12" spans="1:4" x14ac:dyDescent="0.25">
      <c r="A12" s="7">
        <v>11</v>
      </c>
      <c r="B12" s="7">
        <f t="shared" si="1"/>
        <v>0.16614558435476889</v>
      </c>
      <c r="C12" s="7">
        <f t="shared" si="2"/>
        <v>0.16448547441684655</v>
      </c>
      <c r="D12" s="7">
        <f t="shared" si="0"/>
        <v>1.010092744929654</v>
      </c>
    </row>
    <row r="13" spans="1:4" x14ac:dyDescent="0.25">
      <c r="A13" s="7">
        <v>12</v>
      </c>
      <c r="B13" s="7">
        <f t="shared" si="1"/>
        <v>0.55416491661672507</v>
      </c>
      <c r="C13" s="7">
        <f t="shared" si="2"/>
        <v>0.5497200124908459</v>
      </c>
      <c r="D13" s="7">
        <f t="shared" si="0"/>
        <v>1.0080857600685462</v>
      </c>
    </row>
    <row r="14" spans="1:4" x14ac:dyDescent="0.25">
      <c r="A14" s="7">
        <v>13</v>
      </c>
      <c r="B14" s="7">
        <f t="shared" si="1"/>
        <v>0.98826464723161289</v>
      </c>
      <c r="C14" s="7">
        <f t="shared" si="2"/>
        <v>0.99011168143164052</v>
      </c>
      <c r="D14" s="7">
        <f t="shared" si="0"/>
        <v>0.99813451933285247</v>
      </c>
    </row>
    <row r="15" spans="1:4" x14ac:dyDescent="0.25">
      <c r="A15" s="7">
        <v>14</v>
      </c>
      <c r="B15" s="7">
        <f t="shared" si="1"/>
        <v>4.6390537055154467E-2</v>
      </c>
      <c r="C15" s="7">
        <f t="shared" si="2"/>
        <v>3.9162158897000462E-2</v>
      </c>
      <c r="D15" s="7">
        <f t="shared" si="0"/>
        <v>1.1845755791238477</v>
      </c>
    </row>
    <row r="16" spans="1:4" x14ac:dyDescent="0.25">
      <c r="A16" s="7">
        <v>15</v>
      </c>
      <c r="B16" s="7">
        <f t="shared" si="1"/>
        <v>0.17695382050755523</v>
      </c>
      <c r="C16" s="7">
        <f t="shared" si="2"/>
        <v>0.15051393683010619</v>
      </c>
      <c r="D16" s="7">
        <f t="shared" si="0"/>
        <v>1.1756640231083268</v>
      </c>
    </row>
    <row r="17" spans="1:4" x14ac:dyDescent="0.25">
      <c r="A17" s="7">
        <v>16</v>
      </c>
      <c r="B17" s="7">
        <f t="shared" si="1"/>
        <v>0.58256466366134063</v>
      </c>
      <c r="C17" s="7">
        <f t="shared" si="2"/>
        <v>0.51143796660003604</v>
      </c>
      <c r="D17" s="7">
        <f t="shared" si="0"/>
        <v>1.1390719925119059</v>
      </c>
    </row>
    <row r="18" spans="1:4" x14ac:dyDescent="0.25">
      <c r="A18" s="7">
        <v>17</v>
      </c>
      <c r="B18" s="7">
        <f t="shared" si="1"/>
        <v>0.97273230525795884</v>
      </c>
      <c r="C18" s="7">
        <f t="shared" si="2"/>
        <v>0.99947669168022579</v>
      </c>
      <c r="D18" s="7">
        <f t="shared" si="0"/>
        <v>0.97324161068998338</v>
      </c>
    </row>
    <row r="19" spans="1:4" x14ac:dyDescent="0.25">
      <c r="A19" s="7">
        <v>18</v>
      </c>
      <c r="B19" s="7">
        <f t="shared" si="1"/>
        <v>0.10609667026198408</v>
      </c>
      <c r="C19" s="7">
        <f t="shared" si="2"/>
        <v>2.0921378727066491E-3</v>
      </c>
      <c r="D19" s="7">
        <f t="shared" si="0"/>
        <v>50.712083388999723</v>
      </c>
    </row>
    <row r="20" spans="1:4" x14ac:dyDescent="0.25">
      <c r="A20" s="7">
        <v>19</v>
      </c>
      <c r="B20" s="7">
        <f t="shared" si="1"/>
        <v>0.37936066728521561</v>
      </c>
      <c r="C20" s="7">
        <f t="shared" si="2"/>
        <v>8.3510433273129431E-3</v>
      </c>
      <c r="D20" s="7">
        <f t="shared" si="0"/>
        <v>45.426739200894538</v>
      </c>
    </row>
    <row r="21" spans="1:4" x14ac:dyDescent="0.25">
      <c r="A21" s="7">
        <v>20</v>
      </c>
      <c r="B21" s="7">
        <f t="shared" si="1"/>
        <v>0.94178460560852617</v>
      </c>
      <c r="C21" s="7">
        <f t="shared" si="2"/>
        <v>3.3125213610633142E-2</v>
      </c>
      <c r="D21" s="7">
        <f t="shared" si="0"/>
        <v>28.431050035741197</v>
      </c>
    </row>
    <row r="22" spans="1:4" x14ac:dyDescent="0.25">
      <c r="A22" s="7">
        <v>21</v>
      </c>
      <c r="B22" s="7">
        <f t="shared" si="1"/>
        <v>0.21930544898927595</v>
      </c>
      <c r="C22" s="7">
        <f t="shared" si="2"/>
        <v>0.12811173533553227</v>
      </c>
      <c r="D22" s="7">
        <f t="shared" si="0"/>
        <v>1.7118295089431261</v>
      </c>
    </row>
    <row r="23" spans="1:4" x14ac:dyDescent="0.25">
      <c r="A23" s="7">
        <v>22</v>
      </c>
      <c r="B23" s="7">
        <f t="shared" si="1"/>
        <v>0.68484227613155213</v>
      </c>
      <c r="C23" s="7">
        <f t="shared" si="2"/>
        <v>0.44679647441940318</v>
      </c>
      <c r="D23" s="7">
        <f t="shared" si="0"/>
        <v>1.5327835274919781</v>
      </c>
    </row>
    <row r="24" spans="1:4" x14ac:dyDescent="0.25">
      <c r="A24" s="7">
        <v>23</v>
      </c>
      <c r="B24" s="7">
        <f t="shared" si="1"/>
        <v>0.86333333181802818</v>
      </c>
      <c r="C24" s="7">
        <f t="shared" si="2"/>
        <v>0.98867753946317916</v>
      </c>
      <c r="D24" s="7">
        <f t="shared" si="0"/>
        <v>0.87322033459644588</v>
      </c>
    </row>
    <row r="25" spans="1:4" x14ac:dyDescent="0.25">
      <c r="A25" s="7">
        <v>24</v>
      </c>
      <c r="B25" s="7">
        <f t="shared" si="1"/>
        <v>0.47195555996004251</v>
      </c>
      <c r="C25" s="7">
        <f t="shared" si="2"/>
        <v>4.4777049696851916E-2</v>
      </c>
      <c r="D25" s="7">
        <f t="shared" si="0"/>
        <v>10.540121851601663</v>
      </c>
    </row>
    <row r="26" spans="1:4" x14ac:dyDescent="0.25">
      <c r="A26" s="7">
        <v>25</v>
      </c>
      <c r="B26" s="7">
        <f t="shared" si="1"/>
        <v>0.99685403753138102</v>
      </c>
      <c r="C26" s="7">
        <f t="shared" si="2"/>
        <v>0.17108826206919028</v>
      </c>
      <c r="D26" s="7">
        <f t="shared" si="0"/>
        <v>5.8265483878037205</v>
      </c>
    </row>
    <row r="27" spans="1:4" x14ac:dyDescent="0.25">
      <c r="A27" s="7">
        <v>26</v>
      </c>
      <c r="B27" s="7">
        <f t="shared" si="1"/>
        <v>1.2544261555060079E-2</v>
      </c>
      <c r="C27" s="7">
        <f t="shared" si="2"/>
        <v>0.56726827460533746</v>
      </c>
      <c r="D27" s="7">
        <f t="shared" si="0"/>
        <v>2.211345516155902E-2</v>
      </c>
    </row>
    <row r="28" spans="1:4" x14ac:dyDescent="0.25">
      <c r="A28" s="7">
        <v>27</v>
      </c>
      <c r="B28" s="7">
        <f t="shared" si="1"/>
        <v>4.9547612228393281E-2</v>
      </c>
      <c r="C28" s="7">
        <f t="shared" si="2"/>
        <v>0.9818999169264836</v>
      </c>
      <c r="D28" s="7">
        <f t="shared" si="0"/>
        <v>5.0460959792608874E-2</v>
      </c>
    </row>
    <row r="29" spans="1:4" x14ac:dyDescent="0.25">
      <c r="A29" s="7">
        <v>28</v>
      </c>
      <c r="B29" s="7">
        <f t="shared" si="1"/>
        <v>0.18837058540343221</v>
      </c>
      <c r="C29" s="7">
        <f t="shared" si="2"/>
        <v>7.1089880264992841E-2</v>
      </c>
      <c r="D29" s="7">
        <f t="shared" si="0"/>
        <v>2.6497524640816215</v>
      </c>
    </row>
    <row r="30" spans="1:4" x14ac:dyDescent="0.25">
      <c r="A30" s="7">
        <v>29</v>
      </c>
      <c r="B30" s="7">
        <f t="shared" si="1"/>
        <v>0.61154843183280183</v>
      </c>
      <c r="C30" s="7">
        <f t="shared" si="2"/>
        <v>0.26414443675560728</v>
      </c>
      <c r="D30" s="7">
        <f t="shared" si="0"/>
        <v>2.3152046635705639</v>
      </c>
    </row>
    <row r="31" spans="1:4" x14ac:dyDescent="0.25">
      <c r="A31" s="7">
        <v>30</v>
      </c>
      <c r="B31" s="7">
        <f t="shared" si="1"/>
        <v>0.95022778942257102</v>
      </c>
      <c r="C31" s="7">
        <f t="shared" si="2"/>
        <v>0.77748861314668105</v>
      </c>
      <c r="D31" s="7">
        <f t="shared" si="0"/>
        <v>1.2221758278578172</v>
      </c>
    </row>
    <row r="32" spans="1:4" x14ac:dyDescent="0.25">
      <c r="A32" s="7">
        <v>31</v>
      </c>
      <c r="B32" s="7">
        <f t="shared" si="1"/>
        <v>0.18917975052666017</v>
      </c>
      <c r="C32" s="7">
        <f t="shared" si="2"/>
        <v>0.6920002782957263</v>
      </c>
      <c r="D32" s="7">
        <f t="shared" si="0"/>
        <v>0.27338103243625317</v>
      </c>
    </row>
    <row r="33" spans="1:4" x14ac:dyDescent="0.25">
      <c r="A33" s="7">
        <v>32</v>
      </c>
      <c r="B33" s="7">
        <f t="shared" si="1"/>
        <v>0.61356309006932319</v>
      </c>
      <c r="C33" s="7">
        <f t="shared" si="2"/>
        <v>0.85254357253745461</v>
      </c>
      <c r="D33" s="7">
        <f t="shared" si="0"/>
        <v>0.7196853156058105</v>
      </c>
    </row>
    <row r="34" spans="1:4" x14ac:dyDescent="0.25">
      <c r="A34" s="7">
        <v>33</v>
      </c>
      <c r="B34" s="7">
        <f t="shared" si="1"/>
        <v>0.94841369829562716</v>
      </c>
      <c r="C34" s="7">
        <f t="shared" si="2"/>
        <v>0.50285211785011397</v>
      </c>
      <c r="D34" s="7">
        <f t="shared" si="0"/>
        <v>1.8860688155206746</v>
      </c>
    </row>
    <row r="35" spans="1:4" x14ac:dyDescent="0.25">
      <c r="A35" s="7">
        <v>34</v>
      </c>
      <c r="B35" s="7">
        <f t="shared" si="1"/>
        <v>0.19570062072335304</v>
      </c>
      <c r="C35" s="7">
        <f t="shared" si="2"/>
        <v>0.99996746169507622</v>
      </c>
      <c r="D35" s="7">
        <f t="shared" si="0"/>
        <v>0.19570698869702696</v>
      </c>
    </row>
    <row r="36" spans="1:4" x14ac:dyDescent="0.25">
      <c r="A36" s="7">
        <v>35</v>
      </c>
      <c r="B36" s="7">
        <f t="shared" si="1"/>
        <v>0.62960755108738942</v>
      </c>
      <c r="C36" s="7">
        <f t="shared" si="2"/>
        <v>1.3014898472996791E-4</v>
      </c>
      <c r="D36" s="7">
        <f t="shared" si="0"/>
        <v>4837.5909531195666</v>
      </c>
    </row>
    <row r="37" spans="1:4" x14ac:dyDescent="0.25">
      <c r="A37" s="7">
        <v>36</v>
      </c>
      <c r="B37" s="7">
        <f t="shared" si="1"/>
        <v>0.93280753080451895</v>
      </c>
      <c r="C37" s="7">
        <f t="shared" si="2"/>
        <v>5.2052818388696666E-4</v>
      </c>
      <c r="D37" s="7">
        <f t="shared" si="0"/>
        <v>1792.0403922010864</v>
      </c>
    </row>
    <row r="38" spans="1:4" x14ac:dyDescent="0.25">
      <c r="A38" s="7">
        <v>37</v>
      </c>
      <c r="B38" s="7">
        <f t="shared" si="1"/>
        <v>0.25071056511558154</v>
      </c>
      <c r="C38" s="7">
        <f t="shared" si="2"/>
        <v>2.0810289371869842E-3</v>
      </c>
      <c r="D38" s="7">
        <f t="shared" si="0"/>
        <v>120.47432913377828</v>
      </c>
    </row>
    <row r="39" spans="1:4" x14ac:dyDescent="0.25">
      <c r="A39" s="7">
        <v>38</v>
      </c>
      <c r="B39" s="7">
        <f t="shared" si="1"/>
        <v>0.7514191106200292</v>
      </c>
      <c r="C39" s="7">
        <f t="shared" si="2"/>
        <v>8.3067930229982993E-3</v>
      </c>
      <c r="D39" s="7">
        <f t="shared" si="0"/>
        <v>90.458388518847173</v>
      </c>
    </row>
    <row r="40" spans="1:4" x14ac:dyDescent="0.25">
      <c r="A40" s="7">
        <v>39</v>
      </c>
      <c r="B40" s="7">
        <f t="shared" si="1"/>
        <v>0.74715372326013407</v>
      </c>
      <c r="C40" s="7">
        <f t="shared" si="2"/>
        <v>3.2951160850685467E-2</v>
      </c>
      <c r="D40" s="7">
        <f t="shared" si="0"/>
        <v>22.674579710432006</v>
      </c>
    </row>
    <row r="41" spans="1:4" x14ac:dyDescent="0.25">
      <c r="A41" s="7">
        <v>40</v>
      </c>
      <c r="B41" s="7">
        <f t="shared" si="1"/>
        <v>0.75566014831461226</v>
      </c>
      <c r="C41" s="7">
        <f t="shared" si="2"/>
        <v>0.12746152739711086</v>
      </c>
      <c r="D41" s="7">
        <f t="shared" si="0"/>
        <v>5.9285351725021034</v>
      </c>
    </row>
    <row r="42" spans="1:4" x14ac:dyDescent="0.25">
      <c r="A42" s="7">
        <v>41</v>
      </c>
      <c r="B42" s="7">
        <f t="shared" si="1"/>
        <v>0.73855155425500185</v>
      </c>
      <c r="C42" s="7">
        <f t="shared" si="2"/>
        <v>0.44486034572282568</v>
      </c>
      <c r="D42" s="7">
        <f t="shared" si="0"/>
        <v>1.6601874304057731</v>
      </c>
    </row>
    <row r="43" spans="1:4" x14ac:dyDescent="0.25">
      <c r="A43" s="7">
        <v>42</v>
      </c>
      <c r="B43" s="7">
        <f t="shared" si="1"/>
        <v>0.77237262385009164</v>
      </c>
      <c r="C43" s="7">
        <f t="shared" si="2"/>
        <v>0.98783847410477466</v>
      </c>
      <c r="D43" s="7">
        <f t="shared" si="0"/>
        <v>0.78188149590959366</v>
      </c>
    </row>
    <row r="44" spans="1:4" x14ac:dyDescent="0.25">
      <c r="A44" s="7">
        <v>43</v>
      </c>
      <c r="B44" s="7">
        <f t="shared" si="1"/>
        <v>0.70325261510806591</v>
      </c>
      <c r="C44" s="7">
        <f t="shared" si="2"/>
        <v>4.8054492732500433E-2</v>
      </c>
      <c r="D44" s="7">
        <f t="shared" si="0"/>
        <v>14.634482128919425</v>
      </c>
    </row>
    <row r="45" spans="1:4" x14ac:dyDescent="0.25">
      <c r="A45" s="7">
        <v>44</v>
      </c>
      <c r="B45" s="7">
        <f t="shared" si="1"/>
        <v>0.83475349780692965</v>
      </c>
      <c r="C45" s="7">
        <f t="shared" si="2"/>
        <v>0.18298103384289</v>
      </c>
      <c r="D45" s="7">
        <f t="shared" si="0"/>
        <v>4.5619673267539866</v>
      </c>
    </row>
    <row r="46" spans="1:4" x14ac:dyDescent="0.25">
      <c r="A46" s="7">
        <v>45</v>
      </c>
      <c r="B46" s="7">
        <f t="shared" si="1"/>
        <v>0.55176038282410378</v>
      </c>
      <c r="C46" s="7">
        <f t="shared" si="2"/>
        <v>0.59799590038670858</v>
      </c>
      <c r="D46" s="7">
        <f t="shared" si="0"/>
        <v>0.92268255094607587</v>
      </c>
    </row>
    <row r="47" spans="1:4" x14ac:dyDescent="0.25">
      <c r="A47" s="7">
        <v>46</v>
      </c>
      <c r="B47" s="7">
        <f t="shared" si="1"/>
        <v>0.98928345107960891</v>
      </c>
      <c r="C47" s="7">
        <f t="shared" si="2"/>
        <v>0.96158721402959313</v>
      </c>
      <c r="D47" s="7">
        <f t="shared" si="0"/>
        <v>1.0288026261642487</v>
      </c>
    </row>
    <row r="48" spans="1:4" x14ac:dyDescent="0.25">
      <c r="A48" s="7">
        <v>47</v>
      </c>
      <c r="B48" s="7">
        <f t="shared" si="1"/>
        <v>4.2406817998511814E-2</v>
      </c>
      <c r="C48" s="7">
        <f t="shared" si="2"/>
        <v>0.14774897537759435</v>
      </c>
      <c r="D48" s="7">
        <f t="shared" si="0"/>
        <v>0.28701937113360632</v>
      </c>
    </row>
    <row r="49" spans="1:4" x14ac:dyDescent="0.25">
      <c r="A49" s="7">
        <v>48</v>
      </c>
      <c r="B49" s="7">
        <f t="shared" si="1"/>
        <v>0.16243391914301164</v>
      </c>
      <c r="C49" s="7">
        <f t="shared" si="2"/>
        <v>0.50367686260986144</v>
      </c>
      <c r="D49" s="7">
        <f t="shared" si="0"/>
        <v>0.32249628919093287</v>
      </c>
    </row>
    <row r="50" spans="1:4" x14ac:dyDescent="0.25">
      <c r="A50" s="7">
        <v>49</v>
      </c>
      <c r="B50" s="7">
        <f t="shared" si="1"/>
        <v>0.54419656421941276</v>
      </c>
      <c r="C50" s="7">
        <f t="shared" si="2"/>
        <v>0.99994592272539284</v>
      </c>
      <c r="D50" s="7">
        <f t="shared" si="0"/>
        <v>0.54422599447796449</v>
      </c>
    </row>
    <row r="51" spans="1:4" x14ac:dyDescent="0.25">
      <c r="A51" s="7">
        <v>50</v>
      </c>
      <c r="B51" s="7">
        <f t="shared" si="1"/>
        <v>0.99218665484479729</v>
      </c>
      <c r="C51" s="7">
        <f t="shared" si="2"/>
        <v>2.1629740102210848E-4</v>
      </c>
      <c r="D51" s="7">
        <f t="shared" si="0"/>
        <v>4587.1409002430992</v>
      </c>
    </row>
  </sheetData>
  <conditionalFormatting sqref="G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{2430A47E-7120-4126-A66C-3DE20E210EFC}</x14:id>
        </ext>
      </extLst>
    </cfRule>
  </conditionalFormatting>
  <conditionalFormatting sqref="B2:B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{E1336C2C-98EA-4FF0-BEEC-8C0B02B98A46}</x14:id>
        </ext>
      </extLst>
    </cfRule>
  </conditionalFormatting>
  <conditionalFormatting sqref="D2:D5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{48A1E33B-87A9-471A-8157-E5ABA3644C72}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30A47E-7120-4126-A66C-3DE20E210E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C2:C51</xm:sqref>
        </x14:conditionalFormatting>
        <x14:conditionalFormatting xmlns:xm="http://schemas.microsoft.com/office/excel/2006/main">
          <x14:cfRule type="dataBar" id="{E1336C2C-98EA-4FF0-BEEC-8C0B02B98A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B2:B51</xm:sqref>
        </x14:conditionalFormatting>
        <x14:conditionalFormatting xmlns:xm="http://schemas.microsoft.com/office/excel/2006/main">
          <x14:cfRule type="dataBar" id="{48A1E33B-87A9-471A-8157-E5ABA3644C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workbookViewId="0">
      <selection activeCell="S17" sqref="S17"/>
    </sheetView>
  </sheetViews>
  <sheetFormatPr defaultRowHeight="15" x14ac:dyDescent="0.25"/>
  <cols>
    <col min="6" max="6" width="16" customWidth="1"/>
    <col min="13" max="14" width="14.42578125" customWidth="1"/>
    <col min="15" max="15" width="14.5703125" customWidth="1"/>
    <col min="16" max="16" width="12.42578125" customWidth="1"/>
    <col min="19" max="19" width="15.85546875" customWidth="1"/>
  </cols>
  <sheetData>
    <row r="2" spans="1:17" x14ac:dyDescent="0.25">
      <c r="F2" s="1"/>
      <c r="Q2" s="1"/>
    </row>
    <row r="3" spans="1:17" x14ac:dyDescent="0.25">
      <c r="F3" t="s">
        <v>5</v>
      </c>
      <c r="G3" t="s">
        <v>6</v>
      </c>
      <c r="M3" s="1" t="s">
        <v>7</v>
      </c>
      <c r="Q3" s="2"/>
    </row>
    <row r="4" spans="1:17" x14ac:dyDescent="0.25">
      <c r="A4" s="3"/>
      <c r="B4" s="3"/>
      <c r="C4" s="3"/>
      <c r="F4" s="9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25">
      <c r="A5" s="3"/>
      <c r="B5" s="3"/>
      <c r="C5" s="3"/>
      <c r="F5" s="9" t="s">
        <v>1</v>
      </c>
      <c r="G5" s="4">
        <v>8.6999999999999993</v>
      </c>
      <c r="M5">
        <v>30</v>
      </c>
      <c r="N5">
        <v>28</v>
      </c>
      <c r="O5" s="4">
        <f xml:space="preserve"> INDEX(G$4:G$86,(MATCH(M5, F$4:F$86, 0)))</f>
        <v>18.899999999999999</v>
      </c>
      <c r="P5" s="4">
        <f xml:space="preserve"> N5*O5</f>
        <v>529.19999999999993</v>
      </c>
    </row>
    <row r="6" spans="1:17" x14ac:dyDescent="0.25">
      <c r="A6" s="3"/>
      <c r="B6" s="3"/>
      <c r="C6" s="3"/>
      <c r="F6" s="9" t="s">
        <v>2</v>
      </c>
      <c r="G6" s="4">
        <v>14</v>
      </c>
      <c r="M6">
        <v>24</v>
      </c>
      <c r="N6">
        <v>28</v>
      </c>
      <c r="O6" s="4">
        <f t="shared" ref="O6:O18" si="0" xml:space="preserve"> INDEX(G$4:G$86,(MATCH(M6, F$4:F$86, 0)))</f>
        <v>19.3</v>
      </c>
      <c r="P6" s="4">
        <f t="shared" ref="P6:P18" si="1" xml:space="preserve"> N6*O6</f>
        <v>540.4</v>
      </c>
    </row>
    <row r="7" spans="1:17" x14ac:dyDescent="0.25">
      <c r="A7" s="3"/>
      <c r="B7" s="3"/>
      <c r="C7" s="3"/>
      <c r="F7" s="9" t="s">
        <v>3</v>
      </c>
      <c r="G7" s="4">
        <v>2.9</v>
      </c>
      <c r="M7">
        <v>73</v>
      </c>
      <c r="N7">
        <v>44</v>
      </c>
      <c r="O7" s="4">
        <f t="shared" si="0"/>
        <v>13.6</v>
      </c>
      <c r="P7" s="4">
        <f t="shared" si="1"/>
        <v>598.4</v>
      </c>
    </row>
    <row r="8" spans="1:17" x14ac:dyDescent="0.25">
      <c r="A8" s="3"/>
      <c r="B8" s="3"/>
      <c r="C8" s="3"/>
      <c r="F8" s="9" t="s">
        <v>4</v>
      </c>
      <c r="G8" s="4">
        <v>11.9</v>
      </c>
      <c r="M8">
        <v>21</v>
      </c>
      <c r="N8">
        <v>31</v>
      </c>
      <c r="O8" s="4">
        <f t="shared" si="0"/>
        <v>10.6</v>
      </c>
      <c r="P8" s="4">
        <f t="shared" si="1"/>
        <v>328.59999999999997</v>
      </c>
    </row>
    <row r="9" spans="1:17" x14ac:dyDescent="0.2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 t="shared" si="0"/>
        <v>19.3</v>
      </c>
      <c r="P9" s="4">
        <f t="shared" si="1"/>
        <v>424.6</v>
      </c>
    </row>
    <row r="10" spans="1:17" x14ac:dyDescent="0.2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 t="shared" si="0"/>
        <v>11.7</v>
      </c>
      <c r="P10" s="4">
        <f t="shared" si="1"/>
        <v>351</v>
      </c>
    </row>
    <row r="11" spans="1:17" x14ac:dyDescent="0.2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 t="shared" si="0"/>
        <v>12.1</v>
      </c>
      <c r="P11" s="4">
        <f t="shared" si="1"/>
        <v>266.2</v>
      </c>
    </row>
    <row r="12" spans="1:17" x14ac:dyDescent="0.2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 t="shared" si="0"/>
        <v>14.1</v>
      </c>
      <c r="P12" s="4">
        <f t="shared" si="1"/>
        <v>549.9</v>
      </c>
    </row>
    <row r="13" spans="1:17" x14ac:dyDescent="0.25">
      <c r="A13" s="3"/>
      <c r="B13" s="3"/>
      <c r="C13" s="3"/>
      <c r="F13" s="8">
        <v>5</v>
      </c>
      <c r="G13" s="4">
        <v>7.8</v>
      </c>
      <c r="M13">
        <v>57</v>
      </c>
      <c r="N13">
        <v>20</v>
      </c>
      <c r="O13" s="4">
        <f t="shared" si="0"/>
        <v>12.1</v>
      </c>
      <c r="P13" s="4">
        <f t="shared" si="1"/>
        <v>242</v>
      </c>
    </row>
    <row r="14" spans="1:17" x14ac:dyDescent="0.2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 t="shared" si="0"/>
        <v>7.8</v>
      </c>
      <c r="P14" s="4">
        <f t="shared" si="1"/>
        <v>390</v>
      </c>
    </row>
    <row r="15" spans="1:17" x14ac:dyDescent="0.2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 t="shared" si="0"/>
        <v>13.3</v>
      </c>
      <c r="P15" s="4">
        <f t="shared" si="1"/>
        <v>425.6</v>
      </c>
    </row>
    <row r="16" spans="1:17" x14ac:dyDescent="0.2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 t="shared" si="0"/>
        <v>17.600000000000001</v>
      </c>
      <c r="P16" s="4">
        <f t="shared" si="1"/>
        <v>404.8</v>
      </c>
    </row>
    <row r="17" spans="1:16" x14ac:dyDescent="0.25">
      <c r="A17" s="3"/>
      <c r="B17" s="3"/>
      <c r="C17" s="3"/>
      <c r="F17" s="8">
        <v>9</v>
      </c>
      <c r="G17" s="4">
        <v>17.600000000000001</v>
      </c>
      <c r="M17" s="9" t="s">
        <v>0</v>
      </c>
      <c r="N17">
        <v>31</v>
      </c>
      <c r="O17" s="4">
        <f t="shared" si="0"/>
        <v>9</v>
      </c>
      <c r="P17" s="4">
        <f t="shared" si="1"/>
        <v>279</v>
      </c>
    </row>
    <row r="18" spans="1:16" x14ac:dyDescent="0.25">
      <c r="F18">
        <v>10</v>
      </c>
      <c r="G18" s="4">
        <v>3</v>
      </c>
      <c r="M18" s="9" t="s">
        <v>2</v>
      </c>
      <c r="N18">
        <v>27</v>
      </c>
      <c r="O18" s="4">
        <f t="shared" si="0"/>
        <v>14</v>
      </c>
      <c r="P18" s="4">
        <f t="shared" si="1"/>
        <v>378</v>
      </c>
    </row>
    <row r="19" spans="1:16" x14ac:dyDescent="0.25">
      <c r="F19">
        <v>11</v>
      </c>
      <c r="G19" s="4">
        <v>2.4</v>
      </c>
      <c r="O19" s="5" t="s">
        <v>10</v>
      </c>
      <c r="P19" s="6">
        <f>SUM(P5:P18)</f>
        <v>5707.7</v>
      </c>
    </row>
    <row r="20" spans="1:16" x14ac:dyDescent="0.25">
      <c r="F20">
        <v>12</v>
      </c>
      <c r="G20" s="4">
        <v>16.100000000000001</v>
      </c>
    </row>
    <row r="21" spans="1:16" x14ac:dyDescent="0.25">
      <c r="F21">
        <v>13</v>
      </c>
      <c r="G21" s="4">
        <v>18.8</v>
      </c>
    </row>
    <row r="22" spans="1:16" x14ac:dyDescent="0.25">
      <c r="F22">
        <v>14</v>
      </c>
      <c r="G22" s="4">
        <v>14.2</v>
      </c>
    </row>
    <row r="23" spans="1:16" x14ac:dyDescent="0.25">
      <c r="F23">
        <v>15</v>
      </c>
      <c r="G23" s="4">
        <v>15</v>
      </c>
    </row>
    <row r="24" spans="1:16" x14ac:dyDescent="0.25">
      <c r="F24">
        <v>16</v>
      </c>
      <c r="G24" s="4">
        <v>8.6</v>
      </c>
    </row>
    <row r="25" spans="1:16" x14ac:dyDescent="0.25">
      <c r="F25">
        <v>17</v>
      </c>
      <c r="G25" s="4">
        <v>16.2</v>
      </c>
    </row>
    <row r="26" spans="1:16" x14ac:dyDescent="0.25">
      <c r="F26">
        <v>18</v>
      </c>
      <c r="G26" s="4">
        <v>10.6</v>
      </c>
    </row>
    <row r="27" spans="1:16" x14ac:dyDescent="0.25">
      <c r="F27">
        <v>19</v>
      </c>
      <c r="G27" s="4">
        <v>14.1</v>
      </c>
    </row>
    <row r="28" spans="1:16" x14ac:dyDescent="0.25">
      <c r="F28">
        <v>20</v>
      </c>
      <c r="G28" s="4">
        <v>15.7</v>
      </c>
    </row>
    <row r="29" spans="1:16" x14ac:dyDescent="0.25">
      <c r="F29">
        <v>21</v>
      </c>
      <c r="G29" s="4">
        <v>10.6</v>
      </c>
    </row>
    <row r="30" spans="1:16" x14ac:dyDescent="0.25">
      <c r="F30">
        <v>22</v>
      </c>
      <c r="G30" s="4">
        <v>13.3</v>
      </c>
    </row>
    <row r="31" spans="1:16" x14ac:dyDescent="0.25">
      <c r="F31">
        <v>23</v>
      </c>
      <c r="G31" s="4">
        <v>16.8</v>
      </c>
    </row>
    <row r="32" spans="1:16" x14ac:dyDescent="0.25">
      <c r="F32">
        <v>24</v>
      </c>
      <c r="G32" s="4">
        <v>19.3</v>
      </c>
    </row>
    <row r="33" spans="6:7" x14ac:dyDescent="0.25">
      <c r="F33">
        <v>25</v>
      </c>
      <c r="G33" s="4">
        <v>6.2</v>
      </c>
    </row>
    <row r="34" spans="6:7" x14ac:dyDescent="0.25">
      <c r="F34">
        <v>26</v>
      </c>
      <c r="G34" s="4">
        <v>8.5</v>
      </c>
    </row>
    <row r="35" spans="6:7" x14ac:dyDescent="0.25">
      <c r="F35">
        <v>27</v>
      </c>
      <c r="G35" s="4">
        <v>10.4</v>
      </c>
    </row>
    <row r="36" spans="6:7" x14ac:dyDescent="0.25">
      <c r="F36">
        <v>28</v>
      </c>
      <c r="G36" s="4">
        <v>4.5</v>
      </c>
    </row>
    <row r="37" spans="6:7" x14ac:dyDescent="0.25">
      <c r="F37">
        <v>29</v>
      </c>
      <c r="G37" s="4">
        <v>11.5</v>
      </c>
    </row>
    <row r="38" spans="6:7" x14ac:dyDescent="0.25">
      <c r="F38">
        <v>30</v>
      </c>
      <c r="G38" s="4">
        <v>18.899999999999999</v>
      </c>
    </row>
    <row r="39" spans="6:7" x14ac:dyDescent="0.25">
      <c r="F39">
        <v>31</v>
      </c>
      <c r="G39" s="4">
        <v>13.9</v>
      </c>
    </row>
    <row r="40" spans="6:7" x14ac:dyDescent="0.25">
      <c r="F40">
        <v>32</v>
      </c>
      <c r="G40" s="4">
        <v>16.2</v>
      </c>
    </row>
    <row r="41" spans="6:7" x14ac:dyDescent="0.25">
      <c r="F41">
        <v>33</v>
      </c>
      <c r="G41" s="4">
        <v>11.1</v>
      </c>
    </row>
    <row r="42" spans="6:7" x14ac:dyDescent="0.25">
      <c r="F42">
        <v>34</v>
      </c>
      <c r="G42" s="4">
        <v>12.6</v>
      </c>
    </row>
    <row r="43" spans="6:7" x14ac:dyDescent="0.25">
      <c r="F43">
        <v>35</v>
      </c>
      <c r="G43" s="4">
        <v>5.0999999999999996</v>
      </c>
    </row>
    <row r="44" spans="6:7" x14ac:dyDescent="0.25">
      <c r="F44">
        <v>36</v>
      </c>
      <c r="G44" s="4">
        <v>6.1</v>
      </c>
    </row>
    <row r="45" spans="6:7" x14ac:dyDescent="0.25">
      <c r="F45">
        <v>37</v>
      </c>
      <c r="G45" s="4">
        <v>9.6</v>
      </c>
    </row>
    <row r="46" spans="6:7" x14ac:dyDescent="0.25">
      <c r="F46">
        <v>38</v>
      </c>
      <c r="G46" s="4">
        <v>11.6</v>
      </c>
    </row>
    <row r="47" spans="6:7" x14ac:dyDescent="0.25">
      <c r="F47">
        <v>39</v>
      </c>
      <c r="G47" s="4">
        <v>9.8000000000000007</v>
      </c>
    </row>
    <row r="48" spans="6:7" x14ac:dyDescent="0.25">
      <c r="F48">
        <v>40</v>
      </c>
      <c r="G48" s="4">
        <v>10</v>
      </c>
    </row>
    <row r="49" spans="6:7" x14ac:dyDescent="0.25">
      <c r="F49">
        <v>41</v>
      </c>
      <c r="G49" s="4">
        <v>13.4</v>
      </c>
    </row>
    <row r="50" spans="6:7" x14ac:dyDescent="0.25">
      <c r="F50">
        <v>42</v>
      </c>
      <c r="G50" s="4">
        <v>19.600000000000001</v>
      </c>
    </row>
    <row r="51" spans="6:7" x14ac:dyDescent="0.25">
      <c r="F51">
        <v>43</v>
      </c>
      <c r="G51" s="4">
        <v>16.899999999999999</v>
      </c>
    </row>
    <row r="52" spans="6:7" x14ac:dyDescent="0.25">
      <c r="F52">
        <v>44</v>
      </c>
      <c r="G52" s="4">
        <v>19.3</v>
      </c>
    </row>
    <row r="53" spans="6:7" x14ac:dyDescent="0.25">
      <c r="F53">
        <v>45</v>
      </c>
      <c r="G53" s="4">
        <v>10.9</v>
      </c>
    </row>
    <row r="54" spans="6:7" x14ac:dyDescent="0.25">
      <c r="F54">
        <v>46</v>
      </c>
      <c r="G54" s="4">
        <v>20</v>
      </c>
    </row>
    <row r="55" spans="6:7" x14ac:dyDescent="0.25">
      <c r="F55">
        <v>47</v>
      </c>
      <c r="G55" s="4">
        <v>5.8</v>
      </c>
    </row>
    <row r="56" spans="6:7" x14ac:dyDescent="0.25">
      <c r="F56">
        <v>48</v>
      </c>
      <c r="G56" s="4">
        <v>19.2</v>
      </c>
    </row>
    <row r="57" spans="6:7" x14ac:dyDescent="0.25">
      <c r="F57">
        <v>49</v>
      </c>
      <c r="G57" s="4">
        <v>14.3</v>
      </c>
    </row>
    <row r="58" spans="6:7" x14ac:dyDescent="0.25">
      <c r="F58">
        <v>50</v>
      </c>
      <c r="G58" s="4">
        <v>19.399999999999999</v>
      </c>
    </row>
    <row r="59" spans="6:7" x14ac:dyDescent="0.25">
      <c r="F59">
        <v>51</v>
      </c>
      <c r="G59" s="4">
        <v>9.3000000000000007</v>
      </c>
    </row>
    <row r="60" spans="6:7" x14ac:dyDescent="0.25">
      <c r="F60">
        <v>52</v>
      </c>
      <c r="G60" s="4">
        <v>15.2</v>
      </c>
    </row>
    <row r="61" spans="6:7" x14ac:dyDescent="0.25">
      <c r="F61">
        <v>53</v>
      </c>
      <c r="G61" s="4">
        <v>4.8</v>
      </c>
    </row>
    <row r="62" spans="6:7" x14ac:dyDescent="0.25">
      <c r="F62">
        <v>54</v>
      </c>
      <c r="G62" s="4">
        <v>11.2</v>
      </c>
    </row>
    <row r="63" spans="6:7" x14ac:dyDescent="0.25">
      <c r="F63">
        <v>55</v>
      </c>
      <c r="G63" s="4">
        <v>16.899999999999999</v>
      </c>
    </row>
    <row r="64" spans="6:7" x14ac:dyDescent="0.25">
      <c r="F64">
        <v>56</v>
      </c>
      <c r="G64" s="4">
        <v>10.9</v>
      </c>
    </row>
    <row r="65" spans="6:7" x14ac:dyDescent="0.25">
      <c r="F65">
        <v>57</v>
      </c>
      <c r="G65" s="4">
        <v>12.1</v>
      </c>
    </row>
    <row r="66" spans="6:7" x14ac:dyDescent="0.25">
      <c r="F66">
        <v>58</v>
      </c>
      <c r="G66" s="4">
        <v>17.399999999999999</v>
      </c>
    </row>
    <row r="67" spans="6:7" x14ac:dyDescent="0.25">
      <c r="F67">
        <v>59</v>
      </c>
      <c r="G67" s="4">
        <v>7.9</v>
      </c>
    </row>
    <row r="68" spans="6:7" x14ac:dyDescent="0.25">
      <c r="F68">
        <v>60</v>
      </c>
      <c r="G68" s="4">
        <v>9.4</v>
      </c>
    </row>
    <row r="69" spans="6:7" x14ac:dyDescent="0.25">
      <c r="F69">
        <v>61</v>
      </c>
      <c r="G69" s="4">
        <v>7.6</v>
      </c>
    </row>
    <row r="70" spans="6:7" x14ac:dyDescent="0.25">
      <c r="F70">
        <v>62</v>
      </c>
      <c r="G70" s="4">
        <v>2.5</v>
      </c>
    </row>
    <row r="71" spans="6:7" x14ac:dyDescent="0.25">
      <c r="F71">
        <v>63</v>
      </c>
      <c r="G71" s="4">
        <v>2.2000000000000002</v>
      </c>
    </row>
    <row r="72" spans="6:7" x14ac:dyDescent="0.25">
      <c r="F72">
        <v>64</v>
      </c>
      <c r="G72" s="4">
        <v>11.7</v>
      </c>
    </row>
    <row r="73" spans="6:7" x14ac:dyDescent="0.25">
      <c r="F73">
        <v>65</v>
      </c>
      <c r="G73" s="4">
        <v>17.600000000000001</v>
      </c>
    </row>
    <row r="74" spans="6:7" x14ac:dyDescent="0.25">
      <c r="F74">
        <v>66</v>
      </c>
      <c r="G74" s="4">
        <v>2.5</v>
      </c>
    </row>
    <row r="75" spans="6:7" x14ac:dyDescent="0.25">
      <c r="F75">
        <v>67</v>
      </c>
      <c r="G75" s="4">
        <v>10.5</v>
      </c>
    </row>
    <row r="76" spans="6:7" x14ac:dyDescent="0.25">
      <c r="F76">
        <v>68</v>
      </c>
      <c r="G76" s="4">
        <v>7.7</v>
      </c>
    </row>
    <row r="77" spans="6:7" x14ac:dyDescent="0.25">
      <c r="F77">
        <v>69</v>
      </c>
      <c r="G77" s="4">
        <v>8.8000000000000007</v>
      </c>
    </row>
    <row r="78" spans="6:7" x14ac:dyDescent="0.25">
      <c r="F78">
        <v>70</v>
      </c>
      <c r="G78" s="4">
        <v>10.4</v>
      </c>
    </row>
    <row r="79" spans="6:7" x14ac:dyDescent="0.25">
      <c r="F79">
        <v>71</v>
      </c>
      <c r="G79" s="4">
        <v>18.7</v>
      </c>
    </row>
    <row r="80" spans="6:7" x14ac:dyDescent="0.25">
      <c r="F80">
        <v>72</v>
      </c>
      <c r="G80" s="4">
        <v>19.3</v>
      </c>
    </row>
    <row r="81" spans="6:7" x14ac:dyDescent="0.25">
      <c r="F81">
        <v>73</v>
      </c>
      <c r="G81" s="4">
        <v>13.6</v>
      </c>
    </row>
    <row r="82" spans="6:7" x14ac:dyDescent="0.25">
      <c r="F82">
        <v>74</v>
      </c>
      <c r="G82" s="4">
        <v>2.5</v>
      </c>
    </row>
    <row r="83" spans="6:7" x14ac:dyDescent="0.25">
      <c r="F83">
        <v>75</v>
      </c>
      <c r="G83" s="4">
        <v>13.3</v>
      </c>
    </row>
    <row r="84" spans="6:7" x14ac:dyDescent="0.25">
      <c r="F84">
        <v>76</v>
      </c>
      <c r="G84" s="4">
        <v>12.9</v>
      </c>
    </row>
    <row r="85" spans="6:7" x14ac:dyDescent="0.25">
      <c r="F85">
        <v>77</v>
      </c>
      <c r="G85" s="4">
        <v>14.1</v>
      </c>
    </row>
    <row r="86" spans="6:7" x14ac:dyDescent="0.25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7"/>
  <sheetViews>
    <sheetView workbookViewId="0">
      <selection activeCell="I14" sqref="I14"/>
    </sheetView>
  </sheetViews>
  <sheetFormatPr defaultRowHeight="15" x14ac:dyDescent="0.25"/>
  <cols>
    <col min="3" max="3" width="19.42578125" customWidth="1"/>
    <col min="4" max="4" width="17.42578125" customWidth="1"/>
    <col min="6" max="6" width="13.42578125" customWidth="1"/>
  </cols>
  <sheetData>
    <row r="5" spans="3:6" x14ac:dyDescent="0.25">
      <c r="C5" s="7" t="s">
        <v>15</v>
      </c>
      <c r="D5" s="7" t="s">
        <v>16</v>
      </c>
      <c r="E5" s="7"/>
      <c r="F5" s="7" t="s">
        <v>22</v>
      </c>
    </row>
    <row r="6" spans="3:6" x14ac:dyDescent="0.25">
      <c r="C6" s="7" t="s">
        <v>17</v>
      </c>
      <c r="D6" s="10">
        <v>70000</v>
      </c>
      <c r="E6" s="7"/>
      <c r="F6" s="10">
        <v>4000</v>
      </c>
    </row>
    <row r="7" spans="3:6" x14ac:dyDescent="0.25">
      <c r="C7" s="7" t="s">
        <v>18</v>
      </c>
      <c r="D7" s="10">
        <v>110000</v>
      </c>
      <c r="E7" s="7"/>
      <c r="F7" s="7"/>
    </row>
    <row r="8" spans="3:6" x14ac:dyDescent="0.25">
      <c r="C8" s="7" t="s">
        <v>19</v>
      </c>
      <c r="D8" s="10">
        <v>55000</v>
      </c>
      <c r="E8" s="7"/>
      <c r="F8" s="7" t="s">
        <v>23</v>
      </c>
    </row>
    <row r="9" spans="3:6" x14ac:dyDescent="0.25">
      <c r="C9" s="7" t="s">
        <v>20</v>
      </c>
      <c r="D9" s="10">
        <v>115000</v>
      </c>
      <c r="E9" s="7"/>
      <c r="F9" s="7">
        <f xml:space="preserve"> IF(AND(D12&gt;D6,  D12 &gt; D7,  D12&gt; D8, D12  &gt; D9), D12-F6, F6*-1)</f>
        <v>-4000</v>
      </c>
    </row>
    <row r="10" spans="3:6" x14ac:dyDescent="0.25">
      <c r="C10" s="7"/>
      <c r="D10" s="10"/>
      <c r="E10" s="7"/>
      <c r="F10" s="7"/>
    </row>
    <row r="11" spans="3:6" x14ac:dyDescent="0.25">
      <c r="C11" s="7"/>
      <c r="D11" s="10"/>
      <c r="E11" s="7"/>
      <c r="F11" s="7"/>
    </row>
    <row r="12" spans="3:6" x14ac:dyDescent="0.25">
      <c r="C12" s="7" t="s">
        <v>21</v>
      </c>
      <c r="D12" s="10">
        <v>100000</v>
      </c>
      <c r="E12" s="7"/>
      <c r="F12" s="7"/>
    </row>
    <row r="16" spans="3:6" x14ac:dyDescent="0.25">
      <c r="C16" s="7" t="s">
        <v>15</v>
      </c>
      <c r="D16" s="7" t="s">
        <v>16</v>
      </c>
      <c r="E16" s="7"/>
      <c r="F16" s="7" t="s">
        <v>22</v>
      </c>
    </row>
    <row r="17" spans="3:12" x14ac:dyDescent="0.25">
      <c r="C17" s="7" t="s">
        <v>17</v>
      </c>
      <c r="D17" s="10">
        <v>70000</v>
      </c>
      <c r="E17" s="7"/>
      <c r="F17" s="10">
        <v>4000</v>
      </c>
    </row>
    <row r="18" spans="3:12" x14ac:dyDescent="0.25">
      <c r="C18" s="7" t="s">
        <v>18</v>
      </c>
      <c r="D18" s="10">
        <v>110000</v>
      </c>
      <c r="E18" s="7"/>
      <c r="F18" s="7"/>
    </row>
    <row r="19" spans="3:12" x14ac:dyDescent="0.25">
      <c r="C19" s="7" t="s">
        <v>19</v>
      </c>
      <c r="D19" s="10">
        <v>55000</v>
      </c>
      <c r="E19" s="7"/>
      <c r="F19" s="7" t="s">
        <v>23</v>
      </c>
    </row>
    <row r="20" spans="3:12" x14ac:dyDescent="0.25">
      <c r="C20" s="7" t="s">
        <v>20</v>
      </c>
      <c r="D20" s="10">
        <v>115000</v>
      </c>
      <c r="E20" s="7"/>
      <c r="F20" s="7">
        <f xml:space="preserve"> IF(MAX(D17,   D18,   D19,  D20)&lt;D23, D23-F17,F17*-1)</f>
        <v>116000</v>
      </c>
    </row>
    <row r="21" spans="3:12" x14ac:dyDescent="0.25">
      <c r="C21" s="7"/>
      <c r="D21" s="10"/>
      <c r="E21" s="7"/>
      <c r="F21" s="7"/>
      <c r="J21" s="4"/>
      <c r="L21" s="4"/>
    </row>
    <row r="22" spans="3:12" x14ac:dyDescent="0.25">
      <c r="C22" s="7"/>
      <c r="D22" s="10"/>
      <c r="E22" s="7"/>
      <c r="F22" s="7"/>
      <c r="J22" s="4"/>
    </row>
    <row r="23" spans="3:12" x14ac:dyDescent="0.25">
      <c r="C23" s="7" t="s">
        <v>21</v>
      </c>
      <c r="D23" s="10">
        <v>120000</v>
      </c>
      <c r="E23" s="7"/>
      <c r="F23" s="7"/>
      <c r="J23" s="4"/>
    </row>
    <row r="24" spans="3:12" x14ac:dyDescent="0.25">
      <c r="J24" s="4"/>
    </row>
    <row r="25" spans="3:12" x14ac:dyDescent="0.25">
      <c r="J25" s="4"/>
    </row>
    <row r="26" spans="3:12" x14ac:dyDescent="0.25">
      <c r="J26" s="4"/>
    </row>
    <row r="27" spans="3:12" x14ac:dyDescent="0.25">
      <c r="J2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6"/>
  <sheetViews>
    <sheetView workbookViewId="0">
      <selection activeCell="E6" sqref="E6"/>
    </sheetView>
  </sheetViews>
  <sheetFormatPr defaultRowHeight="15" x14ac:dyDescent="0.25"/>
  <cols>
    <col min="2" max="2" width="12.85546875" customWidth="1"/>
    <col min="3" max="3" width="18.5703125" customWidth="1"/>
    <col min="4" max="4" width="19.5703125" customWidth="1"/>
    <col min="5" max="5" width="17.42578125" customWidth="1"/>
    <col min="6" max="6" width="20.85546875" customWidth="1"/>
  </cols>
  <sheetData>
    <row r="4" spans="2:7" s="12" customFormat="1" x14ac:dyDescent="0.25">
      <c r="C4" s="13" t="s">
        <v>27</v>
      </c>
      <c r="D4" s="13" t="s">
        <v>24</v>
      </c>
      <c r="E4" s="13" t="s">
        <v>25</v>
      </c>
      <c r="F4" s="13" t="s">
        <v>26</v>
      </c>
    </row>
    <row r="5" spans="2:7" x14ac:dyDescent="0.25">
      <c r="C5" s="7">
        <v>500</v>
      </c>
      <c r="D5" s="10">
        <v>300</v>
      </c>
      <c r="E5" s="10">
        <v>400</v>
      </c>
      <c r="F5" s="7">
        <f xml:space="preserve"> IF(ABS(D5-E5)&lt;300,C6, IF((D5 - E5) &gt;= 300, C5, IF((E5 - D5)&gt;=300, C7)))</f>
        <v>1000</v>
      </c>
    </row>
    <row r="6" spans="2:7" x14ac:dyDescent="0.25">
      <c r="C6" s="7">
        <v>1000</v>
      </c>
      <c r="D6" s="7"/>
      <c r="E6" s="7"/>
      <c r="F6" s="7"/>
    </row>
    <row r="7" spans="2:7" x14ac:dyDescent="0.25">
      <c r="C7" s="7">
        <v>1500</v>
      </c>
      <c r="D7" s="7"/>
      <c r="E7" s="7"/>
      <c r="F7" s="7"/>
    </row>
    <row r="8" spans="2:7" ht="15" customHeight="1" x14ac:dyDescent="0.25"/>
    <row r="9" spans="2:7" ht="15" customHeight="1" x14ac:dyDescent="0.25">
      <c r="D9" s="11"/>
    </row>
    <row r="10" spans="2:7" ht="15" customHeight="1" x14ac:dyDescent="0.25">
      <c r="G10" s="11"/>
    </row>
    <row r="11" spans="2:7" ht="15" customHeight="1" x14ac:dyDescent="0.25">
      <c r="B11" t="s">
        <v>28</v>
      </c>
      <c r="E11" s="11"/>
    </row>
    <row r="12" spans="2:7" ht="15" customHeight="1" x14ac:dyDescent="0.25">
      <c r="B12" t="s">
        <v>29</v>
      </c>
    </row>
    <row r="13" spans="2:7" ht="15" customHeight="1" x14ac:dyDescent="0.25"/>
    <row r="14" spans="2:7" ht="15" customHeight="1" x14ac:dyDescent="0.25"/>
    <row r="15" spans="2:7" ht="15" customHeight="1" x14ac:dyDescent="0.25"/>
    <row r="16" spans="2:7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№ 1</vt:lpstr>
      <vt:lpstr>№ 2</vt:lpstr>
      <vt:lpstr>№ 3</vt:lpstr>
      <vt:lpstr>№ 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Пользователь Windows</cp:lastModifiedBy>
  <dcterms:created xsi:type="dcterms:W3CDTF">2016-06-10T20:01:03Z</dcterms:created>
  <dcterms:modified xsi:type="dcterms:W3CDTF">2023-02-21T20:43:36Z</dcterms:modified>
</cp:coreProperties>
</file>