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R-Scripts\"/>
    </mc:Choice>
  </mc:AlternateContent>
  <xr:revisionPtr revIDLastSave="0" documentId="13_ncr:1_{E883E1CB-813E-47E7-A506-EDE2E6C21FC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C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D2" i="1"/>
  <c r="C2" i="1"/>
  <c r="B2" i="1"/>
</calcChain>
</file>

<file path=xl/sharedStrings.xml><?xml version="1.0" encoding="utf-8"?>
<sst xmlns="http://schemas.openxmlformats.org/spreadsheetml/2006/main" count="165" uniqueCount="87">
  <si>
    <t>acotar_gelina_g_echech.JPG</t>
  </si>
  <si>
    <t>crapet_gelina_g_echech.JPG</t>
  </si>
  <si>
    <t>cubdis_gelina_g_echech.JPG</t>
  </si>
  <si>
    <t>demcor_gelina_g_echech.JPG</t>
  </si>
  <si>
    <t>echrel_gelina_g_echech.JPG</t>
  </si>
  <si>
    <t>javsp_gelina_g_echech.JPG</t>
  </si>
  <si>
    <t>litnoh_gelina_g_echech.JPG</t>
  </si>
  <si>
    <t>manbak_gelina_g_echech.JPG</t>
  </si>
  <si>
    <t>notinc_gelina_g_echech.JPG</t>
  </si>
  <si>
    <t>oretsu_gelina_g_echech.JPG</t>
  </si>
  <si>
    <t>parple_gelina_g_echech.JPG</t>
  </si>
  <si>
    <t>plasp_gelina_g_echech.JPG</t>
  </si>
  <si>
    <t>pledig_gelina_g_echech.JPG</t>
  </si>
  <si>
    <t>polpal_gelina_g_echech.JPG</t>
  </si>
  <si>
    <t>stopic_gelina_g_echech.JPG</t>
  </si>
  <si>
    <t>anumin_gelina_o_gelgny.JPG</t>
  </si>
  <si>
    <t>brabra_gelina_g_gelmas.JPG</t>
  </si>
  <si>
    <t>bratem_gelina_g_gelacr.JPG</t>
  </si>
  <si>
    <t>epeano_gelina_o_gelchi.JPG</t>
  </si>
  <si>
    <t>forbid_gelina_g_gelgel.JPG</t>
  </si>
  <si>
    <t>gracil_gelina_o_gelend.JPG</t>
  </si>
  <si>
    <t>hyphex_gelina_g_gelrot.JPG</t>
  </si>
  <si>
    <t>lislae_gelina_o_gelchi.JPG</t>
  </si>
  <si>
    <t>oeccus_gelina_g_gelphy.JPG</t>
  </si>
  <si>
    <t>plehun_gelina_o_gelhem.JPG</t>
  </si>
  <si>
    <t>rhasig_gelina_g_gelbat.JPG</t>
  </si>
  <si>
    <t>stigag_gelina_g_gelsti.JPG</t>
  </si>
  <si>
    <t>trazon_gelina_g_gelacr.JPG</t>
  </si>
  <si>
    <t>vesmaj_gelina_o_gelcre.JPG</t>
  </si>
  <si>
    <t>apopra_gelina_g_mesgab.JPG</t>
  </si>
  <si>
    <t>apshir_gelina_g_mesagr.JPG</t>
  </si>
  <si>
    <t>artfor_gelina_g_messph.JPG</t>
  </si>
  <si>
    <t>atetsi_gelina_g_mesate.JPG</t>
  </si>
  <si>
    <t>bicver_gelina_g_meslym.JPG</t>
  </si>
  <si>
    <t>coeful_gelina_g_mescoe.JPG</t>
  </si>
  <si>
    <t>crespi_gelina_g_mescer.JPG</t>
  </si>
  <si>
    <t>cryban_gelina_g_mesmes.JPG</t>
  </si>
  <si>
    <t>dicsp_gelina_g_mesglo.JPG</t>
  </si>
  <si>
    <t>melsp_gelina_g_mesmel.JPG</t>
  </si>
  <si>
    <t>necsp_gelina_g_mesgor.JPG</t>
  </si>
  <si>
    <t>odospi_gelina_g_mesisc.JPG</t>
  </si>
  <si>
    <t>parsap_gelina_g_mesbar.JPG</t>
  </si>
  <si>
    <t>picmel_gelina_g_mesnem.JPG</t>
  </si>
  <si>
    <t>steaxi_gelina_g_mesvag.JPG</t>
  </si>
  <si>
    <t>steins_gelina_g_mesnem.JPG</t>
  </si>
  <si>
    <t>astmet_gelina_o_gelchi.JPG</t>
  </si>
  <si>
    <t>fossil_gelina_g_gelina.JPG</t>
  </si>
  <si>
    <t>iscinq_gelina_g_mesisc.JPG</t>
  </si>
  <si>
    <t>aptfla_gelina_g_echech.JPG</t>
  </si>
  <si>
    <t>agrsp._gelina_g_mesagr.JPG</t>
  </si>
  <si>
    <t>arifug_gelina_g_mesagr.JPG</t>
  </si>
  <si>
    <t>bartex_gelina_o_mesbar.JPG</t>
  </si>
  <si>
    <t>caeshi_gelina_g_mesisc.JPG</t>
  </si>
  <si>
    <t>calhok_gelina_g_mesbar.JPG</t>
  </si>
  <si>
    <t>cercur_gelina_g_mesbar.JPG</t>
  </si>
  <si>
    <t>chlcoe_gelina_g_mesbar.JPG</t>
  </si>
  <si>
    <t>cocnob_gelina_g_mesbar.JPG</t>
  </si>
  <si>
    <t>dipate_gelina_g_mesisc.JPG</t>
  </si>
  <si>
    <t>dotbel_gelina_g_mesisc.JPG</t>
  </si>
  <si>
    <t>gaminc_gelina_g_mesagr.JPG</t>
  </si>
  <si>
    <t>hidnig_gelina_g_mesagr.JPG</t>
  </si>
  <si>
    <t>idiana_gelina_g_mesagr.JPG</t>
  </si>
  <si>
    <t>joprub_gelina_g_mesisc.JPG</t>
  </si>
  <si>
    <t>lamsp._gelina_o_mesbar.JPG</t>
  </si>
  <si>
    <t>leptub_gelina_g_mesisc.JPG</t>
  </si>
  <si>
    <t>meslig_gelina_g_mesagr.JPG</t>
  </si>
  <si>
    <t>picwil_gelina_g_mesisc.JPG</t>
  </si>
  <si>
    <t>pycfre_gelina_g_mesagr.JPG</t>
  </si>
  <si>
    <t>whytri_gelina_g_mesbar.JPG</t>
  </si>
  <si>
    <t>colruf_gelina_g_echech.JPG</t>
  </si>
  <si>
    <t>girgyr_gelina_g_echech.JPG</t>
  </si>
  <si>
    <t>hemfas_gelina_o_echech.JPG</t>
  </si>
  <si>
    <t>lisspa_gelina_g_echech.JPG</t>
  </si>
  <si>
    <t>megmon_gelnia_g_echech.JPG</t>
  </si>
  <si>
    <t>oxybar_gelina_g_echech.JPG</t>
  </si>
  <si>
    <t>plebas_gelina_g_echech.JPG</t>
  </si>
  <si>
    <t>rhypen_gelina_g_echech.JPG</t>
  </si>
  <si>
    <t>schgra_gelina_g_echech.JPG</t>
  </si>
  <si>
    <t xml:space="preserve">ID </t>
  </si>
  <si>
    <t>TRIBE</t>
  </si>
  <si>
    <t>AREOLET</t>
  </si>
  <si>
    <t>SUBTRIBE</t>
  </si>
  <si>
    <t>fossil</t>
  </si>
  <si>
    <t>rhequa_gelina_g_geleth.JPG</t>
  </si>
  <si>
    <t>CREATOR</t>
  </si>
  <si>
    <t>ROBIN</t>
  </si>
  <si>
    <t>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</si>
</sst>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ifier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btribes"/>
    </sheetNames>
    <sheetDataSet>
      <sheetData sheetId="0"/>
      <sheetData sheetId="1">
        <row r="1">
          <cell r="B1" t="str">
            <v>Gelini</v>
          </cell>
        </row>
        <row r="2">
          <cell r="A2" t="str">
            <v>chi</v>
          </cell>
          <cell r="B2" t="str">
            <v>chiroticina</v>
          </cell>
        </row>
        <row r="3">
          <cell r="A3" t="str">
            <v>acr</v>
          </cell>
          <cell r="B3" t="str">
            <v>acrolytina</v>
          </cell>
        </row>
        <row r="4">
          <cell r="A4" t="str">
            <v>hem</v>
          </cell>
          <cell r="B4" t="str">
            <v>hemitelina</v>
          </cell>
        </row>
        <row r="5">
          <cell r="A5" t="str">
            <v>gel</v>
          </cell>
          <cell r="B5" t="str">
            <v>gelina</v>
          </cell>
        </row>
        <row r="6">
          <cell r="A6" t="str">
            <v>gny</v>
          </cell>
          <cell r="B6" t="str">
            <v>gnypetomorphina</v>
          </cell>
        </row>
        <row r="7">
          <cell r="A7" t="str">
            <v>mas</v>
          </cell>
          <cell r="B7" t="str">
            <v>mastrina</v>
          </cell>
        </row>
        <row r="8">
          <cell r="A8" t="str">
            <v>eth</v>
          </cell>
          <cell r="B8" t="str">
            <v>ethelurgina</v>
          </cell>
        </row>
        <row r="9">
          <cell r="A9" t="str">
            <v>rot</v>
          </cell>
          <cell r="B9" t="str">
            <v>rothneyiina</v>
          </cell>
        </row>
        <row r="10">
          <cell r="A10" t="str">
            <v>end</v>
          </cell>
          <cell r="B10" t="str">
            <v>endaseina</v>
          </cell>
        </row>
        <row r="11">
          <cell r="A11" t="str">
            <v>bat</v>
          </cell>
          <cell r="B11" t="str">
            <v>bathytrichina</v>
          </cell>
        </row>
        <row r="12">
          <cell r="A12" t="str">
            <v>phy</v>
          </cell>
          <cell r="B12" t="str">
            <v>phygadeuontina</v>
          </cell>
        </row>
        <row r="13">
          <cell r="A13" t="str">
            <v>sti</v>
          </cell>
          <cell r="B13" t="str">
            <v>stilpnina</v>
          </cell>
        </row>
        <row r="14">
          <cell r="A14" t="str">
            <v>cre</v>
          </cell>
          <cell r="B14" t="str">
            <v>cremnodina</v>
          </cell>
        </row>
        <row r="16">
          <cell r="B16" t="str">
            <v>Echthrini</v>
          </cell>
        </row>
        <row r="17">
          <cell r="A17" t="str">
            <v>ech</v>
          </cell>
          <cell r="B17" t="str">
            <v>echthrini</v>
          </cell>
        </row>
        <row r="19">
          <cell r="B19" t="str">
            <v>Mesostenini</v>
          </cell>
        </row>
        <row r="20">
          <cell r="A20" t="str">
            <v>vag</v>
          </cell>
          <cell r="B20" t="str">
            <v>vagenathina</v>
          </cell>
        </row>
        <row r="21">
          <cell r="A21" t="str">
            <v>agr</v>
          </cell>
          <cell r="B21" t="str">
            <v>agrothereutina</v>
          </cell>
        </row>
        <row r="22">
          <cell r="A22" t="str">
            <v>isc</v>
          </cell>
          <cell r="B22" t="str">
            <v>ischnina</v>
          </cell>
        </row>
        <row r="23">
          <cell r="A23" t="str">
            <v>bar</v>
          </cell>
          <cell r="B23" t="str">
            <v>baryceratina</v>
          </cell>
        </row>
        <row r="24">
          <cell r="A24" t="str">
            <v>mes</v>
          </cell>
          <cell r="B24" t="str">
            <v>mesostenina</v>
          </cell>
        </row>
        <row r="25">
          <cell r="A25" t="str">
            <v>glo</v>
          </cell>
          <cell r="B25" t="str">
            <v>glodianina</v>
          </cell>
        </row>
        <row r="26">
          <cell r="A26" t="str">
            <v>gor</v>
          </cell>
          <cell r="B26" t="str">
            <v>goryphina</v>
          </cell>
        </row>
        <row r="27">
          <cell r="A27" t="str">
            <v>lym</v>
          </cell>
          <cell r="B27" t="str">
            <v>lymeonina</v>
          </cell>
        </row>
        <row r="28">
          <cell r="A28" t="str">
            <v>coe</v>
          </cell>
          <cell r="B28" t="str">
            <v>coesula</v>
          </cell>
        </row>
        <row r="29">
          <cell r="A29" t="str">
            <v>ste</v>
          </cell>
          <cell r="B29" t="str">
            <v>stetholophus</v>
          </cell>
        </row>
        <row r="30">
          <cell r="A30" t="str">
            <v>ate</v>
          </cell>
          <cell r="B30" t="str">
            <v>ateleute</v>
          </cell>
        </row>
        <row r="31">
          <cell r="A31" t="str">
            <v>mel</v>
          </cell>
          <cell r="B31" t="str">
            <v>melanocryptus</v>
          </cell>
        </row>
        <row r="32">
          <cell r="A32" t="str">
            <v>cer</v>
          </cell>
          <cell r="B32" t="str">
            <v>ceratocryptina</v>
          </cell>
        </row>
        <row r="33">
          <cell r="A33" t="str">
            <v>nem</v>
          </cell>
          <cell r="B33" t="str">
            <v>nematopodiina</v>
          </cell>
        </row>
        <row r="34">
          <cell r="A34" t="str">
            <v>gab</v>
          </cell>
          <cell r="B34" t="str">
            <v>gabuniina</v>
          </cell>
        </row>
        <row r="35">
          <cell r="A35" t="str">
            <v>sph</v>
          </cell>
          <cell r="B35" t="str">
            <v>sphecophagina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I69" sqref="I69"/>
    </sheetView>
  </sheetViews>
  <sheetFormatPr baseColWidth="10" defaultColWidth="9.140625" defaultRowHeight="15" x14ac:dyDescent="0.25"/>
  <cols>
    <col min="1" max="1" width="27" customWidth="1"/>
  </cols>
  <sheetData>
    <row r="1" spans="1:5" x14ac:dyDescent="0.25">
      <c r="A1" t="s">
        <v>78</v>
      </c>
      <c r="B1" s="1" t="s">
        <v>79</v>
      </c>
      <c r="C1" s="1" t="s">
        <v>80</v>
      </c>
      <c r="D1" s="1" t="s">
        <v>81</v>
      </c>
      <c r="E1" s="1" t="s">
        <v>84</v>
      </c>
    </row>
    <row r="2" spans="1:5" x14ac:dyDescent="0.25">
      <c r="A2" t="s">
        <v>0</v>
      </c>
      <c r="B2" t="str">
        <f t="shared" ref="B2" si="0" xml:space="preserve"> IF(ISNUMBER(SEARCH("ech",A2)), "Echthrini", IF(ISNUMBER(SEARCH("mes",A2)), "Mestioni", "Gelini"))</f>
        <v>Echthrini</v>
      </c>
      <c r="C2" t="str">
        <f t="shared" ref="C2" si="1" xml:space="preserve"> IF(ISNUMBER(SEARCH("_o",A2)), "OPEN", "CLOSED")</f>
        <v>CLOSED</v>
      </c>
      <c r="D2" t="str">
        <f>VLOOKUP(LEFT(RIGHT(A2,7), 3), [1]Subtribes!$A$1:$B$35, 2, FALSE)</f>
        <v>echthrini</v>
      </c>
      <c r="E2" t="s">
        <v>85</v>
      </c>
    </row>
    <row r="3" spans="1:5" x14ac:dyDescent="0.25">
      <c r="A3" t="s">
        <v>1</v>
      </c>
      <c r="B3" t="str">
        <f t="shared" ref="B3:B66" si="2" xml:space="preserve"> IF(ISNUMBER(SEARCH("ech",A3)), "Echthrini", IF(ISNUMBER(SEARCH("mes",A3)), "Mestioni", "Gelini"))</f>
        <v>Echthrini</v>
      </c>
      <c r="C3" t="str">
        <f t="shared" ref="C3:C66" si="3" xml:space="preserve"> IF(ISNUMBER(SEARCH("_o",A3)), "OPEN", "CLOSED")</f>
        <v>CLOSED</v>
      </c>
      <c r="D3" t="str">
        <f>VLOOKUP(LEFT(RIGHT(A3,7), 3), [1]Subtribes!$A$1:$B$35, 2, FALSE)</f>
        <v>echthrini</v>
      </c>
      <c r="E3" t="s">
        <v>85</v>
      </c>
    </row>
    <row r="4" spans="1:5" x14ac:dyDescent="0.25">
      <c r="A4" t="s">
        <v>2</v>
      </c>
      <c r="B4" t="str">
        <f t="shared" si="2"/>
        <v>Echthrini</v>
      </c>
      <c r="C4" t="str">
        <f t="shared" si="3"/>
        <v>CLOSED</v>
      </c>
      <c r="D4" t="str">
        <f>VLOOKUP(LEFT(RIGHT(A4,7), 3), [1]Subtribes!$A$1:$B$35, 2, FALSE)</f>
        <v>echthrini</v>
      </c>
      <c r="E4" t="s">
        <v>85</v>
      </c>
    </row>
    <row r="5" spans="1:5" x14ac:dyDescent="0.25">
      <c r="A5" t="s">
        <v>3</v>
      </c>
      <c r="B5" t="str">
        <f t="shared" si="2"/>
        <v>Echthrini</v>
      </c>
      <c r="C5" t="str">
        <f t="shared" si="3"/>
        <v>CLOSED</v>
      </c>
      <c r="D5" t="str">
        <f>VLOOKUP(LEFT(RIGHT(A5,7), 3), [1]Subtribes!$A$1:$B$35, 2, FALSE)</f>
        <v>echthrini</v>
      </c>
      <c r="E5" t="s">
        <v>85</v>
      </c>
    </row>
    <row r="6" spans="1:5" x14ac:dyDescent="0.25">
      <c r="A6" t="s">
        <v>4</v>
      </c>
      <c r="B6" t="str">
        <f t="shared" si="2"/>
        <v>Echthrini</v>
      </c>
      <c r="C6" t="str">
        <f t="shared" si="3"/>
        <v>CLOSED</v>
      </c>
      <c r="D6" t="str">
        <f>VLOOKUP(LEFT(RIGHT(A6,7), 3), [1]Subtribes!$A$1:$B$35, 2, FALSE)</f>
        <v>echthrini</v>
      </c>
      <c r="E6" t="s">
        <v>85</v>
      </c>
    </row>
    <row r="7" spans="1:5" x14ac:dyDescent="0.25">
      <c r="A7" t="s">
        <v>5</v>
      </c>
      <c r="B7" t="str">
        <f t="shared" si="2"/>
        <v>Echthrini</v>
      </c>
      <c r="C7" t="str">
        <f t="shared" si="3"/>
        <v>CLOSED</v>
      </c>
      <c r="D7" t="str">
        <f>VLOOKUP(LEFT(RIGHT(A7,7), 3), [1]Subtribes!$A$1:$B$35, 2, FALSE)</f>
        <v>echthrini</v>
      </c>
      <c r="E7" t="s">
        <v>85</v>
      </c>
    </row>
    <row r="8" spans="1:5" x14ac:dyDescent="0.25">
      <c r="A8" t="s">
        <v>6</v>
      </c>
      <c r="B8" t="str">
        <f t="shared" si="2"/>
        <v>Echthrini</v>
      </c>
      <c r="C8" t="str">
        <f t="shared" si="3"/>
        <v>CLOSED</v>
      </c>
      <c r="D8" t="str">
        <f>VLOOKUP(LEFT(RIGHT(A8,7), 3), [1]Subtribes!$A$1:$B$35, 2, FALSE)</f>
        <v>echthrini</v>
      </c>
      <c r="E8" t="s">
        <v>85</v>
      </c>
    </row>
    <row r="9" spans="1:5" x14ac:dyDescent="0.25">
      <c r="A9" t="s">
        <v>7</v>
      </c>
      <c r="B9" t="str">
        <f t="shared" si="2"/>
        <v>Echthrini</v>
      </c>
      <c r="C9" t="str">
        <f t="shared" si="3"/>
        <v>CLOSED</v>
      </c>
      <c r="D9" t="str">
        <f>VLOOKUP(LEFT(RIGHT(A9,7), 3), [1]Subtribes!$A$1:$B$35, 2, FALSE)</f>
        <v>echthrini</v>
      </c>
      <c r="E9" t="s">
        <v>85</v>
      </c>
    </row>
    <row r="10" spans="1:5" x14ac:dyDescent="0.25">
      <c r="A10" t="s">
        <v>8</v>
      </c>
      <c r="B10" t="str">
        <f t="shared" si="2"/>
        <v>Echthrini</v>
      </c>
      <c r="C10" t="str">
        <f t="shared" si="3"/>
        <v>CLOSED</v>
      </c>
      <c r="D10" t="str">
        <f>VLOOKUP(LEFT(RIGHT(A10,7), 3), [1]Subtribes!$A$1:$B$35, 2, FALSE)</f>
        <v>echthrini</v>
      </c>
      <c r="E10" t="s">
        <v>85</v>
      </c>
    </row>
    <row r="11" spans="1:5" x14ac:dyDescent="0.25">
      <c r="A11" t="s">
        <v>9</v>
      </c>
      <c r="B11" t="str">
        <f t="shared" si="2"/>
        <v>Echthrini</v>
      </c>
      <c r="C11" t="str">
        <f t="shared" si="3"/>
        <v>CLOSED</v>
      </c>
      <c r="D11" t="str">
        <f>VLOOKUP(LEFT(RIGHT(A11,7), 3), [1]Subtribes!$A$1:$B$35, 2, FALSE)</f>
        <v>echthrini</v>
      </c>
      <c r="E11" t="s">
        <v>85</v>
      </c>
    </row>
    <row r="12" spans="1:5" x14ac:dyDescent="0.25">
      <c r="A12" t="s">
        <v>10</v>
      </c>
      <c r="B12" t="str">
        <f t="shared" si="2"/>
        <v>Echthrini</v>
      </c>
      <c r="C12" t="str">
        <f t="shared" si="3"/>
        <v>CLOSED</v>
      </c>
      <c r="D12" t="str">
        <f>VLOOKUP(LEFT(RIGHT(A12,7), 3), [1]Subtribes!$A$1:$B$35, 2, FALSE)</f>
        <v>echthrini</v>
      </c>
      <c r="E12" t="s">
        <v>85</v>
      </c>
    </row>
    <row r="13" spans="1:5" x14ac:dyDescent="0.25">
      <c r="A13" t="s">
        <v>11</v>
      </c>
      <c r="B13" t="str">
        <f t="shared" si="2"/>
        <v>Echthrini</v>
      </c>
      <c r="C13" t="str">
        <f t="shared" si="3"/>
        <v>CLOSED</v>
      </c>
      <c r="D13" t="str">
        <f>VLOOKUP(LEFT(RIGHT(A13,7), 3), [1]Subtribes!$A$1:$B$35, 2, FALSE)</f>
        <v>echthrini</v>
      </c>
      <c r="E13" t="s">
        <v>85</v>
      </c>
    </row>
    <row r="14" spans="1:5" x14ac:dyDescent="0.25">
      <c r="A14" t="s">
        <v>12</v>
      </c>
      <c r="B14" t="str">
        <f t="shared" si="2"/>
        <v>Echthrini</v>
      </c>
      <c r="C14" t="str">
        <f t="shared" si="3"/>
        <v>CLOSED</v>
      </c>
      <c r="D14" t="str">
        <f>VLOOKUP(LEFT(RIGHT(A14,7), 3), [1]Subtribes!$A$1:$B$35, 2, FALSE)</f>
        <v>echthrini</v>
      </c>
      <c r="E14" t="s">
        <v>85</v>
      </c>
    </row>
    <row r="15" spans="1:5" x14ac:dyDescent="0.25">
      <c r="A15" t="s">
        <v>13</v>
      </c>
      <c r="B15" t="str">
        <f t="shared" si="2"/>
        <v>Echthrini</v>
      </c>
      <c r="C15" t="str">
        <f t="shared" si="3"/>
        <v>CLOSED</v>
      </c>
      <c r="D15" t="str">
        <f>VLOOKUP(LEFT(RIGHT(A15,7), 3), [1]Subtribes!$A$1:$B$35, 2, FALSE)</f>
        <v>echthrini</v>
      </c>
      <c r="E15" t="s">
        <v>85</v>
      </c>
    </row>
    <row r="16" spans="1:5" x14ac:dyDescent="0.25">
      <c r="A16" t="s">
        <v>14</v>
      </c>
      <c r="B16" t="str">
        <f t="shared" si="2"/>
        <v>Echthrini</v>
      </c>
      <c r="C16" t="str">
        <f t="shared" si="3"/>
        <v>CLOSED</v>
      </c>
      <c r="D16" t="str">
        <f>VLOOKUP(LEFT(RIGHT(A16,7), 3), [1]Subtribes!$A$1:$B$35, 2, FALSE)</f>
        <v>echthrini</v>
      </c>
      <c r="E16" t="s">
        <v>85</v>
      </c>
    </row>
    <row r="17" spans="1:5" x14ac:dyDescent="0.25">
      <c r="A17" t="s">
        <v>15</v>
      </c>
      <c r="B17" t="str">
        <f t="shared" si="2"/>
        <v>Gelini</v>
      </c>
      <c r="C17" t="str">
        <f t="shared" si="3"/>
        <v>OPEN</v>
      </c>
      <c r="D17" t="str">
        <f>VLOOKUP(LEFT(RIGHT(A17,7), 3), [1]Subtribes!$A$1:$B$35, 2, FALSE)</f>
        <v>gnypetomorphina</v>
      </c>
      <c r="E17" t="s">
        <v>85</v>
      </c>
    </row>
    <row r="18" spans="1:5" x14ac:dyDescent="0.25">
      <c r="A18" t="s">
        <v>16</v>
      </c>
      <c r="B18" t="str">
        <f t="shared" si="2"/>
        <v>Gelini</v>
      </c>
      <c r="C18" t="str">
        <f t="shared" si="3"/>
        <v>CLOSED</v>
      </c>
      <c r="D18" t="str">
        <f>VLOOKUP(LEFT(RIGHT(A18,7), 3), [1]Subtribes!$A$1:$B$35, 2, FALSE)</f>
        <v>mastrina</v>
      </c>
      <c r="E18" t="s">
        <v>85</v>
      </c>
    </row>
    <row r="19" spans="1:5" x14ac:dyDescent="0.25">
      <c r="A19" t="s">
        <v>17</v>
      </c>
      <c r="B19" t="str">
        <f t="shared" si="2"/>
        <v>Gelini</v>
      </c>
      <c r="C19" t="str">
        <f t="shared" si="3"/>
        <v>CLOSED</v>
      </c>
      <c r="D19" t="str">
        <f>VLOOKUP(LEFT(RIGHT(A19,7), 3), [1]Subtribes!$A$1:$B$35, 2, FALSE)</f>
        <v>acrolytina</v>
      </c>
      <c r="E19" t="s">
        <v>85</v>
      </c>
    </row>
    <row r="20" spans="1:5" x14ac:dyDescent="0.25">
      <c r="A20" t="s">
        <v>18</v>
      </c>
      <c r="B20" t="str">
        <f t="shared" si="2"/>
        <v>Gelini</v>
      </c>
      <c r="C20" t="str">
        <f t="shared" si="3"/>
        <v>OPEN</v>
      </c>
      <c r="D20" t="str">
        <f>VLOOKUP(LEFT(RIGHT(A20,7), 3), [1]Subtribes!$A$1:$B$35, 2, FALSE)</f>
        <v>chiroticina</v>
      </c>
      <c r="E20" t="s">
        <v>85</v>
      </c>
    </row>
    <row r="21" spans="1:5" x14ac:dyDescent="0.25">
      <c r="A21" t="s">
        <v>19</v>
      </c>
      <c r="B21" t="str">
        <f t="shared" si="2"/>
        <v>Gelini</v>
      </c>
      <c r="C21" t="str">
        <f t="shared" si="3"/>
        <v>CLOSED</v>
      </c>
      <c r="D21" t="str">
        <f>VLOOKUP(LEFT(RIGHT(A21,7), 3), [1]Subtribes!$A$1:$B$35, 2, FALSE)</f>
        <v>gelina</v>
      </c>
      <c r="E21" t="s">
        <v>85</v>
      </c>
    </row>
    <row r="22" spans="1:5" x14ac:dyDescent="0.25">
      <c r="A22" t="s">
        <v>20</v>
      </c>
      <c r="B22" t="str">
        <f t="shared" si="2"/>
        <v>Gelini</v>
      </c>
      <c r="C22" t="str">
        <f t="shared" si="3"/>
        <v>OPEN</v>
      </c>
      <c r="D22" t="str">
        <f>VLOOKUP(LEFT(RIGHT(A22,7), 3), [1]Subtribes!$A$1:$B$35, 2, FALSE)</f>
        <v>endaseina</v>
      </c>
      <c r="E22" t="s">
        <v>85</v>
      </c>
    </row>
    <row r="23" spans="1:5" x14ac:dyDescent="0.25">
      <c r="A23" t="s">
        <v>21</v>
      </c>
      <c r="B23" t="str">
        <f t="shared" si="2"/>
        <v>Gelini</v>
      </c>
      <c r="C23" t="str">
        <f t="shared" si="3"/>
        <v>CLOSED</v>
      </c>
      <c r="D23" t="str">
        <f>VLOOKUP(LEFT(RIGHT(A23,7), 3), [1]Subtribes!$A$1:$B$35, 2, FALSE)</f>
        <v>rothneyiina</v>
      </c>
      <c r="E23" t="s">
        <v>85</v>
      </c>
    </row>
    <row r="24" spans="1:5" x14ac:dyDescent="0.25">
      <c r="A24" t="s">
        <v>22</v>
      </c>
      <c r="B24" t="str">
        <f t="shared" si="2"/>
        <v>Gelini</v>
      </c>
      <c r="C24" t="str">
        <f t="shared" si="3"/>
        <v>OPEN</v>
      </c>
      <c r="D24" t="str">
        <f>VLOOKUP(LEFT(RIGHT(A24,7), 3), [1]Subtribes!$A$1:$B$35, 2, FALSE)</f>
        <v>chiroticina</v>
      </c>
      <c r="E24" t="s">
        <v>85</v>
      </c>
    </row>
    <row r="25" spans="1:5" x14ac:dyDescent="0.25">
      <c r="A25" t="s">
        <v>23</v>
      </c>
      <c r="B25" t="str">
        <f t="shared" si="2"/>
        <v>Gelini</v>
      </c>
      <c r="C25" t="str">
        <f t="shared" si="3"/>
        <v>CLOSED</v>
      </c>
      <c r="D25" t="str">
        <f>VLOOKUP(LEFT(RIGHT(A25,7), 3), [1]Subtribes!$A$1:$B$35, 2, FALSE)</f>
        <v>phygadeuontina</v>
      </c>
      <c r="E25" t="s">
        <v>85</v>
      </c>
    </row>
    <row r="26" spans="1:5" x14ac:dyDescent="0.25">
      <c r="A26" t="s">
        <v>24</v>
      </c>
      <c r="B26" t="str">
        <f t="shared" si="2"/>
        <v>Gelini</v>
      </c>
      <c r="C26" t="str">
        <f t="shared" si="3"/>
        <v>OPEN</v>
      </c>
      <c r="D26" t="str">
        <f>VLOOKUP(LEFT(RIGHT(A26,7), 3), [1]Subtribes!$A$1:$B$35, 2, FALSE)</f>
        <v>hemitelina</v>
      </c>
      <c r="E26" t="s">
        <v>85</v>
      </c>
    </row>
    <row r="27" spans="1:5" x14ac:dyDescent="0.25">
      <c r="A27" t="s">
        <v>25</v>
      </c>
      <c r="B27" t="str">
        <f t="shared" si="2"/>
        <v>Gelini</v>
      </c>
      <c r="C27" t="str">
        <f t="shared" si="3"/>
        <v>CLOSED</v>
      </c>
      <c r="D27" t="str">
        <f>VLOOKUP(LEFT(RIGHT(A27,7), 3), [1]Subtribes!$A$1:$B$35, 2, FALSE)</f>
        <v>bathytrichina</v>
      </c>
      <c r="E27" t="s">
        <v>85</v>
      </c>
    </row>
    <row r="28" spans="1:5" x14ac:dyDescent="0.25">
      <c r="A28" t="s">
        <v>83</v>
      </c>
      <c r="B28" t="str">
        <f t="shared" si="2"/>
        <v>Gelini</v>
      </c>
      <c r="C28" t="str">
        <f t="shared" si="3"/>
        <v>CLOSED</v>
      </c>
      <c r="D28" t="str">
        <f>VLOOKUP(LEFT(RIGHT(A28,7), 3), [1]Subtribes!$A$1:$B$35, 2, FALSE)</f>
        <v>ethelurgina</v>
      </c>
      <c r="E28" t="s">
        <v>85</v>
      </c>
    </row>
    <row r="29" spans="1:5" x14ac:dyDescent="0.25">
      <c r="A29" t="s">
        <v>26</v>
      </c>
      <c r="B29" t="str">
        <f t="shared" si="2"/>
        <v>Gelini</v>
      </c>
      <c r="C29" t="str">
        <f t="shared" si="3"/>
        <v>CLOSED</v>
      </c>
      <c r="D29" t="str">
        <f>VLOOKUP(LEFT(RIGHT(A29,7), 3), [1]Subtribes!$A$1:$B$35, 2, FALSE)</f>
        <v>stilpnina</v>
      </c>
      <c r="E29" t="s">
        <v>85</v>
      </c>
    </row>
    <row r="30" spans="1:5" x14ac:dyDescent="0.25">
      <c r="A30" t="s">
        <v>27</v>
      </c>
      <c r="B30" t="str">
        <f t="shared" si="2"/>
        <v>Gelini</v>
      </c>
      <c r="C30" t="str">
        <f t="shared" si="3"/>
        <v>CLOSED</v>
      </c>
      <c r="D30" t="str">
        <f>VLOOKUP(LEFT(RIGHT(A30,7), 3), [1]Subtribes!$A$1:$B$35, 2, FALSE)</f>
        <v>acrolytina</v>
      </c>
      <c r="E30" t="s">
        <v>85</v>
      </c>
    </row>
    <row r="31" spans="1:5" x14ac:dyDescent="0.25">
      <c r="A31" t="s">
        <v>28</v>
      </c>
      <c r="B31" t="str">
        <f t="shared" si="2"/>
        <v>Gelini</v>
      </c>
      <c r="C31" t="str">
        <f t="shared" si="3"/>
        <v>OPEN</v>
      </c>
      <c r="D31" t="str">
        <f>VLOOKUP(LEFT(RIGHT(A31,7), 3), [1]Subtribes!$A$1:$B$35, 2, FALSE)</f>
        <v>cremnodina</v>
      </c>
      <c r="E31" t="s">
        <v>85</v>
      </c>
    </row>
    <row r="32" spans="1:5" x14ac:dyDescent="0.25">
      <c r="A32" t="s">
        <v>29</v>
      </c>
      <c r="B32" t="str">
        <f t="shared" si="2"/>
        <v>Mestioni</v>
      </c>
      <c r="C32" t="str">
        <f t="shared" si="3"/>
        <v>CLOSED</v>
      </c>
      <c r="D32" t="str">
        <f>VLOOKUP(LEFT(RIGHT(A32,7), 3), [1]Subtribes!$A$1:$B$35, 2, FALSE)</f>
        <v>gabuniina</v>
      </c>
      <c r="E32" t="s">
        <v>85</v>
      </c>
    </row>
    <row r="33" spans="1:5" x14ac:dyDescent="0.25">
      <c r="A33" t="s">
        <v>30</v>
      </c>
      <c r="B33" t="str">
        <f t="shared" si="2"/>
        <v>Mestioni</v>
      </c>
      <c r="C33" t="str">
        <f t="shared" si="3"/>
        <v>CLOSED</v>
      </c>
      <c r="D33" t="str">
        <f>VLOOKUP(LEFT(RIGHT(A33,7), 3), [1]Subtribes!$A$1:$B$35, 2, FALSE)</f>
        <v>agrothereutina</v>
      </c>
      <c r="E33" t="s">
        <v>85</v>
      </c>
    </row>
    <row r="34" spans="1:5" x14ac:dyDescent="0.25">
      <c r="A34" t="s">
        <v>31</v>
      </c>
      <c r="B34" t="str">
        <f t="shared" si="2"/>
        <v>Mestioni</v>
      </c>
      <c r="C34" t="str">
        <f t="shared" si="3"/>
        <v>CLOSED</v>
      </c>
      <c r="D34" t="str">
        <f>VLOOKUP(LEFT(RIGHT(A34,7), 3), [1]Subtribes!$A$1:$B$35, 2, FALSE)</f>
        <v>sphecophagina</v>
      </c>
      <c r="E34" t="s">
        <v>85</v>
      </c>
    </row>
    <row r="35" spans="1:5" x14ac:dyDescent="0.25">
      <c r="A35" t="s">
        <v>32</v>
      </c>
      <c r="B35" t="str">
        <f t="shared" si="2"/>
        <v>Mestioni</v>
      </c>
      <c r="C35" t="str">
        <f t="shared" si="3"/>
        <v>CLOSED</v>
      </c>
      <c r="D35" t="str">
        <f>VLOOKUP(LEFT(RIGHT(A35,7), 3), [1]Subtribes!$A$1:$B$35, 2, FALSE)</f>
        <v>ateleute</v>
      </c>
      <c r="E35" t="s">
        <v>85</v>
      </c>
    </row>
    <row r="36" spans="1:5" x14ac:dyDescent="0.25">
      <c r="A36" t="s">
        <v>33</v>
      </c>
      <c r="B36" t="str">
        <f t="shared" si="2"/>
        <v>Mestioni</v>
      </c>
      <c r="C36" t="str">
        <f t="shared" si="3"/>
        <v>CLOSED</v>
      </c>
      <c r="D36" t="str">
        <f>VLOOKUP(LEFT(RIGHT(A36,7), 3), [1]Subtribes!$A$1:$B$35, 2, FALSE)</f>
        <v>lymeonina</v>
      </c>
      <c r="E36" t="s">
        <v>85</v>
      </c>
    </row>
    <row r="37" spans="1:5" x14ac:dyDescent="0.25">
      <c r="A37" t="s">
        <v>34</v>
      </c>
      <c r="B37" t="str">
        <f t="shared" si="2"/>
        <v>Mestioni</v>
      </c>
      <c r="C37" t="str">
        <f t="shared" si="3"/>
        <v>CLOSED</v>
      </c>
      <c r="D37" t="str">
        <f>VLOOKUP(LEFT(RIGHT(A37,7), 3), [1]Subtribes!$A$1:$B$35, 2, FALSE)</f>
        <v>coesula</v>
      </c>
      <c r="E37" t="s">
        <v>85</v>
      </c>
    </row>
    <row r="38" spans="1:5" x14ac:dyDescent="0.25">
      <c r="A38" t="s">
        <v>35</v>
      </c>
      <c r="B38" t="str">
        <f t="shared" si="2"/>
        <v>Mestioni</v>
      </c>
      <c r="C38" t="str">
        <f t="shared" si="3"/>
        <v>CLOSED</v>
      </c>
      <c r="D38" t="str">
        <f>VLOOKUP(LEFT(RIGHT(A38,7), 3), [1]Subtribes!$A$1:$B$35, 2, FALSE)</f>
        <v>ceratocryptina</v>
      </c>
      <c r="E38" t="s">
        <v>85</v>
      </c>
    </row>
    <row r="39" spans="1:5" x14ac:dyDescent="0.25">
      <c r="A39" t="s">
        <v>36</v>
      </c>
      <c r="B39" t="str">
        <f t="shared" si="2"/>
        <v>Mestioni</v>
      </c>
      <c r="C39" t="str">
        <f t="shared" si="3"/>
        <v>CLOSED</v>
      </c>
      <c r="D39" t="str">
        <f>VLOOKUP(LEFT(RIGHT(A39,7), 3), [1]Subtribes!$A$1:$B$35, 2, FALSE)</f>
        <v>mesostenina</v>
      </c>
      <c r="E39" t="s">
        <v>85</v>
      </c>
    </row>
    <row r="40" spans="1:5" x14ac:dyDescent="0.25">
      <c r="A40" t="s">
        <v>37</v>
      </c>
      <c r="B40" t="str">
        <f t="shared" si="2"/>
        <v>Mestioni</v>
      </c>
      <c r="C40" t="str">
        <f t="shared" si="3"/>
        <v>CLOSED</v>
      </c>
      <c r="D40" t="str">
        <f>VLOOKUP(LEFT(RIGHT(A40,7), 3), [1]Subtribes!$A$1:$B$35, 2, FALSE)</f>
        <v>glodianina</v>
      </c>
      <c r="E40" t="s">
        <v>85</v>
      </c>
    </row>
    <row r="41" spans="1:5" x14ac:dyDescent="0.25">
      <c r="A41" t="s">
        <v>38</v>
      </c>
      <c r="B41" t="str">
        <f t="shared" si="2"/>
        <v>Mestioni</v>
      </c>
      <c r="C41" t="str">
        <f t="shared" si="3"/>
        <v>CLOSED</v>
      </c>
      <c r="D41" t="str">
        <f>VLOOKUP(LEFT(RIGHT(A41,7), 3), [1]Subtribes!$A$1:$B$35, 2, FALSE)</f>
        <v>melanocryptus</v>
      </c>
      <c r="E41" t="s">
        <v>85</v>
      </c>
    </row>
    <row r="42" spans="1:5" x14ac:dyDescent="0.25">
      <c r="A42" t="s">
        <v>39</v>
      </c>
      <c r="B42" t="str">
        <f t="shared" si="2"/>
        <v>Mestioni</v>
      </c>
      <c r="C42" t="str">
        <f t="shared" si="3"/>
        <v>CLOSED</v>
      </c>
      <c r="D42" t="str">
        <f>VLOOKUP(LEFT(RIGHT(A42,7), 3), [1]Subtribes!$A$1:$B$35, 2, FALSE)</f>
        <v>goryphina</v>
      </c>
      <c r="E42" t="s">
        <v>85</v>
      </c>
    </row>
    <row r="43" spans="1:5" x14ac:dyDescent="0.25">
      <c r="A43" t="s">
        <v>40</v>
      </c>
      <c r="B43" t="str">
        <f t="shared" si="2"/>
        <v>Mestioni</v>
      </c>
      <c r="C43" t="str">
        <f t="shared" si="3"/>
        <v>CLOSED</v>
      </c>
      <c r="D43" t="str">
        <f>VLOOKUP(LEFT(RIGHT(A43,7), 3), [1]Subtribes!$A$1:$B$35, 2, FALSE)</f>
        <v>ischnina</v>
      </c>
      <c r="E43" t="s">
        <v>85</v>
      </c>
    </row>
    <row r="44" spans="1:5" x14ac:dyDescent="0.25">
      <c r="A44" t="s">
        <v>41</v>
      </c>
      <c r="B44" t="str">
        <f t="shared" si="2"/>
        <v>Mestioni</v>
      </c>
      <c r="C44" t="str">
        <f t="shared" si="3"/>
        <v>CLOSED</v>
      </c>
      <c r="D44" t="str">
        <f>VLOOKUP(LEFT(RIGHT(A44,7), 3), [1]Subtribes!$A$1:$B$35, 2, FALSE)</f>
        <v>baryceratina</v>
      </c>
      <c r="E44" t="s">
        <v>85</v>
      </c>
    </row>
    <row r="45" spans="1:5" x14ac:dyDescent="0.25">
      <c r="A45" t="s">
        <v>42</v>
      </c>
      <c r="B45" t="str">
        <f t="shared" si="2"/>
        <v>Mestioni</v>
      </c>
      <c r="C45" t="str">
        <f t="shared" si="3"/>
        <v>CLOSED</v>
      </c>
      <c r="D45" t="str">
        <f>VLOOKUP(LEFT(RIGHT(A45,7), 3), [1]Subtribes!$A$1:$B$35, 2, FALSE)</f>
        <v>nematopodiina</v>
      </c>
      <c r="E45" t="s">
        <v>85</v>
      </c>
    </row>
    <row r="46" spans="1:5" x14ac:dyDescent="0.25">
      <c r="A46" t="s">
        <v>43</v>
      </c>
      <c r="B46" t="str">
        <f t="shared" si="2"/>
        <v>Mestioni</v>
      </c>
      <c r="C46" t="str">
        <f t="shared" si="3"/>
        <v>CLOSED</v>
      </c>
      <c r="D46" t="str">
        <f>VLOOKUP(LEFT(RIGHT(A46,7), 3), [1]Subtribes!$A$1:$B$35, 2, FALSE)</f>
        <v>vagenathina</v>
      </c>
      <c r="E46" t="s">
        <v>85</v>
      </c>
    </row>
    <row r="47" spans="1:5" x14ac:dyDescent="0.25">
      <c r="A47" t="s">
        <v>44</v>
      </c>
      <c r="B47" t="str">
        <f t="shared" si="2"/>
        <v>Mestioni</v>
      </c>
      <c r="C47" t="str">
        <f t="shared" si="3"/>
        <v>CLOSED</v>
      </c>
      <c r="D47" t="str">
        <f>VLOOKUP(LEFT(RIGHT(A47,7), 3), [1]Subtribes!$A$1:$B$35, 2, FALSE)</f>
        <v>nematopodiina</v>
      </c>
      <c r="E47" t="s">
        <v>85</v>
      </c>
    </row>
    <row r="48" spans="1:5" x14ac:dyDescent="0.25">
      <c r="A48" t="s">
        <v>45</v>
      </c>
      <c r="B48" t="str">
        <f t="shared" si="2"/>
        <v>Gelini</v>
      </c>
      <c r="C48" t="str">
        <f t="shared" si="3"/>
        <v>OPEN</v>
      </c>
      <c r="D48" t="str">
        <f>VLOOKUP(LEFT(RIGHT(A48,7), 3), [1]Subtribes!$A$1:$B$35, 2, FALSE)</f>
        <v>chiroticina</v>
      </c>
      <c r="E48" t="s">
        <v>85</v>
      </c>
    </row>
    <row r="49" spans="1:5" x14ac:dyDescent="0.25">
      <c r="A49" t="s">
        <v>46</v>
      </c>
      <c r="B49" t="s">
        <v>82</v>
      </c>
      <c r="C49" t="str">
        <f t="shared" si="3"/>
        <v>CLOSED</v>
      </c>
      <c r="D49" t="s">
        <v>82</v>
      </c>
      <c r="E49" t="s">
        <v>85</v>
      </c>
    </row>
    <row r="50" spans="1:5" x14ac:dyDescent="0.25">
      <c r="A50" t="s">
        <v>47</v>
      </c>
      <c r="B50" t="str">
        <f t="shared" si="2"/>
        <v>Mestioni</v>
      </c>
      <c r="C50" t="str">
        <f t="shared" si="3"/>
        <v>CLOSED</v>
      </c>
      <c r="D50" t="str">
        <f>VLOOKUP(LEFT(RIGHT(A50,7), 3), [1]Subtribes!$A$1:$B$35, 2, FALSE)</f>
        <v>ischnina</v>
      </c>
      <c r="E50" t="s">
        <v>86</v>
      </c>
    </row>
    <row r="51" spans="1:5" x14ac:dyDescent="0.25">
      <c r="A51" t="s">
        <v>48</v>
      </c>
      <c r="B51" t="str">
        <f t="shared" si="2"/>
        <v>Echthrini</v>
      </c>
      <c r="C51" t="str">
        <f t="shared" si="3"/>
        <v>CLOSED</v>
      </c>
      <c r="D51" t="str">
        <f>VLOOKUP(LEFT(RIGHT(A51,7), 3), [1]Subtribes!$A$1:$B$35, 2, FALSE)</f>
        <v>echthrini</v>
      </c>
      <c r="E51" t="s">
        <v>86</v>
      </c>
    </row>
    <row r="52" spans="1:5" x14ac:dyDescent="0.25">
      <c r="A52" t="s">
        <v>49</v>
      </c>
      <c r="B52" t="str">
        <f t="shared" si="2"/>
        <v>Mestioni</v>
      </c>
      <c r="C52" t="str">
        <f t="shared" si="3"/>
        <v>CLOSED</v>
      </c>
      <c r="D52" t="str">
        <f>VLOOKUP(LEFT(RIGHT(A52,7), 3), [1]Subtribes!$A$1:$B$35, 2, FALSE)</f>
        <v>agrothereutina</v>
      </c>
      <c r="E52" t="s">
        <v>86</v>
      </c>
    </row>
    <row r="53" spans="1:5" x14ac:dyDescent="0.25">
      <c r="A53" t="s">
        <v>50</v>
      </c>
      <c r="B53" t="str">
        <f t="shared" si="2"/>
        <v>Mestioni</v>
      </c>
      <c r="C53" t="str">
        <f t="shared" si="3"/>
        <v>CLOSED</v>
      </c>
      <c r="D53" t="str">
        <f>VLOOKUP(LEFT(RIGHT(A53,7), 3), [1]Subtribes!$A$1:$B$35, 2, FALSE)</f>
        <v>agrothereutina</v>
      </c>
      <c r="E53" t="s">
        <v>86</v>
      </c>
    </row>
    <row r="54" spans="1:5" x14ac:dyDescent="0.25">
      <c r="A54" t="s">
        <v>51</v>
      </c>
      <c r="B54" t="str">
        <f t="shared" si="2"/>
        <v>Mestioni</v>
      </c>
      <c r="C54" t="str">
        <f t="shared" si="3"/>
        <v>OPEN</v>
      </c>
      <c r="D54" t="str">
        <f>VLOOKUP(LEFT(RIGHT(A54,7), 3), [1]Subtribes!$A$1:$B$35, 2, FALSE)</f>
        <v>baryceratina</v>
      </c>
      <c r="E54" t="s">
        <v>86</v>
      </c>
    </row>
    <row r="55" spans="1:5" x14ac:dyDescent="0.25">
      <c r="A55" t="s">
        <v>52</v>
      </c>
      <c r="B55" t="str">
        <f t="shared" si="2"/>
        <v>Mestioni</v>
      </c>
      <c r="C55" t="str">
        <f t="shared" si="3"/>
        <v>CLOSED</v>
      </c>
      <c r="D55" t="str">
        <f>VLOOKUP(LEFT(RIGHT(A55,7), 3), [1]Subtribes!$A$1:$B$35, 2, FALSE)</f>
        <v>ischnina</v>
      </c>
      <c r="E55" t="s">
        <v>86</v>
      </c>
    </row>
    <row r="56" spans="1:5" x14ac:dyDescent="0.25">
      <c r="A56" t="s">
        <v>53</v>
      </c>
      <c r="B56" t="str">
        <f t="shared" si="2"/>
        <v>Mestioni</v>
      </c>
      <c r="C56" t="str">
        <f t="shared" si="3"/>
        <v>CLOSED</v>
      </c>
      <c r="D56" t="str">
        <f>VLOOKUP(LEFT(RIGHT(A56,7), 3), [1]Subtribes!$A$1:$B$35, 2, FALSE)</f>
        <v>baryceratina</v>
      </c>
      <c r="E56" t="s">
        <v>86</v>
      </c>
    </row>
    <row r="57" spans="1:5" x14ac:dyDescent="0.25">
      <c r="A57" t="s">
        <v>54</v>
      </c>
      <c r="B57" t="str">
        <f t="shared" si="2"/>
        <v>Mestioni</v>
      </c>
      <c r="C57" t="str">
        <f t="shared" si="3"/>
        <v>CLOSED</v>
      </c>
      <c r="D57" t="str">
        <f>VLOOKUP(LEFT(RIGHT(A57,7), 3), [1]Subtribes!$A$1:$B$35, 2, FALSE)</f>
        <v>baryceratina</v>
      </c>
      <c r="E57" t="s">
        <v>86</v>
      </c>
    </row>
    <row r="58" spans="1:5" x14ac:dyDescent="0.25">
      <c r="A58" t="s">
        <v>55</v>
      </c>
      <c r="B58" t="str">
        <f t="shared" si="2"/>
        <v>Mestioni</v>
      </c>
      <c r="C58" t="str">
        <f t="shared" si="3"/>
        <v>CLOSED</v>
      </c>
      <c r="D58" t="str">
        <f>VLOOKUP(LEFT(RIGHT(A58,7), 3), [1]Subtribes!$A$1:$B$35, 2, FALSE)</f>
        <v>baryceratina</v>
      </c>
      <c r="E58" t="s">
        <v>86</v>
      </c>
    </row>
    <row r="59" spans="1:5" x14ac:dyDescent="0.25">
      <c r="A59" t="s">
        <v>56</v>
      </c>
      <c r="B59" t="str">
        <f t="shared" si="2"/>
        <v>Mestioni</v>
      </c>
      <c r="C59" t="str">
        <f t="shared" si="3"/>
        <v>CLOSED</v>
      </c>
      <c r="D59" t="str">
        <f>VLOOKUP(LEFT(RIGHT(A59,7), 3), [1]Subtribes!$A$1:$B$35, 2, FALSE)</f>
        <v>baryceratina</v>
      </c>
      <c r="E59" t="s">
        <v>86</v>
      </c>
    </row>
    <row r="60" spans="1:5" x14ac:dyDescent="0.25">
      <c r="A60" t="s">
        <v>57</v>
      </c>
      <c r="B60" t="str">
        <f t="shared" si="2"/>
        <v>Mestioni</v>
      </c>
      <c r="C60" t="str">
        <f t="shared" si="3"/>
        <v>CLOSED</v>
      </c>
      <c r="D60" t="str">
        <f>VLOOKUP(LEFT(RIGHT(A60,7), 3), [1]Subtribes!$A$1:$B$35, 2, FALSE)</f>
        <v>ischnina</v>
      </c>
      <c r="E60" t="s">
        <v>86</v>
      </c>
    </row>
    <row r="61" spans="1:5" x14ac:dyDescent="0.25">
      <c r="A61" t="s">
        <v>58</v>
      </c>
      <c r="B61" t="str">
        <f t="shared" si="2"/>
        <v>Mestioni</v>
      </c>
      <c r="C61" t="str">
        <f t="shared" si="3"/>
        <v>CLOSED</v>
      </c>
      <c r="D61" t="str">
        <f>VLOOKUP(LEFT(RIGHT(A61,7), 3), [1]Subtribes!$A$1:$B$35, 2, FALSE)</f>
        <v>ischnina</v>
      </c>
      <c r="E61" t="s">
        <v>86</v>
      </c>
    </row>
    <row r="62" spans="1:5" x14ac:dyDescent="0.25">
      <c r="A62" t="s">
        <v>59</v>
      </c>
      <c r="B62" t="str">
        <f t="shared" si="2"/>
        <v>Mestioni</v>
      </c>
      <c r="C62" t="str">
        <f t="shared" si="3"/>
        <v>CLOSED</v>
      </c>
      <c r="D62" t="str">
        <f>VLOOKUP(LEFT(RIGHT(A62,7), 3), [1]Subtribes!$A$1:$B$35, 2, FALSE)</f>
        <v>agrothereutina</v>
      </c>
      <c r="E62" t="s">
        <v>86</v>
      </c>
    </row>
    <row r="63" spans="1:5" x14ac:dyDescent="0.25">
      <c r="A63" t="s">
        <v>60</v>
      </c>
      <c r="B63" t="str">
        <f t="shared" si="2"/>
        <v>Mestioni</v>
      </c>
      <c r="C63" t="str">
        <f t="shared" si="3"/>
        <v>CLOSED</v>
      </c>
      <c r="D63" t="str">
        <f>VLOOKUP(LEFT(RIGHT(A63,7), 3), [1]Subtribes!$A$1:$B$35, 2, FALSE)</f>
        <v>agrothereutina</v>
      </c>
      <c r="E63" t="s">
        <v>86</v>
      </c>
    </row>
    <row r="64" spans="1:5" x14ac:dyDescent="0.25">
      <c r="A64" t="s">
        <v>61</v>
      </c>
      <c r="B64" t="str">
        <f t="shared" si="2"/>
        <v>Mestioni</v>
      </c>
      <c r="C64" t="str">
        <f t="shared" si="3"/>
        <v>CLOSED</v>
      </c>
      <c r="D64" t="str">
        <f>VLOOKUP(LEFT(RIGHT(A64,7), 3), [1]Subtribes!$A$1:$B$35, 2, FALSE)</f>
        <v>agrothereutina</v>
      </c>
      <c r="E64" t="s">
        <v>86</v>
      </c>
    </row>
    <row r="65" spans="1:5" x14ac:dyDescent="0.25">
      <c r="A65" t="s">
        <v>62</v>
      </c>
      <c r="B65" t="str">
        <f t="shared" si="2"/>
        <v>Mestioni</v>
      </c>
      <c r="C65" t="str">
        <f t="shared" si="3"/>
        <v>CLOSED</v>
      </c>
      <c r="D65" t="str">
        <f>VLOOKUP(LEFT(RIGHT(A65,7), 3), [1]Subtribes!$A$1:$B$35, 2, FALSE)</f>
        <v>ischnina</v>
      </c>
      <c r="E65" t="s">
        <v>86</v>
      </c>
    </row>
    <row r="66" spans="1:5" x14ac:dyDescent="0.25">
      <c r="A66" t="s">
        <v>63</v>
      </c>
      <c r="B66" t="str">
        <f t="shared" si="2"/>
        <v>Mestioni</v>
      </c>
      <c r="C66" t="str">
        <f t="shared" si="3"/>
        <v>OPEN</v>
      </c>
      <c r="D66" t="str">
        <f>VLOOKUP(LEFT(RIGHT(A66,7), 3), [1]Subtribes!$A$1:$B$35, 2, FALSE)</f>
        <v>baryceratina</v>
      </c>
      <c r="E66" t="s">
        <v>86</v>
      </c>
    </row>
    <row r="67" spans="1:5" x14ac:dyDescent="0.25">
      <c r="A67" t="s">
        <v>64</v>
      </c>
      <c r="B67" t="str">
        <f t="shared" ref="B67:B80" si="4" xml:space="preserve"> IF(ISNUMBER(SEARCH("ech",A67)), "Echthrini", IF(ISNUMBER(SEARCH("mes",A67)), "Mestioni", "Gelini"))</f>
        <v>Mestioni</v>
      </c>
      <c r="C67" t="str">
        <f t="shared" ref="C67:C80" si="5" xml:space="preserve"> IF(ISNUMBER(SEARCH("_o",A67)), "OPEN", "CLOSED")</f>
        <v>CLOSED</v>
      </c>
      <c r="D67" t="str">
        <f>VLOOKUP(LEFT(RIGHT(A67,7), 3), [1]Subtribes!$A$1:$B$35, 2, FALSE)</f>
        <v>ischnina</v>
      </c>
      <c r="E67" t="s">
        <v>86</v>
      </c>
    </row>
    <row r="68" spans="1:5" x14ac:dyDescent="0.25">
      <c r="A68" t="s">
        <v>65</v>
      </c>
      <c r="B68" t="str">
        <f t="shared" si="4"/>
        <v>Mestioni</v>
      </c>
      <c r="C68" t="str">
        <f t="shared" si="5"/>
        <v>CLOSED</v>
      </c>
      <c r="D68" t="str">
        <f>VLOOKUP(LEFT(RIGHT(A68,7), 3), [1]Subtribes!$A$1:$B$35, 2, FALSE)</f>
        <v>agrothereutina</v>
      </c>
      <c r="E68" t="s">
        <v>86</v>
      </c>
    </row>
    <row r="69" spans="1:5" x14ac:dyDescent="0.25">
      <c r="A69" t="s">
        <v>66</v>
      </c>
      <c r="B69" t="str">
        <f t="shared" si="4"/>
        <v>Mestioni</v>
      </c>
      <c r="C69" t="str">
        <f t="shared" si="5"/>
        <v>CLOSED</v>
      </c>
      <c r="D69" t="str">
        <f>VLOOKUP(LEFT(RIGHT(A69,7), 3), [1]Subtribes!$A$1:$B$35, 2, FALSE)</f>
        <v>ischnina</v>
      </c>
      <c r="E69" t="s">
        <v>86</v>
      </c>
    </row>
    <row r="70" spans="1:5" x14ac:dyDescent="0.25">
      <c r="A70" t="s">
        <v>67</v>
      </c>
      <c r="B70" t="str">
        <f t="shared" si="4"/>
        <v>Mestioni</v>
      </c>
      <c r="C70" t="str">
        <f t="shared" si="5"/>
        <v>CLOSED</v>
      </c>
      <c r="D70" t="str">
        <f>VLOOKUP(LEFT(RIGHT(A70,7), 3), [1]Subtribes!$A$1:$B$35, 2, FALSE)</f>
        <v>agrothereutina</v>
      </c>
      <c r="E70" t="s">
        <v>86</v>
      </c>
    </row>
    <row r="71" spans="1:5" x14ac:dyDescent="0.25">
      <c r="A71" t="s">
        <v>68</v>
      </c>
      <c r="B71" t="str">
        <f t="shared" si="4"/>
        <v>Mestioni</v>
      </c>
      <c r="C71" t="str">
        <f t="shared" si="5"/>
        <v>CLOSED</v>
      </c>
      <c r="D71" t="str">
        <f>VLOOKUP(LEFT(RIGHT(A71,7), 3), [1]Subtribes!$A$1:$B$35, 2, FALSE)</f>
        <v>baryceratina</v>
      </c>
      <c r="E71" t="s">
        <v>86</v>
      </c>
    </row>
    <row r="72" spans="1:5" x14ac:dyDescent="0.25">
      <c r="A72" t="s">
        <v>69</v>
      </c>
      <c r="B72" t="str">
        <f t="shared" si="4"/>
        <v>Echthrini</v>
      </c>
      <c r="C72" t="str">
        <f t="shared" si="5"/>
        <v>CLOSED</v>
      </c>
      <c r="D72" t="str">
        <f>VLOOKUP(LEFT(RIGHT(A72,7), 3), [1]Subtribes!$A$1:$B$35, 2, FALSE)</f>
        <v>echthrini</v>
      </c>
      <c r="E72" t="s">
        <v>85</v>
      </c>
    </row>
    <row r="73" spans="1:5" x14ac:dyDescent="0.25">
      <c r="A73" t="s">
        <v>70</v>
      </c>
      <c r="B73" t="str">
        <f t="shared" si="4"/>
        <v>Echthrini</v>
      </c>
      <c r="C73" t="str">
        <f t="shared" si="5"/>
        <v>CLOSED</v>
      </c>
      <c r="D73" t="str">
        <f>VLOOKUP(LEFT(RIGHT(A73,7), 3), [1]Subtribes!$A$1:$B$35, 2, FALSE)</f>
        <v>echthrini</v>
      </c>
      <c r="E73" t="s">
        <v>85</v>
      </c>
    </row>
    <row r="74" spans="1:5" x14ac:dyDescent="0.25">
      <c r="A74" t="s">
        <v>71</v>
      </c>
      <c r="B74" t="str">
        <f t="shared" si="4"/>
        <v>Echthrini</v>
      </c>
      <c r="C74" t="str">
        <f t="shared" si="5"/>
        <v>OPEN</v>
      </c>
      <c r="D74" t="str">
        <f>VLOOKUP(LEFT(RIGHT(A74,7), 3), [1]Subtribes!$A$1:$B$35, 2, FALSE)</f>
        <v>echthrini</v>
      </c>
      <c r="E74" t="s">
        <v>85</v>
      </c>
    </row>
    <row r="75" spans="1:5" x14ac:dyDescent="0.25">
      <c r="A75" t="s">
        <v>72</v>
      </c>
      <c r="B75" t="str">
        <f t="shared" si="4"/>
        <v>Echthrini</v>
      </c>
      <c r="C75" t="str">
        <f t="shared" si="5"/>
        <v>CLOSED</v>
      </c>
      <c r="D75" t="str">
        <f>VLOOKUP(LEFT(RIGHT(A75,7), 3), [1]Subtribes!$A$1:$B$35, 2, FALSE)</f>
        <v>echthrini</v>
      </c>
      <c r="E75" t="s">
        <v>85</v>
      </c>
    </row>
    <row r="76" spans="1:5" x14ac:dyDescent="0.25">
      <c r="A76" t="s">
        <v>73</v>
      </c>
      <c r="B76" t="str">
        <f t="shared" si="4"/>
        <v>Echthrini</v>
      </c>
      <c r="C76" t="str">
        <f t="shared" si="5"/>
        <v>CLOSED</v>
      </c>
      <c r="D76" t="str">
        <f>VLOOKUP(LEFT(RIGHT(A76,7), 3), [1]Subtribes!$A$1:$B$35, 2, FALSE)</f>
        <v>echthrini</v>
      </c>
      <c r="E76" t="s">
        <v>85</v>
      </c>
    </row>
    <row r="77" spans="1:5" x14ac:dyDescent="0.25">
      <c r="A77" t="s">
        <v>74</v>
      </c>
      <c r="B77" t="str">
        <f t="shared" si="4"/>
        <v>Echthrini</v>
      </c>
      <c r="C77" t="str">
        <f t="shared" si="5"/>
        <v>CLOSED</v>
      </c>
      <c r="D77" t="str">
        <f>VLOOKUP(LEFT(RIGHT(A77,7), 3), [1]Subtribes!$A$1:$B$35, 2, FALSE)</f>
        <v>echthrini</v>
      </c>
      <c r="E77" t="s">
        <v>85</v>
      </c>
    </row>
    <row r="78" spans="1:5" x14ac:dyDescent="0.25">
      <c r="A78" t="s">
        <v>75</v>
      </c>
      <c r="B78" t="str">
        <f t="shared" si="4"/>
        <v>Echthrini</v>
      </c>
      <c r="C78" t="str">
        <f t="shared" si="5"/>
        <v>CLOSED</v>
      </c>
      <c r="D78" t="str">
        <f>VLOOKUP(LEFT(RIGHT(A78,7), 3), [1]Subtribes!$A$1:$B$35, 2, FALSE)</f>
        <v>echthrini</v>
      </c>
      <c r="E78" t="s">
        <v>85</v>
      </c>
    </row>
    <row r="79" spans="1:5" x14ac:dyDescent="0.25">
      <c r="A79" t="s">
        <v>76</v>
      </c>
      <c r="B79" t="str">
        <f t="shared" si="4"/>
        <v>Echthrini</v>
      </c>
      <c r="C79" t="str">
        <f t="shared" si="5"/>
        <v>CLOSED</v>
      </c>
      <c r="D79" t="str">
        <f>VLOOKUP(LEFT(RIGHT(A79,7), 3), [1]Subtribes!$A$1:$B$35, 2, FALSE)</f>
        <v>echthrini</v>
      </c>
      <c r="E79" t="s">
        <v>85</v>
      </c>
    </row>
    <row r="80" spans="1:5" x14ac:dyDescent="0.25">
      <c r="A80" t="s">
        <v>77</v>
      </c>
      <c r="B80" t="str">
        <f t="shared" si="4"/>
        <v>Echthrini</v>
      </c>
      <c r="C80" t="str">
        <f t="shared" si="5"/>
        <v>CLOSED</v>
      </c>
      <c r="D80" t="str">
        <f>VLOOKUP(LEFT(RIGHT(A80,7), 3), [1]Subtribes!$A$1:$B$35, 2, FALSE)</f>
        <v>echthrini</v>
      </c>
      <c r="E80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Stundenplan Robin</cp:lastModifiedBy>
  <dcterms:created xsi:type="dcterms:W3CDTF">2021-03-17T17:20:20Z</dcterms:created>
  <dcterms:modified xsi:type="dcterms:W3CDTF">2021-03-17T17:24:58Z</dcterms:modified>
</cp:coreProperties>
</file>