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ropbox\Mein PC (Gemeinsamer-PC)\Documents\GitHub\Ichneumonidae\"/>
    </mc:Choice>
  </mc:AlternateContent>
  <xr:revisionPtr revIDLastSave="0" documentId="13_ncr:1_{6907FC5A-BD9A-45AE-9664-A5949F8865EF}" xr6:coauthVersionLast="46" xr6:coauthVersionMax="46" xr10:uidLastSave="{00000000-0000-0000-0000-000000000000}"/>
  <bookViews>
    <workbookView xWindow="-120" yWindow="-120" windowWidth="29040" windowHeight="15840" xr2:uid="{54F27ED2-8E87-4833-892F-D8C6238AFF72}"/>
  </bookViews>
  <sheets>
    <sheet name="Tabelle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" i="2" l="1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<sst xmlns="http://schemas.openxmlformats.org/spreadsheetml/2006/main" count="104" uniqueCount="103">
  <si>
    <t xml:space="preserve">ID </t>
  </si>
  <si>
    <t>TRIBE</t>
  </si>
  <si>
    <t>AREOLET</t>
  </si>
  <si>
    <t>SUBTRIBE</t>
  </si>
  <si>
    <t>acotar_gelina_g_echech.JPG</t>
  </si>
  <si>
    <t>crapet_gelina_g_echech.JPG</t>
  </si>
  <si>
    <t>cubdis_gelina_g_echech.JPG</t>
  </si>
  <si>
    <t>demcor_gelina_g_echech.JPG</t>
  </si>
  <si>
    <t>echrel_gelina_g_echech.JPG</t>
  </si>
  <si>
    <t>javsp._gelina_g_echech.JPG</t>
  </si>
  <si>
    <t>litnoh_gelina_g_echech.JPG</t>
  </si>
  <si>
    <t>manbak_gelina_g_echech.JPG</t>
  </si>
  <si>
    <t>notinc_gelina_g_echech.JPG</t>
  </si>
  <si>
    <t>oretsu_gelina_g_echech.JPG</t>
  </si>
  <si>
    <t>parple_gelina_g_echech.JPG</t>
  </si>
  <si>
    <t>plasp._gelina_g_echech.JPG</t>
  </si>
  <si>
    <t>pledig_gelina_g_echech.JPG</t>
  </si>
  <si>
    <t>polpal_gelina_g_echech.JPG</t>
  </si>
  <si>
    <t>stopic_gelina_g_echech.JPG</t>
  </si>
  <si>
    <t>anumin_gelina_o_gelgny.JPG</t>
  </si>
  <si>
    <t>brabra_gelina_g_gelmas.JPG</t>
  </si>
  <si>
    <t>bratem_gelina_g_gelacr.JPG</t>
  </si>
  <si>
    <t>epeano_gelina_o_gelchi.JPG</t>
  </si>
  <si>
    <t>forbid_gelina_g_gelgel.JPG</t>
  </si>
  <si>
    <t>gracil_gelina_o_gelend.JPG</t>
  </si>
  <si>
    <t>hyphex_gelina_g_gelrot.JPG</t>
  </si>
  <si>
    <t>lislae_gelina_o_gelchi.JPG</t>
  </si>
  <si>
    <t>oeccus_gelina_g_gelphy.JPG</t>
  </si>
  <si>
    <t>plehun_gelina_o_gelhem.JPG</t>
  </si>
  <si>
    <t>rhasig_gelina_g_gelbat.JPG</t>
  </si>
  <si>
    <t>rhequa_gelina_g_geleth.JPG</t>
  </si>
  <si>
    <t>stigag_gelina_g_gelsti.JPG</t>
  </si>
  <si>
    <t>trazon_gelina_g_gelacr.JPG</t>
  </si>
  <si>
    <t>vesmaj_gelina_o_gelcre.JPG</t>
  </si>
  <si>
    <t>apopra_gelina_g_mesgab.JPG</t>
  </si>
  <si>
    <t>apshir_gelina_g_mesagr.JPG</t>
  </si>
  <si>
    <t>artfor_gelina_g_messph.JPG</t>
  </si>
  <si>
    <t>atetsi_gelina_g_mesate.JPG</t>
  </si>
  <si>
    <t>bicver_gelina_g_meslym.JPG</t>
  </si>
  <si>
    <t>coeful_gelina_g_mescoe.JPG</t>
  </si>
  <si>
    <t>crespi_gelina_g_mescer.JPG</t>
  </si>
  <si>
    <t>cryban_gelina_g_mesmes.JPG</t>
  </si>
  <si>
    <t>dicsp._gelina_g_mesglo.JPG</t>
  </si>
  <si>
    <t>melsp._gelina_g_mesmel.JPG</t>
  </si>
  <si>
    <t>necsp._gelina_g_mesgor.JPG</t>
  </si>
  <si>
    <t>odospi_gelina_g_mesisc.JPG</t>
  </si>
  <si>
    <t>parsap_gelina_g_mesbar.JPG</t>
  </si>
  <si>
    <t>picmel_gelina_g_mesnem.JPG</t>
  </si>
  <si>
    <t>steaxi_gelina_g_mesvag.JPG</t>
  </si>
  <si>
    <t>steins_gelina_g_mesnem.JPG</t>
  </si>
  <si>
    <t>fossil_gelina_g_gelina.JPG</t>
  </si>
  <si>
    <t>FOSSIL</t>
  </si>
  <si>
    <t>iscinq_gelina_g_mesisc.JPG</t>
  </si>
  <si>
    <t>aptfla_gelina_g_echech.JPG</t>
  </si>
  <si>
    <t>agrsp._gelina_g_mesagr.JPG</t>
  </si>
  <si>
    <t>arifug_gelina_g_mesagr.JPG</t>
  </si>
  <si>
    <t>bartex_gelina_o_mesbar.JPG</t>
  </si>
  <si>
    <t>caeshi_gelina_g_mesisc.JPG</t>
  </si>
  <si>
    <t>calhok_gelina_g_mesbar.JPG</t>
  </si>
  <si>
    <t>cercur_gelina_g_mesbar.JPG</t>
  </si>
  <si>
    <t>chlcoe_gelina_g_mesbar.JPG</t>
  </si>
  <si>
    <t>cocnob_gelina_g_mesbar.JPG</t>
  </si>
  <si>
    <t>dipate_gelina_g_mesisc.JPG</t>
  </si>
  <si>
    <t>dotbel_gelina_g_mesisc.JPG</t>
  </si>
  <si>
    <t>gaminc_gelina_g_mesagr.JPG</t>
  </si>
  <si>
    <t>hidnig_gelina_g_mesagr.JPG</t>
  </si>
  <si>
    <t>idiana_gelina_g_mesagr.JPG</t>
  </si>
  <si>
    <t>joprub_gelina_g_mesisc.JPG</t>
  </si>
  <si>
    <t>lamsp._gelina_o_mesbar.JPG</t>
  </si>
  <si>
    <t>leptub_gelina_g_mesisc.JPG</t>
  </si>
  <si>
    <t>meslig_gelina_g_mesagr.JPG</t>
  </si>
  <si>
    <t>picwil_gelina_g_mesisc.JPG</t>
  </si>
  <si>
    <t>pycfre_gelina_g_mesagr.JPG</t>
  </si>
  <si>
    <t>whytri_gelina_g_mesbar.JPG</t>
  </si>
  <si>
    <t>colruf_gelina_g_echech.JPG</t>
  </si>
  <si>
    <t>girgyr_gelina_g_echech.JPG</t>
  </si>
  <si>
    <t>hemfas_gelina_o_echech.JPG</t>
  </si>
  <si>
    <t>lisspa_gelina_g_echech.JPG</t>
  </si>
  <si>
    <t>megmon_gelnia_g_echech.JPG</t>
  </si>
  <si>
    <t>oxybar_gelina_g_echech.JPG</t>
  </si>
  <si>
    <t>plebas_gelina_g_echech.JPG</t>
  </si>
  <si>
    <t>rhypen_gelina_g_echech.JPG</t>
  </si>
  <si>
    <t>schgra_gelina_g_echech.JPG</t>
  </si>
  <si>
    <t>uchmar_gelina_g_gelphy.JPG</t>
  </si>
  <si>
    <t>amypul_gelina_g_gelmas.JPG</t>
  </si>
  <si>
    <t>apotru_gelina_o_gelmas.JPG</t>
  </si>
  <si>
    <t>chithy_gelina_o_gelchi.JPG</t>
  </si>
  <si>
    <t>diapro_gelina_g_gelacr.JPG</t>
  </si>
  <si>
    <t>endsub_gelina_g_gelend.JPG</t>
  </si>
  <si>
    <t>eudsp._gelina_o_gelacr.JPG</t>
  </si>
  <si>
    <t>gabdes_gelina_o_gelchi.JPG</t>
  </si>
  <si>
    <t>gnoten_gelina_g_gelphy.JPG</t>
  </si>
  <si>
    <t>hembip_gelina_g_gelhem.JPG</t>
  </si>
  <si>
    <t>isdlyc_gelina_o_gelacr.JPG</t>
  </si>
  <si>
    <t>liesp._gelina_o_gelchi.JPG</t>
  </si>
  <si>
    <t>odoacu_gelina_o_gelchi.JPG</t>
  </si>
  <si>
    <t>parafas_gelina_o_gelchi.JPG</t>
  </si>
  <si>
    <t>retsp._gelina_g_gelbat.JPG</t>
  </si>
  <si>
    <t>stidec_gelina_o_gelmas.JPG</t>
  </si>
  <si>
    <t>teldec_gelina_g_gelmas.JPG</t>
  </si>
  <si>
    <t>NEW TAXONOMY: SUBFAM</t>
  </si>
  <si>
    <t>CRYPTINAE</t>
  </si>
  <si>
    <t>GYNEPETOMORPHINA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</si>
</sst>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-Scripts/Classifier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btribes"/>
    </sheetNames>
    <sheetDataSet>
      <sheetData sheetId="0"/>
      <sheetData sheetId="1">
        <row r="1">
          <cell r="B1" t="str">
            <v>Gelini</v>
          </cell>
        </row>
        <row r="2">
          <cell r="A2" t="str">
            <v>chi</v>
          </cell>
          <cell r="B2" t="str">
            <v>chiroticina</v>
          </cell>
        </row>
        <row r="3">
          <cell r="A3" t="str">
            <v>acr</v>
          </cell>
          <cell r="B3" t="str">
            <v>acrolytina</v>
          </cell>
        </row>
        <row r="4">
          <cell r="A4" t="str">
            <v>hem</v>
          </cell>
          <cell r="B4" t="str">
            <v>hemitelina</v>
          </cell>
        </row>
        <row r="5">
          <cell r="A5" t="str">
            <v>gel</v>
          </cell>
          <cell r="B5" t="str">
            <v>gelina</v>
          </cell>
        </row>
        <row r="6">
          <cell r="A6" t="str">
            <v>gny</v>
          </cell>
          <cell r="B6" t="str">
            <v>gnypetomorphina</v>
          </cell>
        </row>
        <row r="7">
          <cell r="A7" t="str">
            <v>mas</v>
          </cell>
          <cell r="B7" t="str">
            <v>mastrina</v>
          </cell>
        </row>
        <row r="8">
          <cell r="A8" t="str">
            <v>eth</v>
          </cell>
          <cell r="B8" t="str">
            <v>ethelurgina</v>
          </cell>
        </row>
        <row r="9">
          <cell r="A9" t="str">
            <v>rot</v>
          </cell>
          <cell r="B9" t="str">
            <v>rothneyiina</v>
          </cell>
        </row>
        <row r="10">
          <cell r="A10" t="str">
            <v>end</v>
          </cell>
          <cell r="B10" t="str">
            <v>endaseina</v>
          </cell>
        </row>
        <row r="11">
          <cell r="A11" t="str">
            <v>bat</v>
          </cell>
          <cell r="B11" t="str">
            <v>bathytrichina</v>
          </cell>
        </row>
        <row r="12">
          <cell r="A12" t="str">
            <v>phy</v>
          </cell>
          <cell r="B12" t="str">
            <v>phygadeuontina</v>
          </cell>
        </row>
        <row r="13">
          <cell r="A13" t="str">
            <v>sti</v>
          </cell>
          <cell r="B13" t="str">
            <v>stilpnina</v>
          </cell>
        </row>
        <row r="14">
          <cell r="A14" t="str">
            <v>cre</v>
          </cell>
          <cell r="B14" t="str">
            <v>cremnodina</v>
          </cell>
        </row>
        <row r="16">
          <cell r="B16" t="str">
            <v>Echthrini</v>
          </cell>
        </row>
        <row r="17">
          <cell r="A17" t="str">
            <v>ech</v>
          </cell>
          <cell r="B17" t="str">
            <v>echthrini</v>
          </cell>
        </row>
        <row r="19">
          <cell r="B19" t="str">
            <v>Mesostenini</v>
          </cell>
        </row>
        <row r="20">
          <cell r="A20" t="str">
            <v>vag</v>
          </cell>
          <cell r="B20" t="str">
            <v>vagenathina</v>
          </cell>
        </row>
        <row r="21">
          <cell r="A21" t="str">
            <v>agr</v>
          </cell>
          <cell r="B21" t="str">
            <v>agrothereutina</v>
          </cell>
        </row>
        <row r="22">
          <cell r="A22" t="str">
            <v>isc</v>
          </cell>
          <cell r="B22" t="str">
            <v>ischnina</v>
          </cell>
        </row>
        <row r="23">
          <cell r="A23" t="str">
            <v>bar</v>
          </cell>
          <cell r="B23" t="str">
            <v>baryceratina</v>
          </cell>
        </row>
        <row r="24">
          <cell r="A24" t="str">
            <v>mes</v>
          </cell>
          <cell r="B24" t="str">
            <v>mesostenina</v>
          </cell>
        </row>
        <row r="25">
          <cell r="A25" t="str">
            <v>glo</v>
          </cell>
          <cell r="B25" t="str">
            <v>glodianina</v>
          </cell>
        </row>
        <row r="26">
          <cell r="A26" t="str">
            <v>gor</v>
          </cell>
          <cell r="B26" t="str">
            <v>goryphina</v>
          </cell>
        </row>
        <row r="27">
          <cell r="A27" t="str">
            <v>lym</v>
          </cell>
          <cell r="B27" t="str">
            <v>lymeonina</v>
          </cell>
        </row>
        <row r="28">
          <cell r="A28" t="str">
            <v>coe</v>
          </cell>
          <cell r="B28" t="str">
            <v>coesula</v>
          </cell>
        </row>
        <row r="29">
          <cell r="A29" t="str">
            <v>ste</v>
          </cell>
          <cell r="B29" t="str">
            <v>stetholophus</v>
          </cell>
        </row>
        <row r="30">
          <cell r="A30" t="str">
            <v>ate</v>
          </cell>
          <cell r="B30" t="str">
            <v>ateleute</v>
          </cell>
        </row>
        <row r="31">
          <cell r="A31" t="str">
            <v>mel</v>
          </cell>
          <cell r="B31" t="str">
            <v>melanocryptus</v>
          </cell>
        </row>
        <row r="32">
          <cell r="A32" t="str">
            <v>cer</v>
          </cell>
          <cell r="B32" t="str">
            <v>ceratocryptina</v>
          </cell>
        </row>
        <row r="33">
          <cell r="A33" t="str">
            <v>nem</v>
          </cell>
          <cell r="B33" t="str">
            <v>nematopodiina</v>
          </cell>
        </row>
        <row r="34">
          <cell r="A34" t="str">
            <v>gab</v>
          </cell>
          <cell r="B34" t="str">
            <v>gabuniina</v>
          </cell>
        </row>
        <row r="35">
          <cell r="A35" t="str">
            <v>sph</v>
          </cell>
          <cell r="B35" t="str">
            <v>sphecophagina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763B-656B-40BA-AEB6-A4A22C18B879}">
  <dimension ref="A1:F96"/>
  <sheetViews>
    <sheetView tabSelected="1" workbookViewId="0">
      <selection activeCell="F25" sqref="F25"/>
    </sheetView>
  </sheetViews>
  <sheetFormatPr baseColWidth="10" defaultRowHeight="15" x14ac:dyDescent="0.25"/>
  <cols>
    <col min="1" max="1" width="31.28515625" style="2" customWidth="1"/>
    <col min="2" max="3" width="11.42578125" style="2"/>
    <col min="4" max="4" width="17.85546875" style="2" customWidth="1"/>
    <col min="5" max="5" width="32.42578125" customWidth="1"/>
    <col min="6" max="6" width="25.28515625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100</v>
      </c>
      <c r="F1" s="3" t="s">
        <v>1</v>
      </c>
    </row>
    <row r="2" spans="1:6" x14ac:dyDescent="0.25">
      <c r="A2" s="2" t="s">
        <v>4</v>
      </c>
      <c r="B2" s="2" t="str">
        <f t="shared" ref="B2:B65" si="0" xml:space="preserve"> IF(ISNUMBER(SEARCH("ech",A2)), "Echthrini", IF(ISNUMBER(SEARCH("mes",A2)), "Mestioni", "Gelini"))</f>
        <v>Echthrini</v>
      </c>
      <c r="C2" s="2" t="str">
        <f t="shared" ref="C2:C65" si="1" xml:space="preserve"> IF(ISNUMBER(SEARCH("_o",A2)), "OPEN", "CLOSED")</f>
        <v>CLOSED</v>
      </c>
      <c r="D2" s="2" t="str">
        <f>VLOOKUP(LEFT(RIGHT(A2,7), 3), [1]Subtribes!$A$1:$B$35, 2, FALSE)</f>
        <v>echthrini</v>
      </c>
    </row>
    <row r="3" spans="1:6" x14ac:dyDescent="0.25">
      <c r="A3" s="2" t="s">
        <v>5</v>
      </c>
      <c r="B3" s="2" t="str">
        <f t="shared" si="0"/>
        <v>Echthrini</v>
      </c>
      <c r="C3" s="2" t="str">
        <f t="shared" si="1"/>
        <v>CLOSED</v>
      </c>
      <c r="D3" s="2" t="str">
        <f>VLOOKUP(LEFT(RIGHT(A3,7), 3), [1]Subtribes!$A$1:$B$35, 2, FALSE)</f>
        <v>echthrini</v>
      </c>
    </row>
    <row r="4" spans="1:6" x14ac:dyDescent="0.25">
      <c r="A4" s="2" t="s">
        <v>6</v>
      </c>
      <c r="B4" s="2" t="str">
        <f t="shared" si="0"/>
        <v>Echthrini</v>
      </c>
      <c r="C4" s="2" t="str">
        <f t="shared" si="1"/>
        <v>CLOSED</v>
      </c>
      <c r="D4" s="2" t="str">
        <f>VLOOKUP(LEFT(RIGHT(A4,7), 3), [1]Subtribes!$A$1:$B$35, 2, FALSE)</f>
        <v>echthrini</v>
      </c>
    </row>
    <row r="5" spans="1:6" x14ac:dyDescent="0.25">
      <c r="A5" s="2" t="s">
        <v>7</v>
      </c>
      <c r="B5" s="2" t="str">
        <f t="shared" si="0"/>
        <v>Echthrini</v>
      </c>
      <c r="C5" s="2" t="str">
        <f t="shared" si="1"/>
        <v>CLOSED</v>
      </c>
      <c r="D5" s="2" t="str">
        <f>VLOOKUP(LEFT(RIGHT(A5,7), 3), [1]Subtribes!$A$1:$B$35, 2, FALSE)</f>
        <v>echthrini</v>
      </c>
    </row>
    <row r="6" spans="1:6" x14ac:dyDescent="0.25">
      <c r="A6" s="2" t="s">
        <v>8</v>
      </c>
      <c r="B6" s="2" t="str">
        <f t="shared" si="0"/>
        <v>Echthrini</v>
      </c>
      <c r="C6" s="2" t="str">
        <f t="shared" si="1"/>
        <v>CLOSED</v>
      </c>
      <c r="D6" s="2" t="str">
        <f>VLOOKUP(LEFT(RIGHT(A6,7), 3), [1]Subtribes!$A$1:$B$35, 2, FALSE)</f>
        <v>echthrini</v>
      </c>
    </row>
    <row r="7" spans="1:6" x14ac:dyDescent="0.25">
      <c r="A7" s="2" t="s">
        <v>9</v>
      </c>
      <c r="B7" s="2" t="str">
        <f t="shared" si="0"/>
        <v>Echthrini</v>
      </c>
      <c r="C7" s="2" t="str">
        <f t="shared" si="1"/>
        <v>CLOSED</v>
      </c>
      <c r="D7" s="2" t="str">
        <f>VLOOKUP(LEFT(RIGHT(A7,7), 3), [1]Subtribes!$A$1:$B$35, 2, FALSE)</f>
        <v>echthrini</v>
      </c>
    </row>
    <row r="8" spans="1:6" x14ac:dyDescent="0.25">
      <c r="A8" s="2" t="s">
        <v>10</v>
      </c>
      <c r="B8" s="2" t="str">
        <f t="shared" si="0"/>
        <v>Echthrini</v>
      </c>
      <c r="C8" s="2" t="str">
        <f t="shared" si="1"/>
        <v>CLOSED</v>
      </c>
      <c r="D8" s="2" t="str">
        <f>VLOOKUP(LEFT(RIGHT(A8,7), 3), [1]Subtribes!$A$1:$B$35, 2, FALSE)</f>
        <v>echthrini</v>
      </c>
    </row>
    <row r="9" spans="1:6" x14ac:dyDescent="0.25">
      <c r="A9" s="2" t="s">
        <v>11</v>
      </c>
      <c r="B9" s="2" t="str">
        <f t="shared" si="0"/>
        <v>Echthrini</v>
      </c>
      <c r="C9" s="2" t="str">
        <f t="shared" si="1"/>
        <v>CLOSED</v>
      </c>
      <c r="D9" s="2" t="str">
        <f>VLOOKUP(LEFT(RIGHT(A9,7), 3), [1]Subtribes!$A$1:$B$35, 2, FALSE)</f>
        <v>echthrini</v>
      </c>
    </row>
    <row r="10" spans="1:6" x14ac:dyDescent="0.25">
      <c r="A10" s="2" t="s">
        <v>12</v>
      </c>
      <c r="B10" s="2" t="str">
        <f t="shared" si="0"/>
        <v>Echthrini</v>
      </c>
      <c r="C10" s="2" t="str">
        <f t="shared" si="1"/>
        <v>CLOSED</v>
      </c>
      <c r="D10" s="2" t="str">
        <f>VLOOKUP(LEFT(RIGHT(A10,7), 3), [1]Subtribes!$A$1:$B$35, 2, FALSE)</f>
        <v>echthrini</v>
      </c>
    </row>
    <row r="11" spans="1:6" x14ac:dyDescent="0.25">
      <c r="A11" s="2" t="s">
        <v>13</v>
      </c>
      <c r="B11" s="2" t="str">
        <f t="shared" si="0"/>
        <v>Echthrini</v>
      </c>
      <c r="C11" s="2" t="str">
        <f t="shared" si="1"/>
        <v>CLOSED</v>
      </c>
      <c r="D11" s="2" t="str">
        <f>VLOOKUP(LEFT(RIGHT(A11,7), 3), [1]Subtribes!$A$1:$B$35, 2, FALSE)</f>
        <v>echthrini</v>
      </c>
    </row>
    <row r="12" spans="1:6" x14ac:dyDescent="0.25">
      <c r="A12" s="2" t="s">
        <v>14</v>
      </c>
      <c r="B12" s="2" t="str">
        <f t="shared" si="0"/>
        <v>Echthrini</v>
      </c>
      <c r="C12" s="2" t="str">
        <f t="shared" si="1"/>
        <v>CLOSED</v>
      </c>
      <c r="D12" s="2" t="str">
        <f>VLOOKUP(LEFT(RIGHT(A12,7), 3), [1]Subtribes!$A$1:$B$35, 2, FALSE)</f>
        <v>echthrini</v>
      </c>
    </row>
    <row r="13" spans="1:6" x14ac:dyDescent="0.25">
      <c r="A13" s="2" t="s">
        <v>15</v>
      </c>
      <c r="B13" s="2" t="str">
        <f t="shared" si="0"/>
        <v>Echthrini</v>
      </c>
      <c r="C13" s="2" t="str">
        <f t="shared" si="1"/>
        <v>CLOSED</v>
      </c>
      <c r="D13" s="2" t="str">
        <f>VLOOKUP(LEFT(RIGHT(A13,7), 3), [1]Subtribes!$A$1:$B$35, 2, FALSE)</f>
        <v>echthrini</v>
      </c>
    </row>
    <row r="14" spans="1:6" x14ac:dyDescent="0.25">
      <c r="A14" s="2" t="s">
        <v>16</v>
      </c>
      <c r="B14" s="2" t="str">
        <f t="shared" si="0"/>
        <v>Echthrini</v>
      </c>
      <c r="C14" s="2" t="str">
        <f t="shared" si="1"/>
        <v>CLOSED</v>
      </c>
      <c r="D14" s="2" t="str">
        <f>VLOOKUP(LEFT(RIGHT(A14,7), 3), [1]Subtribes!$A$1:$B$35, 2, FALSE)</f>
        <v>echthrini</v>
      </c>
    </row>
    <row r="15" spans="1:6" x14ac:dyDescent="0.25">
      <c r="A15" s="2" t="s">
        <v>17</v>
      </c>
      <c r="B15" s="2" t="str">
        <f t="shared" si="0"/>
        <v>Echthrini</v>
      </c>
      <c r="C15" s="2" t="str">
        <f t="shared" si="1"/>
        <v>CLOSED</v>
      </c>
      <c r="D15" s="2" t="str">
        <f>VLOOKUP(LEFT(RIGHT(A15,7), 3), [1]Subtribes!$A$1:$B$35, 2, FALSE)</f>
        <v>echthrini</v>
      </c>
    </row>
    <row r="16" spans="1:6" x14ac:dyDescent="0.25">
      <c r="A16" s="2" t="s">
        <v>18</v>
      </c>
      <c r="B16" s="2" t="str">
        <f t="shared" si="0"/>
        <v>Echthrini</v>
      </c>
      <c r="C16" s="2" t="str">
        <f t="shared" si="1"/>
        <v>CLOSED</v>
      </c>
      <c r="D16" s="2" t="str">
        <f>VLOOKUP(LEFT(RIGHT(A16,7), 3), [1]Subtribes!$A$1:$B$35, 2, FALSE)</f>
        <v>echthrini</v>
      </c>
    </row>
    <row r="17" spans="1:6" s="1" customFormat="1" x14ac:dyDescent="0.25">
      <c r="A17" s="1" t="s">
        <v>19</v>
      </c>
      <c r="B17" s="1" t="str">
        <f t="shared" si="0"/>
        <v>Gelini</v>
      </c>
      <c r="C17" s="1" t="str">
        <f t="shared" si="1"/>
        <v>OPEN</v>
      </c>
      <c r="D17" s="1" t="str">
        <f>VLOOKUP(LEFT(RIGHT(A17,7), 3), [1]Subtribes!$A$1:$B$35, 2, FALSE)</f>
        <v>gnypetomorphina</v>
      </c>
      <c r="E17" s="4" t="s">
        <v>101</v>
      </c>
      <c r="F17" s="1" t="s">
        <v>102</v>
      </c>
    </row>
    <row r="18" spans="1:6" x14ac:dyDescent="0.25">
      <c r="A18" s="2" t="s">
        <v>20</v>
      </c>
      <c r="B18" s="2" t="str">
        <f t="shared" si="0"/>
        <v>Gelini</v>
      </c>
      <c r="C18" s="2" t="str">
        <f t="shared" si="1"/>
        <v>CLOSED</v>
      </c>
      <c r="D18" s="2" t="str">
        <f>VLOOKUP(LEFT(RIGHT(A18,7), 3), [1]Subtribes!$A$1:$B$35, 2, FALSE)</f>
        <v>mastrina</v>
      </c>
    </row>
    <row r="19" spans="1:6" x14ac:dyDescent="0.25">
      <c r="A19" s="2" t="s">
        <v>21</v>
      </c>
      <c r="B19" s="2" t="str">
        <f t="shared" si="0"/>
        <v>Gelini</v>
      </c>
      <c r="C19" s="2" t="str">
        <f t="shared" si="1"/>
        <v>CLOSED</v>
      </c>
      <c r="D19" s="2" t="str">
        <f>VLOOKUP(LEFT(RIGHT(A19,7), 3), [1]Subtribes!$A$1:$B$35, 2, FALSE)</f>
        <v>acrolytina</v>
      </c>
    </row>
    <row r="20" spans="1:6" x14ac:dyDescent="0.25">
      <c r="A20" s="2" t="s">
        <v>22</v>
      </c>
      <c r="B20" s="2" t="str">
        <f t="shared" si="0"/>
        <v>Gelini</v>
      </c>
      <c r="C20" s="2" t="str">
        <f t="shared" si="1"/>
        <v>OPEN</v>
      </c>
      <c r="D20" s="2" t="str">
        <f>VLOOKUP(LEFT(RIGHT(A20,7), 3), [1]Subtribes!$A$1:$B$35, 2, FALSE)</f>
        <v>chiroticina</v>
      </c>
    </row>
    <row r="21" spans="1:6" x14ac:dyDescent="0.25">
      <c r="A21" s="2" t="s">
        <v>23</v>
      </c>
      <c r="B21" s="2" t="str">
        <f t="shared" si="0"/>
        <v>Gelini</v>
      </c>
      <c r="C21" s="2" t="str">
        <f t="shared" si="1"/>
        <v>CLOSED</v>
      </c>
      <c r="D21" s="2" t="str">
        <f>VLOOKUP(LEFT(RIGHT(A21,7), 3), [1]Subtribes!$A$1:$B$35, 2, FALSE)</f>
        <v>gelina</v>
      </c>
    </row>
    <row r="22" spans="1:6" x14ac:dyDescent="0.25">
      <c r="A22" s="2" t="s">
        <v>24</v>
      </c>
      <c r="B22" s="2" t="str">
        <f t="shared" si="0"/>
        <v>Gelini</v>
      </c>
      <c r="C22" s="2" t="str">
        <f t="shared" si="1"/>
        <v>OPEN</v>
      </c>
      <c r="D22" s="2" t="str">
        <f>VLOOKUP(LEFT(RIGHT(A22,7), 3), [1]Subtribes!$A$1:$B$35, 2, FALSE)</f>
        <v>endaseina</v>
      </c>
    </row>
    <row r="23" spans="1:6" x14ac:dyDescent="0.25">
      <c r="A23" s="2" t="s">
        <v>25</v>
      </c>
      <c r="B23" s="2" t="str">
        <f t="shared" si="0"/>
        <v>Gelini</v>
      </c>
      <c r="C23" s="2" t="str">
        <f t="shared" si="1"/>
        <v>CLOSED</v>
      </c>
      <c r="D23" s="2" t="str">
        <f>VLOOKUP(LEFT(RIGHT(A23,7), 3), [1]Subtribes!$A$1:$B$35, 2, FALSE)</f>
        <v>rothneyiina</v>
      </c>
    </row>
    <row r="24" spans="1:6" x14ac:dyDescent="0.25">
      <c r="A24" s="2" t="s">
        <v>26</v>
      </c>
      <c r="B24" s="2" t="str">
        <f t="shared" si="0"/>
        <v>Gelini</v>
      </c>
      <c r="C24" s="2" t="str">
        <f t="shared" si="1"/>
        <v>OPEN</v>
      </c>
      <c r="D24" s="2" t="str">
        <f>VLOOKUP(LEFT(RIGHT(A24,7), 3), [1]Subtribes!$A$1:$B$35, 2, FALSE)</f>
        <v>chiroticina</v>
      </c>
    </row>
    <row r="25" spans="1:6" x14ac:dyDescent="0.25">
      <c r="A25" s="2" t="s">
        <v>27</v>
      </c>
      <c r="B25" s="2" t="str">
        <f t="shared" si="0"/>
        <v>Gelini</v>
      </c>
      <c r="C25" s="2" t="str">
        <f t="shared" si="1"/>
        <v>CLOSED</v>
      </c>
      <c r="D25" s="2" t="str">
        <f>VLOOKUP(LEFT(RIGHT(A25,7), 3), [1]Subtribes!$A$1:$B$35, 2, FALSE)</f>
        <v>phygadeuontina</v>
      </c>
    </row>
    <row r="26" spans="1:6" x14ac:dyDescent="0.25">
      <c r="A26" s="2" t="s">
        <v>28</v>
      </c>
      <c r="B26" s="2" t="str">
        <f t="shared" si="0"/>
        <v>Gelini</v>
      </c>
      <c r="C26" s="2" t="str">
        <f t="shared" si="1"/>
        <v>OPEN</v>
      </c>
      <c r="D26" s="2" t="str">
        <f>VLOOKUP(LEFT(RIGHT(A26,7), 3), [1]Subtribes!$A$1:$B$35, 2, FALSE)</f>
        <v>hemitelina</v>
      </c>
    </row>
    <row r="27" spans="1:6" x14ac:dyDescent="0.25">
      <c r="A27" s="2" t="s">
        <v>29</v>
      </c>
      <c r="B27" s="2" t="str">
        <f t="shared" si="0"/>
        <v>Gelini</v>
      </c>
      <c r="C27" s="2" t="str">
        <f t="shared" si="1"/>
        <v>CLOSED</v>
      </c>
      <c r="D27" s="2" t="str">
        <f>VLOOKUP(LEFT(RIGHT(A27,7), 3), [1]Subtribes!$A$1:$B$35, 2, FALSE)</f>
        <v>bathytrichina</v>
      </c>
    </row>
    <row r="28" spans="1:6" x14ac:dyDescent="0.25">
      <c r="A28" s="2" t="s">
        <v>30</v>
      </c>
      <c r="B28" s="2" t="str">
        <f t="shared" si="0"/>
        <v>Gelini</v>
      </c>
      <c r="C28" s="2" t="str">
        <f t="shared" si="1"/>
        <v>CLOSED</v>
      </c>
      <c r="D28" s="2" t="str">
        <f>VLOOKUP(LEFT(RIGHT(A28,7), 3), [1]Subtribes!$A$1:$B$35, 2, FALSE)</f>
        <v>ethelurgina</v>
      </c>
    </row>
    <row r="29" spans="1:6" x14ac:dyDescent="0.25">
      <c r="A29" s="2" t="s">
        <v>31</v>
      </c>
      <c r="B29" s="2" t="str">
        <f t="shared" si="0"/>
        <v>Gelini</v>
      </c>
      <c r="C29" s="2" t="str">
        <f t="shared" si="1"/>
        <v>CLOSED</v>
      </c>
      <c r="D29" s="2" t="str">
        <f>VLOOKUP(LEFT(RIGHT(A29,7), 3), [1]Subtribes!$A$1:$B$35, 2, FALSE)</f>
        <v>stilpnina</v>
      </c>
    </row>
    <row r="30" spans="1:6" x14ac:dyDescent="0.25">
      <c r="A30" s="2" t="s">
        <v>32</v>
      </c>
      <c r="B30" s="2" t="str">
        <f t="shared" si="0"/>
        <v>Gelini</v>
      </c>
      <c r="C30" s="2" t="str">
        <f t="shared" si="1"/>
        <v>CLOSED</v>
      </c>
      <c r="D30" s="2" t="str">
        <f>VLOOKUP(LEFT(RIGHT(A30,7), 3), [1]Subtribes!$A$1:$B$35, 2, FALSE)</f>
        <v>acrolytina</v>
      </c>
    </row>
    <row r="31" spans="1:6" x14ac:dyDescent="0.25">
      <c r="A31" s="2" t="s">
        <v>33</v>
      </c>
      <c r="B31" s="2" t="str">
        <f t="shared" si="0"/>
        <v>Gelini</v>
      </c>
      <c r="C31" s="2" t="str">
        <f t="shared" si="1"/>
        <v>OPEN</v>
      </c>
      <c r="D31" s="2" t="str">
        <f>VLOOKUP(LEFT(RIGHT(A31,7), 3), [1]Subtribes!$A$1:$B$35, 2, FALSE)</f>
        <v>cremnodina</v>
      </c>
    </row>
    <row r="32" spans="1:6" x14ac:dyDescent="0.25">
      <c r="A32" s="2" t="s">
        <v>34</v>
      </c>
      <c r="B32" s="2" t="str">
        <f t="shared" si="0"/>
        <v>Mestioni</v>
      </c>
      <c r="C32" s="2" t="str">
        <f t="shared" si="1"/>
        <v>CLOSED</v>
      </c>
      <c r="D32" s="2" t="str">
        <f>VLOOKUP(LEFT(RIGHT(A32,7), 3), [1]Subtribes!$A$1:$B$35, 2, FALSE)</f>
        <v>gabuniina</v>
      </c>
    </row>
    <row r="33" spans="1:4" x14ac:dyDescent="0.25">
      <c r="A33" s="2" t="s">
        <v>35</v>
      </c>
      <c r="B33" s="2" t="str">
        <f t="shared" si="0"/>
        <v>Mestioni</v>
      </c>
      <c r="C33" s="2" t="str">
        <f t="shared" si="1"/>
        <v>CLOSED</v>
      </c>
      <c r="D33" s="2" t="str">
        <f>VLOOKUP(LEFT(RIGHT(A33,7), 3), [1]Subtribes!$A$1:$B$35, 2, FALSE)</f>
        <v>agrothereutina</v>
      </c>
    </row>
    <row r="34" spans="1:4" x14ac:dyDescent="0.25">
      <c r="A34" s="2" t="s">
        <v>36</v>
      </c>
      <c r="B34" s="2" t="str">
        <f t="shared" si="0"/>
        <v>Mestioni</v>
      </c>
      <c r="C34" s="2" t="str">
        <f t="shared" si="1"/>
        <v>CLOSED</v>
      </c>
      <c r="D34" s="2" t="str">
        <f>VLOOKUP(LEFT(RIGHT(A34,7), 3), [1]Subtribes!$A$1:$B$35, 2, FALSE)</f>
        <v>sphecophagina</v>
      </c>
    </row>
    <row r="35" spans="1:4" x14ac:dyDescent="0.25">
      <c r="A35" s="2" t="s">
        <v>37</v>
      </c>
      <c r="B35" s="2" t="str">
        <f t="shared" si="0"/>
        <v>Mestioni</v>
      </c>
      <c r="C35" s="2" t="str">
        <f t="shared" si="1"/>
        <v>CLOSED</v>
      </c>
      <c r="D35" s="2" t="str">
        <f>VLOOKUP(LEFT(RIGHT(A35,7), 3), [1]Subtribes!$A$1:$B$35, 2, FALSE)</f>
        <v>ateleute</v>
      </c>
    </row>
    <row r="36" spans="1:4" x14ac:dyDescent="0.25">
      <c r="A36" s="2" t="s">
        <v>38</v>
      </c>
      <c r="B36" s="2" t="str">
        <f t="shared" si="0"/>
        <v>Mestioni</v>
      </c>
      <c r="C36" s="2" t="str">
        <f t="shared" si="1"/>
        <v>CLOSED</v>
      </c>
      <c r="D36" s="2" t="str">
        <f>VLOOKUP(LEFT(RIGHT(A36,7), 3), [1]Subtribes!$A$1:$B$35, 2, FALSE)</f>
        <v>lymeonina</v>
      </c>
    </row>
    <row r="37" spans="1:4" x14ac:dyDescent="0.25">
      <c r="A37" s="2" t="s">
        <v>39</v>
      </c>
      <c r="B37" s="2" t="str">
        <f t="shared" si="0"/>
        <v>Mestioni</v>
      </c>
      <c r="C37" s="2" t="str">
        <f t="shared" si="1"/>
        <v>CLOSED</v>
      </c>
      <c r="D37" s="2" t="str">
        <f>VLOOKUP(LEFT(RIGHT(A37,7), 3), [1]Subtribes!$A$1:$B$35, 2, FALSE)</f>
        <v>coesula</v>
      </c>
    </row>
    <row r="38" spans="1:4" x14ac:dyDescent="0.25">
      <c r="A38" s="2" t="s">
        <v>40</v>
      </c>
      <c r="B38" s="2" t="str">
        <f t="shared" si="0"/>
        <v>Mestioni</v>
      </c>
      <c r="C38" s="2" t="str">
        <f t="shared" si="1"/>
        <v>CLOSED</v>
      </c>
      <c r="D38" s="2" t="str">
        <f>VLOOKUP(LEFT(RIGHT(A38,7), 3), [1]Subtribes!$A$1:$B$35, 2, FALSE)</f>
        <v>ceratocryptina</v>
      </c>
    </row>
    <row r="39" spans="1:4" x14ac:dyDescent="0.25">
      <c r="A39" s="2" t="s">
        <v>41</v>
      </c>
      <c r="B39" s="2" t="str">
        <f t="shared" si="0"/>
        <v>Mestioni</v>
      </c>
      <c r="C39" s="2" t="str">
        <f t="shared" si="1"/>
        <v>CLOSED</v>
      </c>
      <c r="D39" s="2" t="str">
        <f>VLOOKUP(LEFT(RIGHT(A39,7), 3), [1]Subtribes!$A$1:$B$35, 2, FALSE)</f>
        <v>mesostenina</v>
      </c>
    </row>
    <row r="40" spans="1:4" x14ac:dyDescent="0.25">
      <c r="A40" s="2" t="s">
        <v>42</v>
      </c>
      <c r="B40" s="2" t="str">
        <f t="shared" si="0"/>
        <v>Mestioni</v>
      </c>
      <c r="C40" s="2" t="str">
        <f t="shared" si="1"/>
        <v>CLOSED</v>
      </c>
      <c r="D40" s="2" t="str">
        <f>VLOOKUP(LEFT(RIGHT(A40,7), 3), [1]Subtribes!$A$1:$B$35, 2, FALSE)</f>
        <v>glodianina</v>
      </c>
    </row>
    <row r="41" spans="1:4" x14ac:dyDescent="0.25">
      <c r="A41" s="2" t="s">
        <v>43</v>
      </c>
      <c r="B41" s="2" t="str">
        <f t="shared" si="0"/>
        <v>Mestioni</v>
      </c>
      <c r="C41" s="2" t="str">
        <f t="shared" si="1"/>
        <v>CLOSED</v>
      </c>
      <c r="D41" s="2" t="str">
        <f>VLOOKUP(LEFT(RIGHT(A41,7), 3), [1]Subtribes!$A$1:$B$35, 2, FALSE)</f>
        <v>melanocryptus</v>
      </c>
    </row>
    <row r="42" spans="1:4" x14ac:dyDescent="0.25">
      <c r="A42" s="2" t="s">
        <v>44</v>
      </c>
      <c r="B42" s="2" t="str">
        <f t="shared" si="0"/>
        <v>Mestioni</v>
      </c>
      <c r="C42" s="2" t="str">
        <f t="shared" si="1"/>
        <v>CLOSED</v>
      </c>
      <c r="D42" s="2" t="str">
        <f>VLOOKUP(LEFT(RIGHT(A42,7), 3), [1]Subtribes!$A$1:$B$35, 2, FALSE)</f>
        <v>goryphina</v>
      </c>
    </row>
    <row r="43" spans="1:4" x14ac:dyDescent="0.25">
      <c r="A43" s="2" t="s">
        <v>45</v>
      </c>
      <c r="B43" s="2" t="str">
        <f t="shared" si="0"/>
        <v>Mestioni</v>
      </c>
      <c r="C43" s="2" t="str">
        <f t="shared" si="1"/>
        <v>CLOSED</v>
      </c>
      <c r="D43" s="2" t="str">
        <f>VLOOKUP(LEFT(RIGHT(A43,7), 3), [1]Subtribes!$A$1:$B$35, 2, FALSE)</f>
        <v>ischnina</v>
      </c>
    </row>
    <row r="44" spans="1:4" x14ac:dyDescent="0.25">
      <c r="A44" s="2" t="s">
        <v>46</v>
      </c>
      <c r="B44" s="2" t="str">
        <f t="shared" si="0"/>
        <v>Mestioni</v>
      </c>
      <c r="C44" s="2" t="str">
        <f t="shared" si="1"/>
        <v>CLOSED</v>
      </c>
      <c r="D44" s="2" t="str">
        <f>VLOOKUP(LEFT(RIGHT(A44,7), 3), [1]Subtribes!$A$1:$B$35, 2, FALSE)</f>
        <v>baryceratina</v>
      </c>
    </row>
    <row r="45" spans="1:4" x14ac:dyDescent="0.25">
      <c r="A45" s="2" t="s">
        <v>47</v>
      </c>
      <c r="B45" s="2" t="str">
        <f t="shared" si="0"/>
        <v>Mestioni</v>
      </c>
      <c r="C45" s="2" t="str">
        <f t="shared" si="1"/>
        <v>CLOSED</v>
      </c>
      <c r="D45" s="2" t="str">
        <f>VLOOKUP(LEFT(RIGHT(A45,7), 3), [1]Subtribes!$A$1:$B$35, 2, FALSE)</f>
        <v>nematopodiina</v>
      </c>
    </row>
    <row r="46" spans="1:4" x14ac:dyDescent="0.25">
      <c r="A46" s="2" t="s">
        <v>48</v>
      </c>
      <c r="B46" s="2" t="str">
        <f t="shared" si="0"/>
        <v>Mestioni</v>
      </c>
      <c r="C46" s="2" t="str">
        <f t="shared" si="1"/>
        <v>CLOSED</v>
      </c>
      <c r="D46" s="2" t="str">
        <f>VLOOKUP(LEFT(RIGHT(A46,7), 3), [1]Subtribes!$A$1:$B$35, 2, FALSE)</f>
        <v>vagenathina</v>
      </c>
    </row>
    <row r="47" spans="1:4" x14ac:dyDescent="0.25">
      <c r="A47" s="2" t="s">
        <v>49</v>
      </c>
      <c r="B47" s="2" t="str">
        <f t="shared" si="0"/>
        <v>Mestioni</v>
      </c>
      <c r="C47" s="2" t="str">
        <f t="shared" si="1"/>
        <v>CLOSED</v>
      </c>
      <c r="D47" s="2" t="str">
        <f>VLOOKUP(LEFT(RIGHT(A47,7), 3), [1]Subtribes!$A$1:$B$35, 2, FALSE)</f>
        <v>nematopodiina</v>
      </c>
    </row>
    <row r="48" spans="1:4" x14ac:dyDescent="0.25">
      <c r="A48" s="2" t="s">
        <v>50</v>
      </c>
      <c r="B48" s="2" t="str">
        <f t="shared" si="0"/>
        <v>Gelini</v>
      </c>
      <c r="C48" s="2" t="str">
        <f t="shared" si="1"/>
        <v>CLOSED</v>
      </c>
      <c r="D48" s="2" t="s">
        <v>51</v>
      </c>
    </row>
    <row r="49" spans="1:4" x14ac:dyDescent="0.25">
      <c r="A49" s="2" t="s">
        <v>52</v>
      </c>
      <c r="B49" s="2" t="str">
        <f t="shared" si="0"/>
        <v>Mestioni</v>
      </c>
      <c r="C49" s="2" t="str">
        <f t="shared" si="1"/>
        <v>CLOSED</v>
      </c>
      <c r="D49" s="2" t="str">
        <f>VLOOKUP(LEFT(RIGHT(A49,7), 3), [1]Subtribes!$A$1:$B$35, 2, FALSE)</f>
        <v>ischnina</v>
      </c>
    </row>
    <row r="50" spans="1:4" x14ac:dyDescent="0.25">
      <c r="A50" s="2" t="s">
        <v>53</v>
      </c>
      <c r="B50" s="2" t="str">
        <f t="shared" si="0"/>
        <v>Echthrini</v>
      </c>
      <c r="C50" s="2" t="str">
        <f t="shared" si="1"/>
        <v>CLOSED</v>
      </c>
      <c r="D50" s="2" t="str">
        <f>VLOOKUP(LEFT(RIGHT(A50,7), 3), [1]Subtribes!$A$1:$B$35, 2, FALSE)</f>
        <v>echthrini</v>
      </c>
    </row>
    <row r="51" spans="1:4" x14ac:dyDescent="0.25">
      <c r="A51" s="2" t="s">
        <v>54</v>
      </c>
      <c r="B51" s="2" t="str">
        <f t="shared" si="0"/>
        <v>Mestioni</v>
      </c>
      <c r="C51" s="2" t="str">
        <f t="shared" si="1"/>
        <v>CLOSED</v>
      </c>
      <c r="D51" s="2" t="str">
        <f>VLOOKUP(LEFT(RIGHT(A51,7), 3), [1]Subtribes!$A$1:$B$35, 2, FALSE)</f>
        <v>agrothereutina</v>
      </c>
    </row>
    <row r="52" spans="1:4" x14ac:dyDescent="0.25">
      <c r="A52" s="2" t="s">
        <v>55</v>
      </c>
      <c r="B52" s="2" t="str">
        <f t="shared" si="0"/>
        <v>Mestioni</v>
      </c>
      <c r="C52" s="2" t="str">
        <f t="shared" si="1"/>
        <v>CLOSED</v>
      </c>
      <c r="D52" s="2" t="str">
        <f>VLOOKUP(LEFT(RIGHT(A52,7), 3), [1]Subtribes!$A$1:$B$35, 2, FALSE)</f>
        <v>agrothereutina</v>
      </c>
    </row>
    <row r="53" spans="1:4" x14ac:dyDescent="0.25">
      <c r="A53" s="2" t="s">
        <v>56</v>
      </c>
      <c r="B53" s="2" t="str">
        <f t="shared" si="0"/>
        <v>Mestioni</v>
      </c>
      <c r="C53" s="2" t="str">
        <f t="shared" si="1"/>
        <v>OPEN</v>
      </c>
      <c r="D53" s="2" t="str">
        <f>VLOOKUP(LEFT(RIGHT(A53,7), 3), [1]Subtribes!$A$1:$B$35, 2, FALSE)</f>
        <v>baryceratina</v>
      </c>
    </row>
    <row r="54" spans="1:4" x14ac:dyDescent="0.25">
      <c r="A54" s="2" t="s">
        <v>57</v>
      </c>
      <c r="B54" s="2" t="str">
        <f t="shared" si="0"/>
        <v>Mestioni</v>
      </c>
      <c r="C54" s="2" t="str">
        <f t="shared" si="1"/>
        <v>CLOSED</v>
      </c>
      <c r="D54" s="2" t="str">
        <f>VLOOKUP(LEFT(RIGHT(A54,7), 3), [1]Subtribes!$A$1:$B$35, 2, FALSE)</f>
        <v>ischnina</v>
      </c>
    </row>
    <row r="55" spans="1:4" x14ac:dyDescent="0.25">
      <c r="A55" s="2" t="s">
        <v>58</v>
      </c>
      <c r="B55" s="2" t="str">
        <f t="shared" si="0"/>
        <v>Mestioni</v>
      </c>
      <c r="C55" s="2" t="str">
        <f t="shared" si="1"/>
        <v>CLOSED</v>
      </c>
      <c r="D55" s="2" t="str">
        <f>VLOOKUP(LEFT(RIGHT(A55,7), 3), [1]Subtribes!$A$1:$B$35, 2, FALSE)</f>
        <v>baryceratina</v>
      </c>
    </row>
    <row r="56" spans="1:4" x14ac:dyDescent="0.25">
      <c r="A56" s="2" t="s">
        <v>59</v>
      </c>
      <c r="B56" s="2" t="str">
        <f t="shared" si="0"/>
        <v>Mestioni</v>
      </c>
      <c r="C56" s="2" t="str">
        <f t="shared" si="1"/>
        <v>CLOSED</v>
      </c>
      <c r="D56" s="2" t="str">
        <f>VLOOKUP(LEFT(RIGHT(A56,7), 3), [1]Subtribes!$A$1:$B$35, 2, FALSE)</f>
        <v>baryceratina</v>
      </c>
    </row>
    <row r="57" spans="1:4" x14ac:dyDescent="0.25">
      <c r="A57" s="2" t="s">
        <v>60</v>
      </c>
      <c r="B57" s="2" t="str">
        <f t="shared" si="0"/>
        <v>Mestioni</v>
      </c>
      <c r="C57" s="2" t="str">
        <f t="shared" si="1"/>
        <v>CLOSED</v>
      </c>
      <c r="D57" s="2" t="str">
        <f>VLOOKUP(LEFT(RIGHT(A57,7), 3), [1]Subtribes!$A$1:$B$35, 2, FALSE)</f>
        <v>baryceratina</v>
      </c>
    </row>
    <row r="58" spans="1:4" x14ac:dyDescent="0.25">
      <c r="A58" s="2" t="s">
        <v>61</v>
      </c>
      <c r="B58" s="2" t="str">
        <f t="shared" si="0"/>
        <v>Mestioni</v>
      </c>
      <c r="C58" s="2" t="str">
        <f t="shared" si="1"/>
        <v>CLOSED</v>
      </c>
      <c r="D58" s="2" t="str">
        <f>VLOOKUP(LEFT(RIGHT(A58,7), 3), [1]Subtribes!$A$1:$B$35, 2, FALSE)</f>
        <v>baryceratina</v>
      </c>
    </row>
    <row r="59" spans="1:4" x14ac:dyDescent="0.25">
      <c r="A59" s="2" t="s">
        <v>62</v>
      </c>
      <c r="B59" s="2" t="str">
        <f t="shared" si="0"/>
        <v>Mestioni</v>
      </c>
      <c r="C59" s="2" t="str">
        <f t="shared" si="1"/>
        <v>CLOSED</v>
      </c>
      <c r="D59" s="2" t="str">
        <f>VLOOKUP(LEFT(RIGHT(A59,7), 3), [1]Subtribes!$A$1:$B$35, 2, FALSE)</f>
        <v>ischnina</v>
      </c>
    </row>
    <row r="60" spans="1:4" x14ac:dyDescent="0.25">
      <c r="A60" s="2" t="s">
        <v>63</v>
      </c>
      <c r="B60" s="2" t="str">
        <f t="shared" si="0"/>
        <v>Mestioni</v>
      </c>
      <c r="C60" s="2" t="str">
        <f t="shared" si="1"/>
        <v>CLOSED</v>
      </c>
      <c r="D60" s="2" t="str">
        <f>VLOOKUP(LEFT(RIGHT(A60,7), 3), [1]Subtribes!$A$1:$B$35, 2, FALSE)</f>
        <v>ischnina</v>
      </c>
    </row>
    <row r="61" spans="1:4" x14ac:dyDescent="0.25">
      <c r="A61" s="2" t="s">
        <v>64</v>
      </c>
      <c r="B61" s="2" t="str">
        <f t="shared" si="0"/>
        <v>Mestioni</v>
      </c>
      <c r="C61" s="2" t="str">
        <f t="shared" si="1"/>
        <v>CLOSED</v>
      </c>
      <c r="D61" s="2" t="str">
        <f>VLOOKUP(LEFT(RIGHT(A61,7), 3), [1]Subtribes!$A$1:$B$35, 2, FALSE)</f>
        <v>agrothereutina</v>
      </c>
    </row>
    <row r="62" spans="1:4" x14ac:dyDescent="0.25">
      <c r="A62" s="2" t="s">
        <v>65</v>
      </c>
      <c r="B62" s="2" t="str">
        <f t="shared" si="0"/>
        <v>Mestioni</v>
      </c>
      <c r="C62" s="2" t="str">
        <f t="shared" si="1"/>
        <v>CLOSED</v>
      </c>
      <c r="D62" s="2" t="str">
        <f>VLOOKUP(LEFT(RIGHT(A62,7), 3), [1]Subtribes!$A$1:$B$35, 2, FALSE)</f>
        <v>agrothereutina</v>
      </c>
    </row>
    <row r="63" spans="1:4" x14ac:dyDescent="0.25">
      <c r="A63" s="2" t="s">
        <v>66</v>
      </c>
      <c r="B63" s="2" t="str">
        <f t="shared" si="0"/>
        <v>Mestioni</v>
      </c>
      <c r="C63" s="2" t="str">
        <f t="shared" si="1"/>
        <v>CLOSED</v>
      </c>
      <c r="D63" s="2" t="str">
        <f>VLOOKUP(LEFT(RIGHT(A63,7), 3), [1]Subtribes!$A$1:$B$35, 2, FALSE)</f>
        <v>agrothereutina</v>
      </c>
    </row>
    <row r="64" spans="1:4" x14ac:dyDescent="0.25">
      <c r="A64" s="2" t="s">
        <v>67</v>
      </c>
      <c r="B64" s="2" t="str">
        <f t="shared" si="0"/>
        <v>Mestioni</v>
      </c>
      <c r="C64" s="2" t="str">
        <f t="shared" si="1"/>
        <v>CLOSED</v>
      </c>
      <c r="D64" s="2" t="str">
        <f>VLOOKUP(LEFT(RIGHT(A64,7), 3), [1]Subtribes!$A$1:$B$35, 2, FALSE)</f>
        <v>ischnina</v>
      </c>
    </row>
    <row r="65" spans="1:4" x14ac:dyDescent="0.25">
      <c r="A65" s="2" t="s">
        <v>68</v>
      </c>
      <c r="B65" s="2" t="str">
        <f t="shared" si="0"/>
        <v>Mestioni</v>
      </c>
      <c r="C65" s="2" t="str">
        <f t="shared" si="1"/>
        <v>OPEN</v>
      </c>
      <c r="D65" s="2" t="str">
        <f>VLOOKUP(LEFT(RIGHT(A65,7), 3), [1]Subtribes!$A$1:$B$35, 2, FALSE)</f>
        <v>baryceratina</v>
      </c>
    </row>
    <row r="66" spans="1:4" x14ac:dyDescent="0.25">
      <c r="A66" s="2" t="s">
        <v>69</v>
      </c>
      <c r="B66" s="2" t="str">
        <f t="shared" ref="B66:B129" si="2" xml:space="preserve"> IF(ISNUMBER(SEARCH("ech",A66)), "Echthrini", IF(ISNUMBER(SEARCH("mes",A66)), "Mestioni", "Gelini"))</f>
        <v>Mestioni</v>
      </c>
      <c r="C66" s="2" t="str">
        <f t="shared" ref="C66:C129" si="3" xml:space="preserve"> IF(ISNUMBER(SEARCH("_o",A66)), "OPEN", "CLOSED")</f>
        <v>CLOSED</v>
      </c>
      <c r="D66" s="2" t="str">
        <f>VLOOKUP(LEFT(RIGHT(A66,7), 3), [1]Subtribes!$A$1:$B$35, 2, FALSE)</f>
        <v>ischnina</v>
      </c>
    </row>
    <row r="67" spans="1:4" x14ac:dyDescent="0.25">
      <c r="A67" s="2" t="s">
        <v>70</v>
      </c>
      <c r="B67" s="2" t="str">
        <f t="shared" si="2"/>
        <v>Mestioni</v>
      </c>
      <c r="C67" s="2" t="str">
        <f t="shared" si="3"/>
        <v>CLOSED</v>
      </c>
      <c r="D67" s="2" t="str">
        <f>VLOOKUP(LEFT(RIGHT(A67,7), 3), [1]Subtribes!$A$1:$B$35, 2, FALSE)</f>
        <v>agrothereutina</v>
      </c>
    </row>
    <row r="68" spans="1:4" x14ac:dyDescent="0.25">
      <c r="A68" s="2" t="s">
        <v>71</v>
      </c>
      <c r="B68" s="2" t="str">
        <f t="shared" si="2"/>
        <v>Mestioni</v>
      </c>
      <c r="C68" s="2" t="str">
        <f t="shared" si="3"/>
        <v>CLOSED</v>
      </c>
      <c r="D68" s="2" t="str">
        <f>VLOOKUP(LEFT(RIGHT(A68,7), 3), [1]Subtribes!$A$1:$B$35, 2, FALSE)</f>
        <v>ischnina</v>
      </c>
    </row>
    <row r="69" spans="1:4" x14ac:dyDescent="0.25">
      <c r="A69" s="2" t="s">
        <v>72</v>
      </c>
      <c r="B69" s="2" t="str">
        <f t="shared" si="2"/>
        <v>Mestioni</v>
      </c>
      <c r="C69" s="2" t="str">
        <f t="shared" si="3"/>
        <v>CLOSED</v>
      </c>
      <c r="D69" s="2" t="str">
        <f>VLOOKUP(LEFT(RIGHT(A69,7), 3), [1]Subtribes!$A$1:$B$35, 2, FALSE)</f>
        <v>agrothereutina</v>
      </c>
    </row>
    <row r="70" spans="1:4" x14ac:dyDescent="0.25">
      <c r="A70" s="2" t="s">
        <v>73</v>
      </c>
      <c r="B70" s="2" t="str">
        <f t="shared" si="2"/>
        <v>Mestioni</v>
      </c>
      <c r="C70" s="2" t="str">
        <f t="shared" si="3"/>
        <v>CLOSED</v>
      </c>
      <c r="D70" s="2" t="str">
        <f>VLOOKUP(LEFT(RIGHT(A70,7), 3), [1]Subtribes!$A$1:$B$35, 2, FALSE)</f>
        <v>baryceratina</v>
      </c>
    </row>
    <row r="71" spans="1:4" x14ac:dyDescent="0.25">
      <c r="A71" s="2" t="s">
        <v>74</v>
      </c>
      <c r="B71" s="2" t="str">
        <f t="shared" si="2"/>
        <v>Echthrini</v>
      </c>
      <c r="C71" s="2" t="str">
        <f t="shared" si="3"/>
        <v>CLOSED</v>
      </c>
      <c r="D71" s="2" t="str">
        <f>VLOOKUP(LEFT(RIGHT(A71,7), 3), [1]Subtribes!$A$1:$B$35, 2, FALSE)</f>
        <v>echthrini</v>
      </c>
    </row>
    <row r="72" spans="1:4" x14ac:dyDescent="0.25">
      <c r="A72" s="2" t="s">
        <v>75</v>
      </c>
      <c r="B72" s="2" t="str">
        <f t="shared" si="2"/>
        <v>Echthrini</v>
      </c>
      <c r="C72" s="2" t="str">
        <f t="shared" si="3"/>
        <v>CLOSED</v>
      </c>
      <c r="D72" s="2" t="str">
        <f>VLOOKUP(LEFT(RIGHT(A72,7), 3), [1]Subtribes!$A$1:$B$35, 2, FALSE)</f>
        <v>echthrini</v>
      </c>
    </row>
    <row r="73" spans="1:4" x14ac:dyDescent="0.25">
      <c r="A73" s="2" t="s">
        <v>76</v>
      </c>
      <c r="B73" s="2" t="str">
        <f t="shared" si="2"/>
        <v>Echthrini</v>
      </c>
      <c r="C73" s="2" t="str">
        <f t="shared" si="3"/>
        <v>OPEN</v>
      </c>
      <c r="D73" s="2" t="str">
        <f>VLOOKUP(LEFT(RIGHT(A73,7), 3), [1]Subtribes!$A$1:$B$35, 2, FALSE)</f>
        <v>echthrini</v>
      </c>
    </row>
    <row r="74" spans="1:4" x14ac:dyDescent="0.25">
      <c r="A74" s="2" t="s">
        <v>77</v>
      </c>
      <c r="B74" s="2" t="str">
        <f t="shared" si="2"/>
        <v>Echthrini</v>
      </c>
      <c r="C74" s="2" t="str">
        <f t="shared" si="3"/>
        <v>CLOSED</v>
      </c>
      <c r="D74" s="2" t="str">
        <f>VLOOKUP(LEFT(RIGHT(A74,7), 3), [1]Subtribes!$A$1:$B$35, 2, FALSE)</f>
        <v>echthrini</v>
      </c>
    </row>
    <row r="75" spans="1:4" x14ac:dyDescent="0.25">
      <c r="A75" s="2" t="s">
        <v>78</v>
      </c>
      <c r="B75" s="2" t="str">
        <f t="shared" si="2"/>
        <v>Echthrini</v>
      </c>
      <c r="C75" s="2" t="str">
        <f t="shared" si="3"/>
        <v>CLOSED</v>
      </c>
      <c r="D75" s="2" t="str">
        <f>VLOOKUP(LEFT(RIGHT(A75,7), 3), [1]Subtribes!$A$1:$B$35, 2, FALSE)</f>
        <v>echthrini</v>
      </c>
    </row>
    <row r="76" spans="1:4" x14ac:dyDescent="0.25">
      <c r="A76" s="2" t="s">
        <v>79</v>
      </c>
      <c r="B76" s="2" t="str">
        <f t="shared" si="2"/>
        <v>Echthrini</v>
      </c>
      <c r="C76" s="2" t="str">
        <f t="shared" si="3"/>
        <v>CLOSED</v>
      </c>
      <c r="D76" s="2" t="str">
        <f>VLOOKUP(LEFT(RIGHT(A76,7), 3), [1]Subtribes!$A$1:$B$35, 2, FALSE)</f>
        <v>echthrini</v>
      </c>
    </row>
    <row r="77" spans="1:4" x14ac:dyDescent="0.25">
      <c r="A77" s="2" t="s">
        <v>80</v>
      </c>
      <c r="B77" s="2" t="str">
        <f t="shared" si="2"/>
        <v>Echthrini</v>
      </c>
      <c r="C77" s="2" t="str">
        <f t="shared" si="3"/>
        <v>CLOSED</v>
      </c>
      <c r="D77" s="2" t="str">
        <f>VLOOKUP(LEFT(RIGHT(A77,7), 3), [1]Subtribes!$A$1:$B$35, 2, FALSE)</f>
        <v>echthrini</v>
      </c>
    </row>
    <row r="78" spans="1:4" x14ac:dyDescent="0.25">
      <c r="A78" s="2" t="s">
        <v>81</v>
      </c>
      <c r="B78" s="2" t="str">
        <f t="shared" si="2"/>
        <v>Echthrini</v>
      </c>
      <c r="C78" s="2" t="str">
        <f t="shared" si="3"/>
        <v>CLOSED</v>
      </c>
      <c r="D78" s="2" t="str">
        <f>VLOOKUP(LEFT(RIGHT(A78,7), 3), [1]Subtribes!$A$1:$B$35, 2, FALSE)</f>
        <v>echthrini</v>
      </c>
    </row>
    <row r="79" spans="1:4" x14ac:dyDescent="0.25">
      <c r="A79" s="2" t="s">
        <v>82</v>
      </c>
      <c r="B79" s="2" t="str">
        <f t="shared" si="2"/>
        <v>Echthrini</v>
      </c>
      <c r="C79" s="2" t="str">
        <f t="shared" si="3"/>
        <v>CLOSED</v>
      </c>
      <c r="D79" s="2" t="str">
        <f>VLOOKUP(LEFT(RIGHT(A79,7), 3), [1]Subtribes!$A$1:$B$35, 2, FALSE)</f>
        <v>echthrini</v>
      </c>
    </row>
    <row r="80" spans="1:4" x14ac:dyDescent="0.25">
      <c r="A80" s="2" t="s">
        <v>83</v>
      </c>
      <c r="B80" s="2" t="str">
        <f t="shared" si="2"/>
        <v>Gelini</v>
      </c>
      <c r="C80" s="2" t="str">
        <f t="shared" si="3"/>
        <v>CLOSED</v>
      </c>
      <c r="D80" s="2" t="str">
        <f>VLOOKUP(LEFT(RIGHT(A80,7), 3), [1]Subtribes!$A$1:$B$35, 2, FALSE)</f>
        <v>phygadeuontina</v>
      </c>
    </row>
    <row r="81" spans="1:4" x14ac:dyDescent="0.25">
      <c r="A81" s="2" t="s">
        <v>84</v>
      </c>
      <c r="B81" s="2" t="str">
        <f t="shared" si="2"/>
        <v>Gelini</v>
      </c>
      <c r="C81" s="2" t="str">
        <f t="shared" si="3"/>
        <v>CLOSED</v>
      </c>
      <c r="D81" s="2" t="str">
        <f>VLOOKUP(LEFT(RIGHT(A81,7), 3), [1]Subtribes!$A$1:$B$35, 2, FALSE)</f>
        <v>mastrina</v>
      </c>
    </row>
    <row r="82" spans="1:4" x14ac:dyDescent="0.25">
      <c r="A82" s="2" t="s">
        <v>85</v>
      </c>
      <c r="B82" s="2" t="str">
        <f t="shared" si="2"/>
        <v>Gelini</v>
      </c>
      <c r="C82" s="2" t="str">
        <f t="shared" si="3"/>
        <v>OPEN</v>
      </c>
      <c r="D82" s="2" t="str">
        <f>VLOOKUP(LEFT(RIGHT(A82,7), 3), [1]Subtribes!$A$1:$B$35, 2, FALSE)</f>
        <v>mastrina</v>
      </c>
    </row>
    <row r="83" spans="1:4" x14ac:dyDescent="0.25">
      <c r="A83" s="2" t="s">
        <v>86</v>
      </c>
      <c r="B83" s="2" t="str">
        <f t="shared" si="2"/>
        <v>Gelini</v>
      </c>
      <c r="C83" s="2" t="str">
        <f t="shared" si="3"/>
        <v>OPEN</v>
      </c>
      <c r="D83" s="2" t="str">
        <f>VLOOKUP(LEFT(RIGHT(A83,7), 3), [1]Subtribes!$A$1:$B$35, 2, FALSE)</f>
        <v>chiroticina</v>
      </c>
    </row>
    <row r="84" spans="1:4" x14ac:dyDescent="0.25">
      <c r="A84" s="2" t="s">
        <v>87</v>
      </c>
      <c r="B84" s="2" t="str">
        <f t="shared" si="2"/>
        <v>Gelini</v>
      </c>
      <c r="C84" s="2" t="str">
        <f t="shared" si="3"/>
        <v>CLOSED</v>
      </c>
      <c r="D84" s="2" t="str">
        <f>VLOOKUP(LEFT(RIGHT(A84,7), 3), [1]Subtribes!$A$1:$B$35, 2, FALSE)</f>
        <v>acrolytina</v>
      </c>
    </row>
    <row r="85" spans="1:4" x14ac:dyDescent="0.25">
      <c r="A85" s="2" t="s">
        <v>88</v>
      </c>
      <c r="B85" s="2" t="str">
        <f t="shared" si="2"/>
        <v>Gelini</v>
      </c>
      <c r="C85" s="2" t="str">
        <f t="shared" si="3"/>
        <v>CLOSED</v>
      </c>
      <c r="D85" s="2" t="str">
        <f>VLOOKUP(LEFT(RIGHT(A85,7), 3), [1]Subtribes!$A$1:$B$35, 2, FALSE)</f>
        <v>endaseina</v>
      </c>
    </row>
    <row r="86" spans="1:4" x14ac:dyDescent="0.25">
      <c r="A86" s="2" t="s">
        <v>89</v>
      </c>
      <c r="B86" s="2" t="str">
        <f t="shared" si="2"/>
        <v>Gelini</v>
      </c>
      <c r="C86" s="2" t="str">
        <f t="shared" si="3"/>
        <v>OPEN</v>
      </c>
      <c r="D86" s="2" t="str">
        <f>VLOOKUP(LEFT(RIGHT(A86,7), 3), [1]Subtribes!$A$1:$B$35, 2, FALSE)</f>
        <v>acrolytina</v>
      </c>
    </row>
    <row r="87" spans="1:4" x14ac:dyDescent="0.25">
      <c r="A87" s="2" t="s">
        <v>90</v>
      </c>
      <c r="B87" s="2" t="str">
        <f t="shared" si="2"/>
        <v>Gelini</v>
      </c>
      <c r="C87" s="2" t="str">
        <f t="shared" si="3"/>
        <v>OPEN</v>
      </c>
      <c r="D87" s="2" t="str">
        <f>VLOOKUP(LEFT(RIGHT(A87,7), 3), [1]Subtribes!$A$1:$B$35, 2, FALSE)</f>
        <v>chiroticina</v>
      </c>
    </row>
    <row r="88" spans="1:4" x14ac:dyDescent="0.25">
      <c r="A88" s="2" t="s">
        <v>91</v>
      </c>
      <c r="B88" s="2" t="str">
        <f t="shared" si="2"/>
        <v>Gelini</v>
      </c>
      <c r="C88" s="2" t="str">
        <f t="shared" si="3"/>
        <v>CLOSED</v>
      </c>
      <c r="D88" s="2" t="str">
        <f>VLOOKUP(LEFT(RIGHT(A88,7), 3), [1]Subtribes!$A$1:$B$35, 2, FALSE)</f>
        <v>phygadeuontina</v>
      </c>
    </row>
    <row r="89" spans="1:4" x14ac:dyDescent="0.25">
      <c r="A89" s="2" t="s">
        <v>92</v>
      </c>
      <c r="B89" s="2" t="str">
        <f t="shared" si="2"/>
        <v>Gelini</v>
      </c>
      <c r="C89" s="2" t="str">
        <f t="shared" si="3"/>
        <v>CLOSED</v>
      </c>
      <c r="D89" s="2" t="str">
        <f>VLOOKUP(LEFT(RIGHT(A89,7), 3), [1]Subtribes!$A$1:$B$35, 2, FALSE)</f>
        <v>hemitelina</v>
      </c>
    </row>
    <row r="90" spans="1:4" x14ac:dyDescent="0.25">
      <c r="A90" s="2" t="s">
        <v>93</v>
      </c>
      <c r="B90" s="2" t="str">
        <f t="shared" si="2"/>
        <v>Gelini</v>
      </c>
      <c r="C90" s="2" t="str">
        <f t="shared" si="3"/>
        <v>OPEN</v>
      </c>
      <c r="D90" s="2" t="str">
        <f>VLOOKUP(LEFT(RIGHT(A90,7), 3), [1]Subtribes!$A$1:$B$35, 2, FALSE)</f>
        <v>acrolytina</v>
      </c>
    </row>
    <row r="91" spans="1:4" x14ac:dyDescent="0.25">
      <c r="A91" s="2" t="s">
        <v>94</v>
      </c>
      <c r="B91" s="2" t="str">
        <f t="shared" si="2"/>
        <v>Gelini</v>
      </c>
      <c r="C91" s="2" t="str">
        <f t="shared" si="3"/>
        <v>OPEN</v>
      </c>
      <c r="D91" s="2" t="str">
        <f>VLOOKUP(LEFT(RIGHT(A91,7), 3), [1]Subtribes!$A$1:$B$35, 2, FALSE)</f>
        <v>chiroticina</v>
      </c>
    </row>
    <row r="92" spans="1:4" x14ac:dyDescent="0.25">
      <c r="A92" s="2" t="s">
        <v>95</v>
      </c>
      <c r="B92" s="2" t="str">
        <f t="shared" si="2"/>
        <v>Gelini</v>
      </c>
      <c r="C92" s="2" t="str">
        <f t="shared" si="3"/>
        <v>OPEN</v>
      </c>
      <c r="D92" s="2" t="str">
        <f>VLOOKUP(LEFT(RIGHT(A92,7), 3), [1]Subtribes!$A$1:$B$35, 2, FALSE)</f>
        <v>chiroticina</v>
      </c>
    </row>
    <row r="93" spans="1:4" x14ac:dyDescent="0.25">
      <c r="A93" s="2" t="s">
        <v>96</v>
      </c>
      <c r="B93" s="2" t="str">
        <f t="shared" si="2"/>
        <v>Gelini</v>
      </c>
      <c r="C93" s="2" t="str">
        <f t="shared" si="3"/>
        <v>OPEN</v>
      </c>
      <c r="D93" s="2" t="str">
        <f>VLOOKUP(LEFT(RIGHT(A93,7), 3), [1]Subtribes!$A$1:$B$35, 2, FALSE)</f>
        <v>chiroticina</v>
      </c>
    </row>
    <row r="94" spans="1:4" x14ac:dyDescent="0.25">
      <c r="A94" s="2" t="s">
        <v>97</v>
      </c>
      <c r="B94" s="2" t="str">
        <f t="shared" si="2"/>
        <v>Gelini</v>
      </c>
      <c r="C94" s="2" t="str">
        <f t="shared" si="3"/>
        <v>CLOSED</v>
      </c>
      <c r="D94" s="2" t="str">
        <f>VLOOKUP(LEFT(RIGHT(A94,7), 3), [1]Subtribes!$A$1:$B$35, 2, FALSE)</f>
        <v>bathytrichina</v>
      </c>
    </row>
    <row r="95" spans="1:4" x14ac:dyDescent="0.25">
      <c r="A95" s="2" t="s">
        <v>98</v>
      </c>
      <c r="B95" s="2" t="str">
        <f t="shared" si="2"/>
        <v>Gelini</v>
      </c>
      <c r="C95" s="2" t="str">
        <f t="shared" si="3"/>
        <v>OPEN</v>
      </c>
      <c r="D95" s="2" t="str">
        <f>VLOOKUP(LEFT(RIGHT(A95,7), 3), [1]Subtribes!$A$1:$B$35, 2, FALSE)</f>
        <v>mastrina</v>
      </c>
    </row>
    <row r="96" spans="1:4" x14ac:dyDescent="0.25">
      <c r="A96" s="2" t="s">
        <v>99</v>
      </c>
      <c r="B96" s="2" t="str">
        <f t="shared" si="2"/>
        <v>Gelini</v>
      </c>
      <c r="C96" s="2" t="str">
        <f t="shared" si="3"/>
        <v>CLOSED</v>
      </c>
      <c r="D96" s="2" t="str">
        <f>VLOOKUP(LEFT(RIGHT(A96,7), 3), [1]Subtribes!$A$1:$B$35, 2, FALSE)</f>
        <v>mastrina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Bäbler</dc:creator>
  <cp:lastModifiedBy>Stundenplan Robin</cp:lastModifiedBy>
  <dcterms:created xsi:type="dcterms:W3CDTF">2021-03-17T19:01:26Z</dcterms:created>
  <dcterms:modified xsi:type="dcterms:W3CDTF">2021-03-18T16:44:20Z</dcterms:modified>
</cp:coreProperties>
</file>