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ropbox\Mein PC (Gemeinsamer-PC)\Documents\GitHub\Ichneumonidae\R-Scripts\"/>
    </mc:Choice>
  </mc:AlternateContent>
  <xr:revisionPtr revIDLastSave="0" documentId="8_{1130FE7C-FC8A-48DC-8BE2-7301891F6C4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ubtrib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2" i="2" l="1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21" i="2"/>
  <c r="A3" i="2"/>
  <c r="A4" i="2"/>
  <c r="A5" i="2"/>
  <c r="A6" i="2"/>
  <c r="A7" i="2"/>
  <c r="A8" i="2"/>
  <c r="A9" i="2"/>
  <c r="A10" i="2"/>
  <c r="A11" i="2"/>
  <c r="A12" i="2"/>
  <c r="A13" i="2"/>
  <c r="A14" i="2"/>
  <c r="A2" i="2"/>
  <c r="B2" i="1"/>
  <c r="C2" i="1"/>
  <c r="D2" i="1" l="1"/>
</calcChain>
</file>

<file path=xl/sharedStrings.xml><?xml version="1.0" encoding="utf-8"?>
<sst xmlns="http://schemas.openxmlformats.org/spreadsheetml/2006/main" count="39" uniqueCount="39">
  <si>
    <t>AREOLET</t>
  </si>
  <si>
    <t>TRIBE</t>
  </si>
  <si>
    <t>ID</t>
  </si>
  <si>
    <t>Gelini</t>
  </si>
  <si>
    <t>Mesostenini</t>
  </si>
  <si>
    <t>agrothereutina</t>
  </si>
  <si>
    <t>ischnina</t>
  </si>
  <si>
    <t>baryceratina</t>
  </si>
  <si>
    <t>mesostenina</t>
  </si>
  <si>
    <t>glodianina</t>
  </si>
  <si>
    <t>goryphina</t>
  </si>
  <si>
    <t>lymeonina</t>
  </si>
  <si>
    <t>coesula</t>
  </si>
  <si>
    <t>stetholophus</t>
  </si>
  <si>
    <t>ateleute</t>
  </si>
  <si>
    <t>melanocryptus</t>
  </si>
  <si>
    <t>ceratocryptina</t>
  </si>
  <si>
    <t>nematopodiina</t>
  </si>
  <si>
    <t>gabuniina</t>
  </si>
  <si>
    <t>sphecophagina</t>
  </si>
  <si>
    <t>chiroticina</t>
  </si>
  <si>
    <t>acrolytina</t>
  </si>
  <si>
    <t>hemitelina</t>
  </si>
  <si>
    <t>gelina</t>
  </si>
  <si>
    <t>gnypetomorphina</t>
  </si>
  <si>
    <t>mastrina</t>
  </si>
  <si>
    <t>ethelurgina</t>
  </si>
  <si>
    <t>rothneyiina</t>
  </si>
  <si>
    <t>endaseina</t>
  </si>
  <si>
    <t>bathytrichina</t>
  </si>
  <si>
    <t>phygadeuontina</t>
  </si>
  <si>
    <t>stilpnina</t>
  </si>
  <si>
    <t>cremnodina</t>
  </si>
  <si>
    <t>ech</t>
  </si>
  <si>
    <t>Echthrini</t>
  </si>
  <si>
    <t>echthrini</t>
  </si>
  <si>
    <t>vag</t>
  </si>
  <si>
    <t>vagenathina</t>
  </si>
  <si>
    <t>SUBTRIBE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</si>
</sst>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1" width="30.42578125" customWidth="1"/>
  </cols>
  <sheetData>
    <row r="1" spans="1:4" x14ac:dyDescent="0.25">
      <c r="A1" s="3" t="s">
        <v>2</v>
      </c>
      <c r="B1" s="3" t="s">
        <v>1</v>
      </c>
      <c r="C1" s="3" t="s">
        <v>0</v>
      </c>
      <c r="D1" s="3" t="s">
        <v>38</v>
      </c>
    </row>
    <row r="2" spans="1:4" x14ac:dyDescent="0.25">
      <c r="B2" t="str">
        <f t="shared" ref="B2:B47" si="0" xml:space="preserve"> IF(ISNUMBER(SEARCH("ech",A2)), "Echthrini", IF(ISNUMBER(SEARCH("mes",A2)), "Mestioni", "Gelini"))</f>
        <v>Gelini</v>
      </c>
      <c r="C2" t="str">
        <f t="shared" ref="C2:C16" si="1" xml:space="preserve"> IF(ISNUMBER(SEARCH("_o",A2)), "OPEN", "CLOSED")</f>
        <v>CLOSED</v>
      </c>
      <c r="D2" t="e">
        <f>VLOOKUP(LEFT(RIGHT(A2,7), 3), Subtribes!$A$1:$B$35, 2, FALSE)</f>
        <v>#N/A</v>
      </c>
    </row>
    <row r="17" spans="4:4" s="1" customFormat="1" x14ac:dyDescent="0.25">
      <c r="D17"/>
    </row>
    <row r="18" spans="4:4" s="1" customFormat="1" x14ac:dyDescent="0.25">
      <c r="D18"/>
    </row>
    <row r="19" spans="4:4" s="1" customFormat="1" x14ac:dyDescent="0.25">
      <c r="D19"/>
    </row>
    <row r="20" spans="4:4" s="1" customFormat="1" x14ac:dyDescent="0.25">
      <c r="D20"/>
    </row>
    <row r="21" spans="4:4" s="1" customFormat="1" x14ac:dyDescent="0.25">
      <c r="D21"/>
    </row>
    <row r="22" spans="4:4" s="1" customFormat="1" x14ac:dyDescent="0.25">
      <c r="D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EF68-BC25-4E29-87B0-19F21FFCDEC4}">
  <dimension ref="A1:B35"/>
  <sheetViews>
    <sheetView workbookViewId="0">
      <selection activeCell="C20" sqref="A20:XFD20"/>
    </sheetView>
  </sheetViews>
  <sheetFormatPr baseColWidth="10" defaultRowHeight="15" x14ac:dyDescent="0.25"/>
  <sheetData>
    <row r="1" spans="1:2" x14ac:dyDescent="0.25">
      <c r="B1" t="s">
        <v>3</v>
      </c>
    </row>
    <row r="2" spans="1:2" x14ac:dyDescent="0.25">
      <c r="A2" t="str">
        <f>LEFT(B2,3)</f>
        <v>chi</v>
      </c>
      <c r="B2" t="s">
        <v>20</v>
      </c>
    </row>
    <row r="3" spans="1:2" x14ac:dyDescent="0.25">
      <c r="A3" t="str">
        <f t="shared" ref="A3:A14" si="0">LEFT(B3,3)</f>
        <v>acr</v>
      </c>
      <c r="B3" t="s">
        <v>21</v>
      </c>
    </row>
    <row r="4" spans="1:2" x14ac:dyDescent="0.25">
      <c r="A4" t="str">
        <f t="shared" si="0"/>
        <v>hem</v>
      </c>
      <c r="B4" t="s">
        <v>22</v>
      </c>
    </row>
    <row r="5" spans="1:2" x14ac:dyDescent="0.25">
      <c r="A5" t="str">
        <f t="shared" si="0"/>
        <v>gel</v>
      </c>
      <c r="B5" t="s">
        <v>23</v>
      </c>
    </row>
    <row r="6" spans="1:2" x14ac:dyDescent="0.25">
      <c r="A6" t="str">
        <f t="shared" si="0"/>
        <v>gny</v>
      </c>
      <c r="B6" t="s">
        <v>24</v>
      </c>
    </row>
    <row r="7" spans="1:2" x14ac:dyDescent="0.25">
      <c r="A7" t="str">
        <f t="shared" si="0"/>
        <v>mas</v>
      </c>
      <c r="B7" t="s">
        <v>25</v>
      </c>
    </row>
    <row r="8" spans="1:2" x14ac:dyDescent="0.25">
      <c r="A8" t="str">
        <f t="shared" si="0"/>
        <v>eth</v>
      </c>
      <c r="B8" t="s">
        <v>26</v>
      </c>
    </row>
    <row r="9" spans="1:2" x14ac:dyDescent="0.25">
      <c r="A9" t="str">
        <f t="shared" si="0"/>
        <v>rot</v>
      </c>
      <c r="B9" t="s">
        <v>27</v>
      </c>
    </row>
    <row r="10" spans="1:2" x14ac:dyDescent="0.25">
      <c r="A10" t="str">
        <f t="shared" si="0"/>
        <v>end</v>
      </c>
      <c r="B10" t="s">
        <v>28</v>
      </c>
    </row>
    <row r="11" spans="1:2" x14ac:dyDescent="0.25">
      <c r="A11" t="str">
        <f t="shared" si="0"/>
        <v>bat</v>
      </c>
      <c r="B11" t="s">
        <v>29</v>
      </c>
    </row>
    <row r="12" spans="1:2" x14ac:dyDescent="0.25">
      <c r="A12" t="str">
        <f t="shared" si="0"/>
        <v>phy</v>
      </c>
      <c r="B12" t="s">
        <v>30</v>
      </c>
    </row>
    <row r="13" spans="1:2" x14ac:dyDescent="0.25">
      <c r="A13" t="str">
        <f t="shared" si="0"/>
        <v>sti</v>
      </c>
      <c r="B13" t="s">
        <v>31</v>
      </c>
    </row>
    <row r="14" spans="1:2" x14ac:dyDescent="0.25">
      <c r="A14" t="str">
        <f t="shared" si="0"/>
        <v>cre</v>
      </c>
      <c r="B14" t="s">
        <v>32</v>
      </c>
    </row>
    <row r="16" spans="1:2" x14ac:dyDescent="0.25">
      <c r="B16" t="s">
        <v>34</v>
      </c>
    </row>
    <row r="17" spans="1:2" x14ac:dyDescent="0.25">
      <c r="A17" t="s">
        <v>33</v>
      </c>
      <c r="B17" t="s">
        <v>35</v>
      </c>
    </row>
    <row r="19" spans="1:2" x14ac:dyDescent="0.25">
      <c r="B19" s="2" t="s">
        <v>4</v>
      </c>
    </row>
    <row r="20" spans="1:2" x14ac:dyDescent="0.25">
      <c r="A20" t="s">
        <v>36</v>
      </c>
      <c r="B20" s="2" t="s">
        <v>37</v>
      </c>
    </row>
    <row r="21" spans="1:2" x14ac:dyDescent="0.25">
      <c r="A21" t="str">
        <f>LEFT(B21,3)</f>
        <v>agr</v>
      </c>
      <c r="B21" s="2" t="s">
        <v>5</v>
      </c>
    </row>
    <row r="22" spans="1:2" x14ac:dyDescent="0.25">
      <c r="A22" t="str">
        <f t="shared" ref="A22:A35" si="1">LEFT(B22,3)</f>
        <v>isc</v>
      </c>
      <c r="B22" s="2" t="s">
        <v>6</v>
      </c>
    </row>
    <row r="23" spans="1:2" x14ac:dyDescent="0.25">
      <c r="A23" t="str">
        <f t="shared" si="1"/>
        <v>bar</v>
      </c>
      <c r="B23" s="2" t="s">
        <v>7</v>
      </c>
    </row>
    <row r="24" spans="1:2" x14ac:dyDescent="0.25">
      <c r="A24" t="str">
        <f t="shared" si="1"/>
        <v>mes</v>
      </c>
      <c r="B24" s="2" t="s">
        <v>8</v>
      </c>
    </row>
    <row r="25" spans="1:2" x14ac:dyDescent="0.25">
      <c r="A25" t="str">
        <f t="shared" si="1"/>
        <v>glo</v>
      </c>
      <c r="B25" s="2" t="s">
        <v>9</v>
      </c>
    </row>
    <row r="26" spans="1:2" x14ac:dyDescent="0.25">
      <c r="A26" t="str">
        <f t="shared" si="1"/>
        <v>gor</v>
      </c>
      <c r="B26" s="2" t="s">
        <v>10</v>
      </c>
    </row>
    <row r="27" spans="1:2" x14ac:dyDescent="0.25">
      <c r="A27" t="str">
        <f t="shared" si="1"/>
        <v>lym</v>
      </c>
      <c r="B27" s="2" t="s">
        <v>11</v>
      </c>
    </row>
    <row r="28" spans="1:2" x14ac:dyDescent="0.25">
      <c r="A28" t="str">
        <f t="shared" si="1"/>
        <v>coe</v>
      </c>
      <c r="B28" s="2" t="s">
        <v>12</v>
      </c>
    </row>
    <row r="29" spans="1:2" x14ac:dyDescent="0.25">
      <c r="A29" t="str">
        <f t="shared" si="1"/>
        <v>ste</v>
      </c>
      <c r="B29" s="2" t="s">
        <v>13</v>
      </c>
    </row>
    <row r="30" spans="1:2" x14ac:dyDescent="0.25">
      <c r="A30" t="str">
        <f t="shared" si="1"/>
        <v>ate</v>
      </c>
      <c r="B30" s="2" t="s">
        <v>14</v>
      </c>
    </row>
    <row r="31" spans="1:2" x14ac:dyDescent="0.25">
      <c r="A31" t="str">
        <f t="shared" si="1"/>
        <v>mel</v>
      </c>
      <c r="B31" s="2" t="s">
        <v>15</v>
      </c>
    </row>
    <row r="32" spans="1:2" x14ac:dyDescent="0.25">
      <c r="A32" t="str">
        <f t="shared" si="1"/>
        <v>cer</v>
      </c>
      <c r="B32" s="2" t="s">
        <v>16</v>
      </c>
    </row>
    <row r="33" spans="1:2" x14ac:dyDescent="0.25">
      <c r="A33" t="str">
        <f t="shared" si="1"/>
        <v>nem</v>
      </c>
      <c r="B33" s="2" t="s">
        <v>17</v>
      </c>
    </row>
    <row r="34" spans="1:2" x14ac:dyDescent="0.25">
      <c r="A34" t="str">
        <f t="shared" si="1"/>
        <v>gab</v>
      </c>
      <c r="B34" s="2" t="s">
        <v>18</v>
      </c>
    </row>
    <row r="35" spans="1:2" x14ac:dyDescent="0.25">
      <c r="A35" t="str">
        <f t="shared" si="1"/>
        <v>sph</v>
      </c>
      <c r="B35" s="2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Subtribes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Stundenplan Robin</cp:lastModifiedBy>
  <dcterms:created xsi:type="dcterms:W3CDTF">2021-03-16T11:36:46Z</dcterms:created>
  <dcterms:modified xsi:type="dcterms:W3CDTF">2021-03-17T00:09:49Z</dcterms:modified>
</cp:coreProperties>
</file>