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BEDU\DataScience\BeduDataScience\"/>
    </mc:Choice>
  </mc:AlternateContent>
  <xr:revisionPtr revIDLastSave="0" documentId="13_ncr:1_{3660B046-2755-4522-BAA9-5918208B4007}" xr6:coauthVersionLast="47" xr6:coauthVersionMax="47" xr10:uidLastSave="{00000000-0000-0000-0000-000000000000}"/>
  <bookViews>
    <workbookView xWindow="-120" yWindow="-120" windowWidth="29040" windowHeight="15720" xr2:uid="{9399ED6C-8578-4DCB-ABC2-1FDCA1FE3B41}"/>
  </bookViews>
  <sheets>
    <sheet name="DistribucionNormal" sheetId="1" r:id="rId1"/>
    <sheet name="‘Construcciones" sheetId="2" r:id="rId2"/>
    <sheet name="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 a="1"/>
  <c r="D4" i="3" s="1"/>
  <c r="D19" i="2"/>
  <c r="E18" i="2"/>
  <c r="E19" i="2"/>
  <c r="C19" i="2"/>
  <c r="E2" i="1" a="1"/>
  <c r="E2" i="1" s="1"/>
  <c r="D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<sst xmlns="http://schemas.openxmlformats.org/spreadsheetml/2006/main" count="51" uniqueCount="26">
  <si>
    <t>Edad</t>
  </si>
  <si>
    <t>Promedio</t>
  </si>
  <si>
    <t xml:space="preserve">Desviación estandar </t>
  </si>
  <si>
    <t>Distribucion normal</t>
  </si>
  <si>
    <t>COVARIANZA.M</t>
  </si>
  <si>
    <t>COVARIANZA</t>
  </si>
  <si>
    <t>CORRELACION</t>
  </si>
  <si>
    <t>CORREL</t>
  </si>
  <si>
    <t>Pieza</t>
  </si>
  <si>
    <t>Tramo</t>
  </si>
  <si>
    <t>Ingeniero</t>
  </si>
  <si>
    <t>Calificacion</t>
  </si>
  <si>
    <t>Costo</t>
  </si>
  <si>
    <t>Elevado</t>
  </si>
  <si>
    <t>Josemir</t>
  </si>
  <si>
    <t>Bajo</t>
  </si>
  <si>
    <t>Alvarez</t>
  </si>
  <si>
    <t>Ponciaga</t>
  </si>
  <si>
    <t>INETERES</t>
  </si>
  <si>
    <t>ALVAREZ</t>
  </si>
  <si>
    <t>COSTO</t>
  </si>
  <si>
    <t>SUMA</t>
  </si>
  <si>
    <t xml:space="preserve">PROMEDIO </t>
  </si>
  <si>
    <t xml:space="preserve">num calificaciones </t>
  </si>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</sst>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0" xfId="0" applyFill="1"/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3" borderId="0" xfId="0" applyFont="1" applyFill="1"/>
    <xf numFmtId="0" fontId="0" fillId="4" borderId="0" xfId="0" applyFill="1" applyBorder="1" applyAlignment="1">
      <alignment horizontal="right" wrapText="1"/>
    </xf>
    <xf numFmtId="0" fontId="0" fillId="4" borderId="0" xfId="0" applyFill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R2</c:nam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'R2'!$A$2:$A$31</c:f>
              <c:numCache>
                <c:formatCode>General</c:formatCode>
                <c:ptCount val="30"/>
                <c:pt idx="0">
                  <c:v>165</c:v>
                </c:pt>
                <c:pt idx="1">
                  <c:v>173</c:v>
                </c:pt>
                <c:pt idx="2">
                  <c:v>176</c:v>
                </c:pt>
                <c:pt idx="3">
                  <c:v>167</c:v>
                </c:pt>
                <c:pt idx="4">
                  <c:v>178</c:v>
                </c:pt>
                <c:pt idx="5">
                  <c:v>176</c:v>
                </c:pt>
                <c:pt idx="6">
                  <c:v>182</c:v>
                </c:pt>
                <c:pt idx="7">
                  <c:v>170</c:v>
                </c:pt>
                <c:pt idx="8">
                  <c:v>189</c:v>
                </c:pt>
                <c:pt idx="9">
                  <c:v>160</c:v>
                </c:pt>
                <c:pt idx="10">
                  <c:v>154</c:v>
                </c:pt>
                <c:pt idx="11">
                  <c:v>162</c:v>
                </c:pt>
                <c:pt idx="12">
                  <c:v>167</c:v>
                </c:pt>
                <c:pt idx="13">
                  <c:v>160</c:v>
                </c:pt>
                <c:pt idx="14">
                  <c:v>189</c:v>
                </c:pt>
                <c:pt idx="15">
                  <c:v>154</c:v>
                </c:pt>
                <c:pt idx="16">
                  <c:v>177</c:v>
                </c:pt>
                <c:pt idx="17">
                  <c:v>188</c:v>
                </c:pt>
                <c:pt idx="18">
                  <c:v>173</c:v>
                </c:pt>
                <c:pt idx="19">
                  <c:v>185</c:v>
                </c:pt>
                <c:pt idx="20">
                  <c:v>161</c:v>
                </c:pt>
                <c:pt idx="21">
                  <c:v>188</c:v>
                </c:pt>
                <c:pt idx="22">
                  <c:v>165</c:v>
                </c:pt>
                <c:pt idx="23">
                  <c:v>161</c:v>
                </c:pt>
                <c:pt idx="24">
                  <c:v>157</c:v>
                </c:pt>
                <c:pt idx="25">
                  <c:v>188</c:v>
                </c:pt>
                <c:pt idx="26">
                  <c:v>170</c:v>
                </c:pt>
                <c:pt idx="27">
                  <c:v>154</c:v>
                </c:pt>
                <c:pt idx="28">
                  <c:v>159</c:v>
                </c:pt>
                <c:pt idx="29">
                  <c:v>171</c:v>
                </c:pt>
              </c:numCache>
            </c:numRef>
          </c:xVal>
          <c:yVal>
            <c:numRef>
              <c:f>'R2'!$B$2:$B$31</c:f>
              <c:numCache>
                <c:formatCode>General</c:formatCode>
                <c:ptCount val="30"/>
                <c:pt idx="0">
                  <c:v>71</c:v>
                </c:pt>
                <c:pt idx="1">
                  <c:v>89</c:v>
                </c:pt>
                <c:pt idx="2">
                  <c:v>83</c:v>
                </c:pt>
                <c:pt idx="3">
                  <c:v>74</c:v>
                </c:pt>
                <c:pt idx="4">
                  <c:v>76</c:v>
                </c:pt>
                <c:pt idx="5">
                  <c:v>69</c:v>
                </c:pt>
                <c:pt idx="6">
                  <c:v>82</c:v>
                </c:pt>
                <c:pt idx="7">
                  <c:v>69</c:v>
                </c:pt>
                <c:pt idx="8">
                  <c:v>42</c:v>
                </c:pt>
                <c:pt idx="9">
                  <c:v>78</c:v>
                </c:pt>
                <c:pt idx="10">
                  <c:v>90</c:v>
                </c:pt>
                <c:pt idx="11">
                  <c:v>69</c:v>
                </c:pt>
                <c:pt idx="12">
                  <c:v>52</c:v>
                </c:pt>
                <c:pt idx="13">
                  <c:v>70</c:v>
                </c:pt>
                <c:pt idx="14">
                  <c:v>65</c:v>
                </c:pt>
                <c:pt idx="15">
                  <c:v>85</c:v>
                </c:pt>
                <c:pt idx="16">
                  <c:v>43</c:v>
                </c:pt>
                <c:pt idx="17">
                  <c:v>54</c:v>
                </c:pt>
                <c:pt idx="18">
                  <c:v>89</c:v>
                </c:pt>
                <c:pt idx="19">
                  <c:v>84</c:v>
                </c:pt>
                <c:pt idx="20">
                  <c:v>45</c:v>
                </c:pt>
                <c:pt idx="21">
                  <c:v>42</c:v>
                </c:pt>
                <c:pt idx="22">
                  <c:v>67</c:v>
                </c:pt>
                <c:pt idx="23">
                  <c:v>72</c:v>
                </c:pt>
                <c:pt idx="24">
                  <c:v>88</c:v>
                </c:pt>
                <c:pt idx="25">
                  <c:v>48</c:v>
                </c:pt>
                <c:pt idx="26">
                  <c:v>66</c:v>
                </c:pt>
                <c:pt idx="27">
                  <c:v>67</c:v>
                </c:pt>
                <c:pt idx="28">
                  <c:v>88</c:v>
                </c:pt>
                <c:pt idx="2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F-4830-B777-9E0EE7136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99600"/>
        <c:axId val="1133902512"/>
      </c:scatterChart>
      <c:valAx>
        <c:axId val="1133899600"/>
        <c:scaling>
          <c:orientation val="minMax"/>
          <c:max val="195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3902512"/>
        <c:crosses val="autoZero"/>
        <c:crossBetween val="midCat"/>
      </c:valAx>
      <c:valAx>
        <c:axId val="1133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3899600"/>
        <c:crosses val="autoZero"/>
        <c:crossBetween val="midCat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8</xdr:row>
      <xdr:rowOff>195262</xdr:rowOff>
    </xdr:from>
    <xdr:to>
      <xdr:col>8</xdr:col>
      <xdr:colOff>752475</xdr:colOff>
      <xdr:row>22</xdr:row>
      <xdr:rowOff>138112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4CB7C4-BD5B-863F-399C-7916D96D5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AF3CE-4DF5-4172-9E93-0F5081227734}" name="Tabla1" displayName="Tabla1" ref="A1:E16" totalsRowShown="0" headerRowDxfId="0" headerRowBorderDxfId="7" tableBorderDxfId="8" totalsRowBorderDxfId="6">
  <autoFilter ref="A1:E16" xr:uid="{FFCAF3CE-4DF5-4172-9E93-0F5081227734}"/>
  <tableColumns count="5">
    <tableColumn id="1" xr3:uid="{59735B60-0763-46DF-B5BD-E42A0BE612A0}" name="Pieza" dataDxfId="5"/>
    <tableColumn id="2" xr3:uid="{D44F53A9-6B2A-4581-8DC4-AA25A794A048}" name="Tramo" dataDxfId="4"/>
    <tableColumn id="3" xr3:uid="{7995B080-FDDE-4723-912F-97D2E489517D}" name="Ingeniero" dataDxfId="3"/>
    <tableColumn id="4" xr3:uid="{CDD1FA60-0946-47BE-BE31-8708EBF391B1}" name="Calificacion" dataDxfId="2"/>
    <tableColumn id="5" xr3:uid="{E0BB6E00-4049-41AB-AAA2-6D3754F00464}" name="Cost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89F9-DB6A-47D3-B91D-1B32B5EBBA48}">
  <dimension ref="A1:I33"/>
  <sheetViews>
    <sheetView tabSelected="1" workbookViewId="0">
      <selection activeCell="E13" sqref="E13"/>
    </sheetView>
  </sheetViews>
  <sheetFormatPr baseColWidth="10" defaultRowHeight="15" x14ac:dyDescent="0.25"/>
  <cols>
    <col min="2" max="2" width="14" customWidth="1"/>
    <col min="3" max="3" width="15" customWidth="1"/>
    <col min="4" max="4" width="20.42578125" customWidth="1"/>
    <col min="5" max="5" width="40.5703125" customWidth="1"/>
  </cols>
  <sheetData>
    <row r="1" spans="1:9" ht="15.75" thickBot="1" x14ac:dyDescent="0.3">
      <c r="A1" s="5" t="s">
        <v>0</v>
      </c>
      <c r="C1" s="4" t="s">
        <v>1</v>
      </c>
      <c r="D1" s="4" t="s">
        <v>2</v>
      </c>
      <c r="E1" s="4" t="s">
        <v>3</v>
      </c>
      <c r="F1" s="4"/>
      <c r="G1" s="4"/>
      <c r="H1" s="4"/>
      <c r="I1" s="4"/>
    </row>
    <row r="2" spans="1:9" ht="15.75" thickBot="1" x14ac:dyDescent="0.3">
      <c r="A2" s="2">
        <v>28</v>
      </c>
      <c r="C2">
        <f>AVERAGE(A2:A31)</f>
        <v>26.733333333333334</v>
      </c>
      <c r="D2">
        <f>_xlfn.STDEV.S(A2:A31)</f>
        <v>7.2441811766092776</v>
      </c>
      <c r="E2" cm="1">
        <f t="array" ref="E2:E31">_xlfn.NORM.DIST(A2:A31,C2,D2,TRUE)</f>
        <v>0.56940242126083462</v>
      </c>
    </row>
    <row r="3" spans="1:9" ht="15.75" thickBot="1" x14ac:dyDescent="0.3">
      <c r="A3" s="2">
        <v>32</v>
      </c>
      <c r="E3">
        <v>0.76639323542683024</v>
      </c>
    </row>
    <row r="4" spans="1:9" ht="15.75" thickBot="1" x14ac:dyDescent="0.3">
      <c r="A4" s="2">
        <v>24</v>
      </c>
      <c r="E4">
        <v>0.35297001376096132</v>
      </c>
    </row>
    <row r="5" spans="1:9" ht="15.75" thickBot="1" x14ac:dyDescent="0.3">
      <c r="A5" s="2">
        <v>34</v>
      </c>
      <c r="E5">
        <v>0.84209464259945022</v>
      </c>
    </row>
    <row r="6" spans="1:9" ht="15.75" thickBot="1" x14ac:dyDescent="0.3">
      <c r="A6" s="2">
        <v>17</v>
      </c>
      <c r="E6">
        <v>8.953773460237234E-2</v>
      </c>
    </row>
    <row r="7" spans="1:9" ht="15.75" thickBot="1" x14ac:dyDescent="0.3">
      <c r="A7" s="2">
        <v>33</v>
      </c>
      <c r="E7">
        <v>0.80649765061788881</v>
      </c>
    </row>
    <row r="8" spans="1:9" ht="15.75" thickBot="1" x14ac:dyDescent="0.3">
      <c r="A8" s="2">
        <v>18</v>
      </c>
      <c r="E8">
        <v>0.11399257596270355</v>
      </c>
    </row>
    <row r="9" spans="1:9" ht="15.75" thickBot="1" x14ac:dyDescent="0.3">
      <c r="A9" s="2">
        <v>35</v>
      </c>
      <c r="E9">
        <v>0.87309536524233944</v>
      </c>
    </row>
    <row r="10" spans="1:9" ht="15.75" thickBot="1" x14ac:dyDescent="0.3">
      <c r="A10" s="2">
        <v>16</v>
      </c>
      <c r="E10">
        <v>6.9216865402029329E-2</v>
      </c>
    </row>
    <row r="11" spans="1:9" ht="15.75" thickBot="1" x14ac:dyDescent="0.3">
      <c r="A11" s="2">
        <v>27</v>
      </c>
      <c r="E11">
        <v>0.51468220964163147</v>
      </c>
    </row>
    <row r="12" spans="1:9" ht="15.75" thickBot="1" x14ac:dyDescent="0.3">
      <c r="A12" s="2">
        <v>13</v>
      </c>
      <c r="E12">
        <v>2.8994940190567892E-2</v>
      </c>
    </row>
    <row r="13" spans="1:9" ht="15.75" thickBot="1" x14ac:dyDescent="0.3">
      <c r="A13" s="2">
        <v>34</v>
      </c>
      <c r="E13">
        <v>0.84209464259945022</v>
      </c>
    </row>
    <row r="14" spans="1:9" ht="15.75" thickBot="1" x14ac:dyDescent="0.3">
      <c r="A14" s="2">
        <v>30</v>
      </c>
      <c r="E14">
        <v>0.67398238986206283</v>
      </c>
    </row>
    <row r="15" spans="1:9" ht="15.75" thickBot="1" x14ac:dyDescent="0.3">
      <c r="A15" s="2">
        <v>34</v>
      </c>
      <c r="E15">
        <v>0.84209464259945022</v>
      </c>
    </row>
    <row r="16" spans="1:9" ht="15.75" thickBot="1" x14ac:dyDescent="0.3">
      <c r="A16" s="2">
        <v>18</v>
      </c>
      <c r="E16">
        <v>0.11399257596270355</v>
      </c>
    </row>
    <row r="17" spans="1:5" ht="15.75" thickBot="1" x14ac:dyDescent="0.3">
      <c r="A17" s="2">
        <v>31</v>
      </c>
      <c r="E17">
        <v>0.72206213808978981</v>
      </c>
    </row>
    <row r="18" spans="1:5" ht="15.75" thickBot="1" x14ac:dyDescent="0.3">
      <c r="A18" s="2">
        <v>24</v>
      </c>
      <c r="E18">
        <v>0.35297001376096132</v>
      </c>
    </row>
    <row r="19" spans="1:5" ht="15.75" thickBot="1" x14ac:dyDescent="0.3">
      <c r="A19" s="2">
        <v>27</v>
      </c>
      <c r="E19">
        <v>0.51468220964163147</v>
      </c>
    </row>
    <row r="20" spans="1:5" ht="15.75" thickBot="1" x14ac:dyDescent="0.3">
      <c r="A20" s="2">
        <v>33</v>
      </c>
      <c r="E20">
        <v>0.80649765061788881</v>
      </c>
    </row>
    <row r="21" spans="1:5" ht="15.75" thickBot="1" x14ac:dyDescent="0.3">
      <c r="A21" s="2">
        <v>34</v>
      </c>
      <c r="E21">
        <v>0.84209464259945022</v>
      </c>
    </row>
    <row r="22" spans="1:5" ht="15.75" thickBot="1" x14ac:dyDescent="0.3">
      <c r="A22" s="2">
        <v>20</v>
      </c>
      <c r="E22">
        <v>0.17631977031141627</v>
      </c>
    </row>
    <row r="23" spans="1:5" ht="15.75" thickBot="1" x14ac:dyDescent="0.3">
      <c r="A23" s="2">
        <v>34</v>
      </c>
      <c r="E23">
        <v>0.84209464259945022</v>
      </c>
    </row>
    <row r="24" spans="1:5" ht="15.75" thickBot="1" x14ac:dyDescent="0.3">
      <c r="A24" s="2">
        <v>26</v>
      </c>
      <c r="E24">
        <v>0.45968367426037676</v>
      </c>
    </row>
    <row r="25" spans="1:5" ht="15.75" thickBot="1" x14ac:dyDescent="0.3">
      <c r="A25" s="2">
        <v>20</v>
      </c>
      <c r="E25">
        <v>0.17631977031141627</v>
      </c>
    </row>
    <row r="26" spans="1:5" ht="15.75" thickBot="1" x14ac:dyDescent="0.3">
      <c r="A26" s="2">
        <v>35</v>
      </c>
      <c r="E26">
        <v>0.87309536524233944</v>
      </c>
    </row>
    <row r="27" spans="1:5" ht="15.75" thickBot="1" x14ac:dyDescent="0.3">
      <c r="A27" s="2">
        <v>34</v>
      </c>
      <c r="E27">
        <v>0.84209464259945022</v>
      </c>
    </row>
    <row r="28" spans="1:5" ht="15.75" thickBot="1" x14ac:dyDescent="0.3">
      <c r="A28" s="2">
        <v>14</v>
      </c>
      <c r="E28">
        <v>3.9396510050191506E-2</v>
      </c>
    </row>
    <row r="29" spans="1:5" ht="15.75" thickBot="1" x14ac:dyDescent="0.3">
      <c r="A29" s="2">
        <v>20</v>
      </c>
      <c r="E29">
        <v>0.17631977031141627</v>
      </c>
    </row>
    <row r="30" spans="1:5" ht="15.75" thickBot="1" x14ac:dyDescent="0.3">
      <c r="A30" s="2">
        <v>23</v>
      </c>
      <c r="E30">
        <v>0.3031520836517404</v>
      </c>
    </row>
    <row r="31" spans="1:5" ht="15.75" thickBot="1" x14ac:dyDescent="0.3">
      <c r="A31" s="2">
        <v>34</v>
      </c>
      <c r="E31">
        <v>0.84209464259945022</v>
      </c>
    </row>
    <row r="32" spans="1:5" x14ac:dyDescent="0.25">
      <c r="B32" t="s">
        <v>5</v>
      </c>
      <c r="C32" t="s">
        <v>4</v>
      </c>
    </row>
    <row r="33" spans="2:3" x14ac:dyDescent="0.25">
      <c r="B33" t="s">
        <v>6</v>
      </c>
      <c r="C3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CBB4-4029-4A02-95AF-290B2675721C}">
  <dimension ref="A1:G19"/>
  <sheetViews>
    <sheetView workbookViewId="0">
      <selection activeCell="F20" sqref="F20"/>
    </sheetView>
  </sheetViews>
  <sheetFormatPr baseColWidth="10" defaultRowHeight="15" x14ac:dyDescent="0.25"/>
  <cols>
    <col min="3" max="3" width="11.7109375" customWidth="1"/>
    <col min="4" max="4" width="17.85546875" bestFit="1" customWidth="1"/>
    <col min="5" max="5" width="11.85546875" bestFit="1" customWidth="1"/>
  </cols>
  <sheetData>
    <row r="1" spans="1:5" ht="15.75" thickBot="1" x14ac:dyDescent="0.3">
      <c r="A1" s="10" t="s">
        <v>8</v>
      </c>
      <c r="B1" s="11" t="s">
        <v>9</v>
      </c>
      <c r="C1" s="11" t="s">
        <v>10</v>
      </c>
      <c r="D1" s="11" t="s">
        <v>11</v>
      </c>
      <c r="E1" s="12" t="s">
        <v>12</v>
      </c>
    </row>
    <row r="2" spans="1:5" ht="15.75" thickBot="1" x14ac:dyDescent="0.3">
      <c r="A2" s="8">
        <v>15</v>
      </c>
      <c r="B2" s="1" t="s">
        <v>13</v>
      </c>
      <c r="C2" s="1" t="s">
        <v>14</v>
      </c>
      <c r="D2" s="2">
        <v>7</v>
      </c>
      <c r="E2" s="9">
        <v>3180</v>
      </c>
    </row>
    <row r="3" spans="1:5" ht="15.75" thickBot="1" x14ac:dyDescent="0.3">
      <c r="A3" s="8">
        <v>12</v>
      </c>
      <c r="B3" s="1" t="s">
        <v>15</v>
      </c>
      <c r="C3" s="1" t="s">
        <v>16</v>
      </c>
      <c r="D3" s="2">
        <v>4</v>
      </c>
      <c r="E3" s="9">
        <v>1798</v>
      </c>
    </row>
    <row r="4" spans="1:5" ht="15.75" thickBot="1" x14ac:dyDescent="0.3">
      <c r="A4" s="8">
        <v>13</v>
      </c>
      <c r="B4" s="1" t="s">
        <v>13</v>
      </c>
      <c r="C4" s="1" t="s">
        <v>17</v>
      </c>
      <c r="D4" s="2">
        <v>5</v>
      </c>
      <c r="E4" s="9">
        <v>5039</v>
      </c>
    </row>
    <row r="5" spans="1:5" ht="15.75" thickBot="1" x14ac:dyDescent="0.3">
      <c r="A5" s="8">
        <v>7</v>
      </c>
      <c r="B5" s="1" t="s">
        <v>15</v>
      </c>
      <c r="C5" s="1" t="s">
        <v>17</v>
      </c>
      <c r="D5" s="2">
        <v>9</v>
      </c>
      <c r="E5" s="9">
        <v>4895</v>
      </c>
    </row>
    <row r="6" spans="1:5" ht="15.75" thickBot="1" x14ac:dyDescent="0.3">
      <c r="A6" s="8">
        <v>12</v>
      </c>
      <c r="B6" s="1" t="s">
        <v>15</v>
      </c>
      <c r="C6" s="1" t="s">
        <v>17</v>
      </c>
      <c r="D6" s="2">
        <v>1</v>
      </c>
      <c r="E6" s="9">
        <v>9872</v>
      </c>
    </row>
    <row r="7" spans="1:5" ht="15.75" thickBot="1" x14ac:dyDescent="0.3">
      <c r="A7" s="8">
        <v>14</v>
      </c>
      <c r="B7" s="1" t="s">
        <v>13</v>
      </c>
      <c r="C7" s="1" t="s">
        <v>14</v>
      </c>
      <c r="D7" s="2">
        <v>10</v>
      </c>
      <c r="E7" s="9">
        <v>1854</v>
      </c>
    </row>
    <row r="8" spans="1:5" ht="15.75" thickBot="1" x14ac:dyDescent="0.3">
      <c r="A8" s="8">
        <v>3</v>
      </c>
      <c r="B8" s="1" t="s">
        <v>13</v>
      </c>
      <c r="C8" s="1" t="s">
        <v>16</v>
      </c>
      <c r="D8" s="2">
        <v>8</v>
      </c>
      <c r="E8" s="9">
        <v>9619</v>
      </c>
    </row>
    <row r="9" spans="1:5" ht="15.75" thickBot="1" x14ac:dyDescent="0.3">
      <c r="A9" s="8">
        <v>8</v>
      </c>
      <c r="B9" s="1" t="s">
        <v>13</v>
      </c>
      <c r="C9" s="1" t="s">
        <v>14</v>
      </c>
      <c r="D9" s="2">
        <v>4</v>
      </c>
      <c r="E9" s="9">
        <v>6835</v>
      </c>
    </row>
    <row r="10" spans="1:5" ht="15.75" thickBot="1" x14ac:dyDescent="0.3">
      <c r="A10" s="8">
        <v>13</v>
      </c>
      <c r="B10" s="1" t="s">
        <v>15</v>
      </c>
      <c r="C10" s="1" t="s">
        <v>17</v>
      </c>
      <c r="D10" s="2">
        <v>9</v>
      </c>
      <c r="E10" s="9">
        <v>5251</v>
      </c>
    </row>
    <row r="11" spans="1:5" ht="15.75" thickBot="1" x14ac:dyDescent="0.3">
      <c r="A11" s="8">
        <v>4</v>
      </c>
      <c r="B11" s="1" t="s">
        <v>15</v>
      </c>
      <c r="C11" s="1" t="s">
        <v>14</v>
      </c>
      <c r="D11" s="2">
        <v>2</v>
      </c>
      <c r="E11" s="9">
        <v>4090</v>
      </c>
    </row>
    <row r="12" spans="1:5" ht="15.75" thickBot="1" x14ac:dyDescent="0.3">
      <c r="A12" s="8">
        <v>9</v>
      </c>
      <c r="B12" s="1" t="s">
        <v>15</v>
      </c>
      <c r="C12" s="1" t="s">
        <v>16</v>
      </c>
      <c r="D12" s="2">
        <v>7</v>
      </c>
      <c r="E12" s="9">
        <v>9079</v>
      </c>
    </row>
    <row r="13" spans="1:5" ht="15.75" thickBot="1" x14ac:dyDescent="0.3">
      <c r="A13" s="8">
        <v>6</v>
      </c>
      <c r="B13" s="1" t="s">
        <v>13</v>
      </c>
      <c r="C13" s="1" t="s">
        <v>17</v>
      </c>
      <c r="D13" s="2">
        <v>1</v>
      </c>
      <c r="E13" s="9">
        <v>2250</v>
      </c>
    </row>
    <row r="14" spans="1:5" ht="15.75" thickBot="1" x14ac:dyDescent="0.3">
      <c r="A14" s="8">
        <v>11</v>
      </c>
      <c r="B14" s="1" t="s">
        <v>15</v>
      </c>
      <c r="C14" s="1" t="s">
        <v>14</v>
      </c>
      <c r="D14" s="2">
        <v>9</v>
      </c>
      <c r="E14" s="9">
        <v>1108</v>
      </c>
    </row>
    <row r="15" spans="1:5" ht="15.75" thickBot="1" x14ac:dyDescent="0.3">
      <c r="A15" s="8">
        <v>3</v>
      </c>
      <c r="B15" s="1" t="s">
        <v>13</v>
      </c>
      <c r="C15" s="1" t="s">
        <v>16</v>
      </c>
      <c r="D15" s="2">
        <v>3</v>
      </c>
      <c r="E15" s="9">
        <v>7254</v>
      </c>
    </row>
    <row r="16" spans="1:5" x14ac:dyDescent="0.25">
      <c r="A16" s="13">
        <v>2</v>
      </c>
      <c r="B16" s="14" t="s">
        <v>15</v>
      </c>
      <c r="C16" s="14" t="s">
        <v>16</v>
      </c>
      <c r="D16" s="15">
        <v>8</v>
      </c>
      <c r="E16" s="16">
        <v>5735</v>
      </c>
    </row>
    <row r="17" spans="2:7" x14ac:dyDescent="0.25">
      <c r="E17" s="6"/>
      <c r="F17" s="6"/>
      <c r="G17" s="6"/>
    </row>
    <row r="18" spans="2:7" x14ac:dyDescent="0.25">
      <c r="B18" s="7" t="s">
        <v>18</v>
      </c>
      <c r="C18" s="7" t="s">
        <v>19</v>
      </c>
      <c r="D18" t="s">
        <v>23</v>
      </c>
      <c r="E18" s="18">
        <f>SUM(E2:E16)</f>
        <v>77859</v>
      </c>
      <c r="F18" s="17" t="s">
        <v>21</v>
      </c>
    </row>
    <row r="19" spans="2:7" x14ac:dyDescent="0.25">
      <c r="B19" s="7" t="s">
        <v>20</v>
      </c>
      <c r="C19" t="e">
        <f>VLOOKUP(C18,Tabla1[],5,1)</f>
        <v>#N/A</v>
      </c>
      <c r="D19" s="3">
        <f>COUNT(D2:D16)</f>
        <v>15</v>
      </c>
      <c r="E19" s="19">
        <f>AVERAGE(E2:E16)</f>
        <v>5190.6000000000004</v>
      </c>
      <c r="F19" s="1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5AB3-9CB4-4BD9-8FFF-BF9119D8D738}">
  <dimension ref="A1:E31"/>
  <sheetViews>
    <sheetView workbookViewId="0">
      <selection activeCell="P24" sqref="P24"/>
    </sheetView>
  </sheetViews>
  <sheetFormatPr baseColWidth="10" defaultRowHeight="15" x14ac:dyDescent="0.25"/>
  <sheetData>
    <row r="1" spans="1:5" ht="15.75" thickBot="1" x14ac:dyDescent="0.3">
      <c r="A1" s="1" t="s">
        <v>24</v>
      </c>
      <c r="B1" s="1" t="s">
        <v>25</v>
      </c>
    </row>
    <row r="2" spans="1:5" ht="15.75" thickBot="1" x14ac:dyDescent="0.3">
      <c r="A2" s="2">
        <v>165</v>
      </c>
      <c r="B2" s="2">
        <v>71</v>
      </c>
    </row>
    <row r="3" spans="1:5" ht="15.75" thickBot="1" x14ac:dyDescent="0.3">
      <c r="A3" s="2">
        <v>173</v>
      </c>
      <c r="B3" s="2">
        <v>89</v>
      </c>
    </row>
    <row r="4" spans="1:5" ht="15.75" thickBot="1" x14ac:dyDescent="0.3">
      <c r="A4" s="2">
        <v>176</v>
      </c>
      <c r="B4" s="2">
        <v>83</v>
      </c>
      <c r="D4" cm="1">
        <f t="array" ref="D4:E8">LINEST(B2:B30,A2:A30,1,TRUE)</f>
        <v>-0.56869689668291101</v>
      </c>
      <c r="E4">
        <v>166.58318085472564</v>
      </c>
    </row>
    <row r="5" spans="1:5" ht="15.75" thickBot="1" x14ac:dyDescent="0.3">
      <c r="A5" s="2">
        <v>167</v>
      </c>
      <c r="B5" s="2">
        <v>74</v>
      </c>
      <c r="D5">
        <v>0.22997231292069703</v>
      </c>
      <c r="E5">
        <v>39.326401674044114</v>
      </c>
    </row>
    <row r="6" spans="1:5" ht="15.75" thickBot="1" x14ac:dyDescent="0.3">
      <c r="A6" s="2">
        <v>178</v>
      </c>
      <c r="B6" s="2">
        <v>76</v>
      </c>
      <c r="D6">
        <v>0.18466442510107792</v>
      </c>
      <c r="E6">
        <v>14.189175390325405</v>
      </c>
    </row>
    <row r="7" spans="1:5" ht="15.75" thickBot="1" x14ac:dyDescent="0.3">
      <c r="A7" s="2">
        <v>176</v>
      </c>
      <c r="B7" s="2">
        <v>69</v>
      </c>
      <c r="D7">
        <v>6.1151992274435161</v>
      </c>
      <c r="E7">
        <v>27</v>
      </c>
    </row>
    <row r="8" spans="1:5" ht="15.75" thickBot="1" x14ac:dyDescent="0.3">
      <c r="A8" s="2">
        <v>182</v>
      </c>
      <c r="B8" s="2">
        <v>82</v>
      </c>
      <c r="D8">
        <v>1231.1895608428695</v>
      </c>
      <c r="E8">
        <v>5435.9828529502347</v>
      </c>
    </row>
    <row r="9" spans="1:5" ht="15.75" thickBot="1" x14ac:dyDescent="0.3">
      <c r="A9" s="2">
        <v>170</v>
      </c>
      <c r="B9" s="2">
        <v>69</v>
      </c>
    </row>
    <row r="10" spans="1:5" ht="15.75" thickBot="1" x14ac:dyDescent="0.3">
      <c r="A10" s="2">
        <v>189</v>
      </c>
      <c r="B10" s="2">
        <v>42</v>
      </c>
    </row>
    <row r="11" spans="1:5" ht="15.75" thickBot="1" x14ac:dyDescent="0.3">
      <c r="A11" s="2">
        <v>160</v>
      </c>
      <c r="B11" s="2">
        <v>78</v>
      </c>
    </row>
    <row r="12" spans="1:5" ht="15.75" thickBot="1" x14ac:dyDescent="0.3">
      <c r="A12" s="2">
        <v>154</v>
      </c>
      <c r="B12" s="2">
        <v>90</v>
      </c>
    </row>
    <row r="13" spans="1:5" ht="15.75" thickBot="1" x14ac:dyDescent="0.3">
      <c r="A13" s="2">
        <v>162</v>
      </c>
      <c r="B13" s="2">
        <v>69</v>
      </c>
    </row>
    <row r="14" spans="1:5" ht="15.75" thickBot="1" x14ac:dyDescent="0.3">
      <c r="A14" s="2">
        <v>167</v>
      </c>
      <c r="B14" s="2">
        <v>52</v>
      </c>
    </row>
    <row r="15" spans="1:5" ht="15.75" thickBot="1" x14ac:dyDescent="0.3">
      <c r="A15" s="2">
        <v>160</v>
      </c>
      <c r="B15" s="2">
        <v>70</v>
      </c>
    </row>
    <row r="16" spans="1:5" ht="15.75" thickBot="1" x14ac:dyDescent="0.3">
      <c r="A16" s="2">
        <v>189</v>
      </c>
      <c r="B16" s="2">
        <v>65</v>
      </c>
    </row>
    <row r="17" spans="1:2" ht="15.75" thickBot="1" x14ac:dyDescent="0.3">
      <c r="A17" s="2">
        <v>154</v>
      </c>
      <c r="B17" s="2">
        <v>85</v>
      </c>
    </row>
    <row r="18" spans="1:2" ht="15.75" thickBot="1" x14ac:dyDescent="0.3">
      <c r="A18" s="2">
        <v>177</v>
      </c>
      <c r="B18" s="2">
        <v>43</v>
      </c>
    </row>
    <row r="19" spans="1:2" ht="15.75" thickBot="1" x14ac:dyDescent="0.3">
      <c r="A19" s="2">
        <v>188</v>
      </c>
      <c r="B19" s="2">
        <v>54</v>
      </c>
    </row>
    <row r="20" spans="1:2" ht="15.75" thickBot="1" x14ac:dyDescent="0.3">
      <c r="A20" s="2">
        <v>173</v>
      </c>
      <c r="B20" s="2">
        <v>89</v>
      </c>
    </row>
    <row r="21" spans="1:2" ht="15.75" thickBot="1" x14ac:dyDescent="0.3">
      <c r="A21" s="2">
        <v>185</v>
      </c>
      <c r="B21" s="2">
        <v>84</v>
      </c>
    </row>
    <row r="22" spans="1:2" ht="15.75" thickBot="1" x14ac:dyDescent="0.3">
      <c r="A22" s="2">
        <v>161</v>
      </c>
      <c r="B22" s="2">
        <v>45</v>
      </c>
    </row>
    <row r="23" spans="1:2" ht="15.75" thickBot="1" x14ac:dyDescent="0.3">
      <c r="A23" s="2">
        <v>188</v>
      </c>
      <c r="B23" s="2">
        <v>42</v>
      </c>
    </row>
    <row r="24" spans="1:2" ht="15.75" thickBot="1" x14ac:dyDescent="0.3">
      <c r="A24" s="2">
        <v>165</v>
      </c>
      <c r="B24" s="2">
        <v>67</v>
      </c>
    </row>
    <row r="25" spans="1:2" ht="15.75" thickBot="1" x14ac:dyDescent="0.3">
      <c r="A25" s="2">
        <v>161</v>
      </c>
      <c r="B25" s="2">
        <v>72</v>
      </c>
    </row>
    <row r="26" spans="1:2" ht="15.75" thickBot="1" x14ac:dyDescent="0.3">
      <c r="A26" s="2">
        <v>157</v>
      </c>
      <c r="B26" s="2">
        <v>88</v>
      </c>
    </row>
    <row r="27" spans="1:2" ht="15.75" thickBot="1" x14ac:dyDescent="0.3">
      <c r="A27" s="2">
        <v>188</v>
      </c>
      <c r="B27" s="2">
        <v>48</v>
      </c>
    </row>
    <row r="28" spans="1:2" ht="15.75" thickBot="1" x14ac:dyDescent="0.3">
      <c r="A28" s="2">
        <v>170</v>
      </c>
      <c r="B28" s="2">
        <v>66</v>
      </c>
    </row>
    <row r="29" spans="1:2" ht="15.75" thickBot="1" x14ac:dyDescent="0.3">
      <c r="A29" s="2">
        <v>154</v>
      </c>
      <c r="B29" s="2">
        <v>67</v>
      </c>
    </row>
    <row r="30" spans="1:2" ht="15.75" thickBot="1" x14ac:dyDescent="0.3">
      <c r="A30" s="2">
        <v>159</v>
      </c>
      <c r="B30" s="2">
        <v>88</v>
      </c>
    </row>
    <row r="31" spans="1:2" ht="15.75" thickBot="1" x14ac:dyDescent="0.3">
      <c r="A31" s="2">
        <v>171</v>
      </c>
      <c r="B31" s="2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DistribucionNormal</vt:lpstr>
      <vt:lpstr>‘Construcciones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2022-05-14T01:20:29Z</dcterms:created>
  <dcterms:modified xsi:type="dcterms:W3CDTF">2022-05-14T03:54:19Z</dcterms:modified>
</cp:coreProperties>
</file>