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olabarriaga/Downloads/ICSG-paper-FGCS/"/>
    </mc:Choice>
  </mc:AlternateContent>
  <xr:revisionPtr revIDLastSave="0" documentId="10_ncr:8100000_{1E70ECED-6964-CC43-B7A7-85A99E97B422}" xr6:coauthVersionLast="33" xr6:coauthVersionMax="33" xr10:uidLastSave="{00000000-0000-0000-0000-000000000000}"/>
  <bookViews>
    <workbookView xWindow="30420" yWindow="-60" windowWidth="29020" windowHeight="18260" activeTab="1" xr2:uid="{FE198571-8EC1-CF45-9D39-20488EB9F0E4}"/>
  </bookViews>
  <sheets>
    <sheet name="full data" sheetId="1" r:id="rId1"/>
    <sheet name="chart" sheetId="7" r:id="rId2"/>
    <sheet name="graph data" sheetId="6" r:id="rId3"/>
    <sheet name="table" sheetId="3" r:id="rId4"/>
  </sheets>
  <calcPr calcId="162913" concurrentCalc="0"/>
  <pivotCaches>
    <pivotCache cacheId="3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27" i="6"/>
  <c r="C33" i="3"/>
  <c r="C32" i="3"/>
  <c r="C30" i="3"/>
  <c r="C28" i="3"/>
  <c r="C27" i="3"/>
  <c r="C25" i="3"/>
  <c r="C22" i="3"/>
  <c r="C19" i="3"/>
  <c r="C15" i="3"/>
  <c r="C13" i="3"/>
  <c r="C11" i="3"/>
  <c r="C5" i="3"/>
  <c r="C26" i="6"/>
  <c r="C25" i="6"/>
  <c r="C24" i="6"/>
  <c r="C22" i="6"/>
  <c r="C21" i="6"/>
  <c r="C19" i="6"/>
  <c r="C17" i="6"/>
  <c r="C15" i="6"/>
  <c r="C13" i="6"/>
  <c r="C12" i="6"/>
  <c r="C10" i="6"/>
  <c r="C4" i="6"/>
  <c r="B32" i="1"/>
  <c r="B31" i="1"/>
  <c r="B29" i="1"/>
  <c r="B27" i="1"/>
  <c r="B26" i="1"/>
  <c r="B24" i="1"/>
  <c r="B21" i="1"/>
  <c r="B18" i="1"/>
  <c r="B14" i="1"/>
  <c r="B12" i="1"/>
  <c r="B10" i="1"/>
  <c r="B4" i="1"/>
</calcChain>
</file>

<file path=xl/sharedStrings.xml><?xml version="1.0" encoding="utf-8"?>
<sst xmlns="http://schemas.openxmlformats.org/spreadsheetml/2006/main" count="268" uniqueCount="84">
  <si>
    <t>Year</t>
  </si>
  <si>
    <t>Event</t>
  </si>
  <si>
    <t>Location</t>
  </si>
  <si>
    <t>proceedings/agendas</t>
  </si>
  <si>
    <t>Chicago, IL</t>
  </si>
  <si>
    <t>https://onlinelibrary.wiley.com/doi/pdf/10.1002/cpe.1098</t>
  </si>
  <si>
    <t xml:space="preserve">GCE </t>
  </si>
  <si>
    <t>Seattle, WA</t>
  </si>
  <si>
    <t>http://onlinelibrary.wiley.com/doi/10.1002/cpe.1258/full</t>
  </si>
  <si>
    <t>GCE</t>
  </si>
  <si>
    <t>Tampa, FL</t>
  </si>
  <si>
    <t>http://www.cogkit.org/GCE06</t>
  </si>
  <si>
    <t>Reno, US-NV</t>
  </si>
  <si>
    <t>https://www.researchgate.net/publication/259366865_International_Workshop_on_Grid_Computing_Environments_2007_in_Conjunction_with_SC07</t>
  </si>
  <si>
    <t>Austin, US-TX</t>
  </si>
  <si>
    <t>https://ieeexplore.ieee.org/xpl/mostRecentIssue.jsp?punumber=4729055</t>
  </si>
  <si>
    <t>Portland, US-OR</t>
  </si>
  <si>
    <t>http://dblp.uni-trier.de/db/conf/sc/gce2009.html</t>
  </si>
  <si>
    <t xml:space="preserve">IWPLS </t>
  </si>
  <si>
    <t>Edinburg, UK</t>
  </si>
  <si>
    <t xml:space="preserve">http://ceur-ws.org/Vol-513/ </t>
  </si>
  <si>
    <t>New Orleans, US-LA</t>
  </si>
  <si>
    <t xml:space="preserve">http://www.proceedings.com/10226.html </t>
  </si>
  <si>
    <t xml:space="preserve">IWSG </t>
  </si>
  <si>
    <t>Catania, IT</t>
  </si>
  <si>
    <t>http://agenda.ct.infn.it/event/347/</t>
  </si>
  <si>
    <t>Seattle, US-WA</t>
  </si>
  <si>
    <t xml:space="preserve">https://dl.acm.org/citation.cfm?id=2110486 </t>
  </si>
  <si>
    <t>ISWG-Life</t>
  </si>
  <si>
    <t>London, UK</t>
  </si>
  <si>
    <t>https://sites.google.com/a/staff.westminster.ac.uk/iwsg-life2011/</t>
  </si>
  <si>
    <t>http://ceur-ws.org/Vol-819/</t>
  </si>
  <si>
    <t>IWSG -Life</t>
  </si>
  <si>
    <t>Amsterdam, NL</t>
  </si>
  <si>
    <t>https://sites.google.com/site/iwsglife2012/</t>
  </si>
  <si>
    <t xml:space="preserve">http://ebooks.iospress.nl/volume/healthgrid-applications-and-technologies-meet-science-gateways-for-life-sciences </t>
  </si>
  <si>
    <t>Science Gateways Institute Workshop (while were in the conceptualization phase)</t>
  </si>
  <si>
    <t>Indianapolis, US-IN</t>
  </si>
  <si>
    <t>https://ieeexplore.ieee.org/xpl/mostRecentIssue.jsp?punumber=6689497 (see table of contents for gateway papers)</t>
  </si>
  <si>
    <t>Zurich, CH</t>
  </si>
  <si>
    <t>https://en.xing-events.com/iwsg2013.html</t>
  </si>
  <si>
    <t>http://ceur-ws.org/Vol-993/</t>
  </si>
  <si>
    <t xml:space="preserve">https://dl.acm.org/citation.cfm?id=2690887 </t>
  </si>
  <si>
    <t>Dublin, IE</t>
  </si>
  <si>
    <t>https://sites.google.com/a/my.westminster.ac.uk/iwsg2014/home/dates</t>
  </si>
  <si>
    <t>https://ieeexplore.ieee.org/xpl/mostRecentIssue.jsp?punumber=6881322</t>
  </si>
  <si>
    <t>Boulder, US-CO</t>
  </si>
  <si>
    <t xml:space="preserve">https://onlinelibrary.wiley.com/doi/epdf/10.1002/cpe.3743 </t>
  </si>
  <si>
    <t>IWSG</t>
  </si>
  <si>
    <t>Budapest, HU</t>
  </si>
  <si>
    <t xml:space="preserve">https://ieeexplore.ieee.org/xpl/mostRecentIssue.jsp?punumber=7217893 </t>
  </si>
  <si>
    <t>IWSG-A</t>
  </si>
  <si>
    <t xml:space="preserve">https://sites.google.com/site/iwsglife/about-iwsg-a/iwsg-a-2015 </t>
  </si>
  <si>
    <t>Gateways</t>
  </si>
  <si>
    <t>San Diego, US-CA</t>
  </si>
  <si>
    <r>
      <t>https://sciencegateways.org/gateways2016/program</t>
    </r>
    <r>
      <rPr>
        <sz val="12"/>
        <color rgb="FF000000"/>
        <rFont val="Arial"/>
        <family val="2"/>
      </rPr>
      <t xml:space="preserve"> </t>
    </r>
    <r>
      <rPr>
        <u/>
        <sz val="12"/>
        <color rgb="FF1155CC"/>
        <rFont val="Arial"/>
        <family val="2"/>
      </rPr>
      <t>https://gateways2016.figshare.com/</t>
    </r>
    <r>
      <rPr>
        <sz val="12"/>
        <color rgb="FF000000"/>
        <rFont val="Arial"/>
        <family val="2"/>
      </rPr>
      <t xml:space="preserve"> </t>
    </r>
  </si>
  <si>
    <t>Rome, IT</t>
  </si>
  <si>
    <r>
      <t>https://sites.google.com/a/nd.edu/iwsg2016/home</t>
    </r>
    <r>
      <rPr>
        <sz val="12"/>
        <color rgb="FF000000"/>
        <rFont val="Arial"/>
        <family val="2"/>
      </rPr>
      <t xml:space="preserve"> </t>
    </r>
    <r>
      <rPr>
        <u/>
        <sz val="12"/>
        <color rgb="FF1155CC"/>
        <rFont val="Arial"/>
        <family val="2"/>
      </rPr>
      <t>http://ceur-ws.org/Vol-1871/</t>
    </r>
    <r>
      <rPr>
        <sz val="12"/>
        <color rgb="FF000000"/>
        <rFont val="Arial"/>
        <family val="2"/>
      </rPr>
      <t xml:space="preserve"> </t>
    </r>
  </si>
  <si>
    <t xml:space="preserve">https://sites.google.com/site/iwsglife/about-iwsg-a/iwsg-a-2016 </t>
  </si>
  <si>
    <t>Ann Arbor, US-MI</t>
  </si>
  <si>
    <t xml:space="preserve">https://sciencegateways.org/web/gateways2017/program </t>
  </si>
  <si>
    <t xml:space="preserve">https://gateways2017.figshare.com/ </t>
  </si>
  <si>
    <t>Polzan, PO</t>
  </si>
  <si>
    <t>http://iwsg2017.psnc.pl/programme/</t>
  </si>
  <si>
    <t>http://iwsg-life.org/site/iwsglife/about-iwsg-a</t>
  </si>
  <si>
    <t>Column Labels</t>
  </si>
  <si>
    <t>Row Labels</t>
  </si>
  <si>
    <t>Grand Total</t>
  </si>
  <si>
    <t>place</t>
  </si>
  <si>
    <t>Workshop associated with Global Grid Forum</t>
  </si>
  <si>
    <t>USA</t>
  </si>
  <si>
    <t>EU</t>
  </si>
  <si>
    <t>AU</t>
  </si>
  <si>
    <t>#</t>
  </si>
  <si>
    <t>event location</t>
  </si>
  <si>
    <t>Sum of #</t>
  </si>
  <si>
    <t># presentations</t>
  </si>
  <si>
    <t>Brisbane</t>
  </si>
  <si>
    <t>Melbourne</t>
  </si>
  <si>
    <t>CGE</t>
  </si>
  <si>
    <t>n.a.</t>
  </si>
  <si>
    <t>not held this year</t>
  </si>
  <si>
    <t xml:space="preserve">ISWG </t>
  </si>
  <si>
    <t>https://sites.google.com/a/nd.edu/iwsg2018/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</si>
</sst>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9.5"/>
      <color rgb="FF000000"/>
      <name val="Trebuchet MS"/>
      <family val="2"/>
    </font>
    <font>
      <u/>
      <sz val="12"/>
      <color rgb="FF1155CC"/>
      <name val="Arial"/>
      <family val="2"/>
    </font>
    <font>
      <strike/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[conferences.xlsx]chart!PivotTable4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868047472326829"/>
          <c:y val="5.0069039111384175E-2"/>
          <c:w val="0.78323403324584429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chart!$B$5:$B$19</c:f>
              <c:numCache>
                <c:formatCode>General</c:formatCode>
                <c:ptCount val="14"/>
                <c:pt idx="10">
                  <c:v>14</c:v>
                </c:pt>
                <c:pt idx="11">
                  <c:v>17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5-6242-ABBF-D3C7BDCE00F1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chart!$C$5:$C$19</c:f>
              <c:numCache>
                <c:formatCode>General</c:formatCode>
                <c:ptCount val="14"/>
                <c:pt idx="4">
                  <c:v>10</c:v>
                </c:pt>
                <c:pt idx="5">
                  <c:v>19</c:v>
                </c:pt>
                <c:pt idx="6">
                  <c:v>25</c:v>
                </c:pt>
                <c:pt idx="7">
                  <c:v>23</c:v>
                </c:pt>
                <c:pt idx="8">
                  <c:v>42</c:v>
                </c:pt>
                <c:pt idx="9">
                  <c:v>26</c:v>
                </c:pt>
                <c:pt idx="10">
                  <c:v>26</c:v>
                </c:pt>
                <c:pt idx="11">
                  <c:v>30</c:v>
                </c:pt>
                <c:pt idx="12">
                  <c:v>24</c:v>
                </c:pt>
                <c:pt idx="1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5-6242-ABBF-D3C7BDCE00F1}"/>
            </c:ext>
          </c:extLst>
        </c:ser>
        <c:ser>
          <c:idx val="2"/>
          <c:order val="2"/>
          <c:tx>
            <c:strRef>
              <c:f>chart!$D$3:$D$4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chart!$A$5:$A$19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chart!$D$5:$D$19</c:f>
              <c:numCache>
                <c:formatCode>General</c:formatCode>
                <c:ptCount val="14"/>
                <c:pt idx="0">
                  <c:v>31</c:v>
                </c:pt>
                <c:pt idx="1">
                  <c:v>21</c:v>
                </c:pt>
                <c:pt idx="2">
                  <c:v>20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7</c:v>
                </c:pt>
                <c:pt idx="11">
                  <c:v>23</c:v>
                </c:pt>
                <c:pt idx="1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5-6242-ABBF-D3C7BDCE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983744"/>
        <c:axId val="231868528"/>
      </c:barChart>
      <c:catAx>
        <c:axId val="27498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Years</a:t>
                </a:r>
              </a:p>
            </c:rich>
          </c:tx>
          <c:layout>
            <c:manualLayout>
              <c:xMode val="edge"/>
              <c:yMode val="edge"/>
              <c:x val="0.46413914028381309"/>
              <c:y val="0.93836824547694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8528"/>
        <c:crosses val="autoZero"/>
        <c:auto val="1"/>
        <c:lblAlgn val="ctr"/>
        <c:lblOffset val="100"/>
        <c:noMultiLvlLbl val="0"/>
      </c:catAx>
      <c:valAx>
        <c:axId val="2318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presentations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3064004966187"/>
          <c:y val="4.8972694202698348E-2"/>
          <c:w val="9.1662012451931882E-2"/>
          <c:h val="0.18325775543117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17</xdr:col>
      <xdr:colOff>228600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12C75-F9B1-194E-A11F-F28F2D63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a Olabarriaga" refreshedDate="43258.634636574076" createdVersion="6" refreshedVersion="6" minRefreshableVersion="3" recordCount="26" xr:uid="{70EE246D-05BF-A049-97A5-6C7C0FBF2FCA}">
  <cacheSource type="worksheet">
    <worksheetSource ref="A1:C27" sheet="graph data"/>
  </cacheSource>
  <cacheFields count="3">
    <cacheField name="Year" numFmtId="0">
      <sharedItems containsSemiMixedTypes="0" containsString="0" containsNumber="1" containsInteger="1" minValue="2005" maxValue="2018" count="14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event location" numFmtId="0">
      <sharedItems count="3">
        <s v="USA"/>
        <s v="EU"/>
        <s v="AU"/>
      </sharedItems>
    </cacheField>
    <cacheField name="#" numFmtId="0">
      <sharedItems containsSemiMixedTypes="0" containsString="0" containsNumber="1" containsInteger="1" minValue="7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5"/>
  </r>
  <r>
    <x v="0"/>
    <x v="0"/>
    <n v="16"/>
  </r>
  <r>
    <x v="1"/>
    <x v="0"/>
    <n v="21"/>
  </r>
  <r>
    <x v="2"/>
    <x v="0"/>
    <n v="20"/>
  </r>
  <r>
    <x v="3"/>
    <x v="0"/>
    <n v="13"/>
  </r>
  <r>
    <x v="4"/>
    <x v="0"/>
    <n v="14"/>
  </r>
  <r>
    <x v="4"/>
    <x v="1"/>
    <n v="10"/>
  </r>
  <r>
    <x v="5"/>
    <x v="0"/>
    <n v="13"/>
  </r>
  <r>
    <x v="5"/>
    <x v="1"/>
    <n v="19"/>
  </r>
  <r>
    <x v="6"/>
    <x v="0"/>
    <n v="10"/>
  </r>
  <r>
    <x v="6"/>
    <x v="1"/>
    <n v="25"/>
  </r>
  <r>
    <x v="7"/>
    <x v="1"/>
    <n v="23"/>
  </r>
  <r>
    <x v="8"/>
    <x v="0"/>
    <n v="11"/>
  </r>
  <r>
    <x v="8"/>
    <x v="1"/>
    <n v="42"/>
  </r>
  <r>
    <x v="9"/>
    <x v="0"/>
    <n v="13"/>
  </r>
  <r>
    <x v="9"/>
    <x v="1"/>
    <n v="26"/>
  </r>
  <r>
    <x v="10"/>
    <x v="0"/>
    <n v="7"/>
  </r>
  <r>
    <x v="10"/>
    <x v="1"/>
    <n v="26"/>
  </r>
  <r>
    <x v="10"/>
    <x v="2"/>
    <n v="14"/>
  </r>
  <r>
    <x v="11"/>
    <x v="0"/>
    <n v="23"/>
  </r>
  <r>
    <x v="11"/>
    <x v="1"/>
    <n v="30"/>
  </r>
  <r>
    <x v="11"/>
    <x v="2"/>
    <n v="17"/>
  </r>
  <r>
    <x v="12"/>
    <x v="0"/>
    <n v="41"/>
  </r>
  <r>
    <x v="12"/>
    <x v="1"/>
    <n v="24"/>
  </r>
  <r>
    <x v="12"/>
    <x v="2"/>
    <n v="21"/>
  </r>
  <r>
    <x v="13"/>
    <x v="1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4F6B2-3614-B246-A466-C2EB1B983038}" name="PivotTable4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9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#" fld="2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xpl/mostRecentIssue.jsp?punumber=6689497" TargetMode="External"/><Relationship Id="rId13" Type="http://schemas.openxmlformats.org/officeDocument/2006/relationships/hyperlink" Target="https://ieeexplore.ieee.org/xpl/mostRecentIssue.jsp?punumber=7217893" TargetMode="External"/><Relationship Id="rId18" Type="http://schemas.openxmlformats.org/officeDocument/2006/relationships/hyperlink" Target="http://ebooks.iospress.nl/volume/healthgrid-applications-and-technologies-meet-science-gateways-for-life-sciences" TargetMode="External"/><Relationship Id="rId3" Type="http://schemas.openxmlformats.org/officeDocument/2006/relationships/hyperlink" Target="http://www.proceedings.com/10226.html" TargetMode="External"/><Relationship Id="rId7" Type="http://schemas.openxmlformats.org/officeDocument/2006/relationships/hyperlink" Target="https://sites.google.com/site/iwsglife2012/" TargetMode="External"/><Relationship Id="rId12" Type="http://schemas.openxmlformats.org/officeDocument/2006/relationships/hyperlink" Target="https://onlinelibrary.wiley.com/doi/epdf/10.1002/cpe.3743" TargetMode="External"/><Relationship Id="rId17" Type="http://schemas.openxmlformats.org/officeDocument/2006/relationships/hyperlink" Target="https://gateways2017.figshare.com/" TargetMode="External"/><Relationship Id="rId2" Type="http://schemas.openxmlformats.org/officeDocument/2006/relationships/hyperlink" Target="http://ceur-ws.org/Vol-513/" TargetMode="External"/><Relationship Id="rId16" Type="http://schemas.openxmlformats.org/officeDocument/2006/relationships/hyperlink" Target="https://sciencegateways.org/web/gateways2017/program" TargetMode="External"/><Relationship Id="rId1" Type="http://schemas.openxmlformats.org/officeDocument/2006/relationships/hyperlink" Target="https://www.researchgate.net/publication/259366865_International_Workshop_on_Grid_Computing_Environments_2007_in_Conjunction_with_SC07" TargetMode="External"/><Relationship Id="rId6" Type="http://schemas.openxmlformats.org/officeDocument/2006/relationships/hyperlink" Target="https://sites.google.com/a/staff.westminster.ac.uk/iwsg-life2011/" TargetMode="External"/><Relationship Id="rId11" Type="http://schemas.openxmlformats.org/officeDocument/2006/relationships/hyperlink" Target="https://sites.google.com/a/my.westminster.ac.uk/iwsg2014/home/dates" TargetMode="External"/><Relationship Id="rId5" Type="http://schemas.openxmlformats.org/officeDocument/2006/relationships/hyperlink" Target="https://dl.acm.org/citation.cfm?id=2110486" TargetMode="External"/><Relationship Id="rId15" Type="http://schemas.openxmlformats.org/officeDocument/2006/relationships/hyperlink" Target="https://sites.google.com/site/iwsglife/about-iwsg-a/iwsg-a-2016" TargetMode="External"/><Relationship Id="rId10" Type="http://schemas.openxmlformats.org/officeDocument/2006/relationships/hyperlink" Target="https://dl.acm.org/citation.cfm?id=2690887" TargetMode="External"/><Relationship Id="rId19" Type="http://schemas.openxmlformats.org/officeDocument/2006/relationships/hyperlink" Target="http://ceur-ws.org/Vol-819/" TargetMode="External"/><Relationship Id="rId4" Type="http://schemas.openxmlformats.org/officeDocument/2006/relationships/hyperlink" Target="http://agenda.ct.infn.it/event/347/" TargetMode="External"/><Relationship Id="rId9" Type="http://schemas.openxmlformats.org/officeDocument/2006/relationships/hyperlink" Target="https://en.xing-events.com/iwsg2013.html" TargetMode="External"/><Relationship Id="rId14" Type="http://schemas.openxmlformats.org/officeDocument/2006/relationships/hyperlink" Target="https://sites.google.com/site/iwsglife/about-iwsg-a/iwsg-a-201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xpl/mostRecentIssue.jsp?punumber=6689497" TargetMode="External"/><Relationship Id="rId13" Type="http://schemas.openxmlformats.org/officeDocument/2006/relationships/hyperlink" Target="https://ieeexplore.ieee.org/xpl/mostRecentIssue.jsp?punumber=7217893" TargetMode="External"/><Relationship Id="rId18" Type="http://schemas.openxmlformats.org/officeDocument/2006/relationships/hyperlink" Target="http://ceur-ws.org/Vol-819/" TargetMode="External"/><Relationship Id="rId3" Type="http://schemas.openxmlformats.org/officeDocument/2006/relationships/hyperlink" Target="http://www.proceedings.com/10226.html" TargetMode="External"/><Relationship Id="rId7" Type="http://schemas.openxmlformats.org/officeDocument/2006/relationships/hyperlink" Target="http://ebooks.iospress.nl/volume/healthgrid-applications-and-technologies-meet-science-gateways-for-life-sciences" TargetMode="External"/><Relationship Id="rId12" Type="http://schemas.openxmlformats.org/officeDocument/2006/relationships/hyperlink" Target="https://onlinelibrary.wiley.com/doi/epdf/10.1002/cpe.3743" TargetMode="External"/><Relationship Id="rId17" Type="http://schemas.openxmlformats.org/officeDocument/2006/relationships/hyperlink" Target="https://gateways2017.figshare.com/" TargetMode="External"/><Relationship Id="rId2" Type="http://schemas.openxmlformats.org/officeDocument/2006/relationships/hyperlink" Target="http://ceur-ws.org/Vol-513/" TargetMode="External"/><Relationship Id="rId16" Type="http://schemas.openxmlformats.org/officeDocument/2006/relationships/hyperlink" Target="https://sciencegateways.org/web/gateways2017/program" TargetMode="External"/><Relationship Id="rId1" Type="http://schemas.openxmlformats.org/officeDocument/2006/relationships/hyperlink" Target="https://www.researchgate.net/publication/259366865_International_Workshop_on_Grid_Computing_Environments_2007_in_Conjunction_with_SC07" TargetMode="External"/><Relationship Id="rId6" Type="http://schemas.openxmlformats.org/officeDocument/2006/relationships/hyperlink" Target="https://sites.google.com/a/staff.westminster.ac.uk/iwsg-life2011/" TargetMode="External"/><Relationship Id="rId11" Type="http://schemas.openxmlformats.org/officeDocument/2006/relationships/hyperlink" Target="https://sites.google.com/a/my.westminster.ac.uk/iwsg2014/home/dates" TargetMode="External"/><Relationship Id="rId5" Type="http://schemas.openxmlformats.org/officeDocument/2006/relationships/hyperlink" Target="https://dl.acm.org/citation.cfm?id=2110486" TargetMode="External"/><Relationship Id="rId15" Type="http://schemas.openxmlformats.org/officeDocument/2006/relationships/hyperlink" Target="https://sites.google.com/site/iwsglife/about-iwsg-a/iwsg-a-2016" TargetMode="External"/><Relationship Id="rId10" Type="http://schemas.openxmlformats.org/officeDocument/2006/relationships/hyperlink" Target="https://dl.acm.org/citation.cfm?id=2690887" TargetMode="External"/><Relationship Id="rId4" Type="http://schemas.openxmlformats.org/officeDocument/2006/relationships/hyperlink" Target="http://agenda.ct.infn.it/event/347/" TargetMode="External"/><Relationship Id="rId9" Type="http://schemas.openxmlformats.org/officeDocument/2006/relationships/hyperlink" Target="https://en.xing-events.com/iwsg2013.html" TargetMode="External"/><Relationship Id="rId14" Type="http://schemas.openxmlformats.org/officeDocument/2006/relationships/hyperlink" Target="https://sites.google.com/site/iwsglife/about-iwsg-a/iwsg-a-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222C-D4FF-3C49-9002-F0DA7E9F4DE4}">
  <dimension ref="A1:K33"/>
  <sheetViews>
    <sheetView workbookViewId="0">
      <selection activeCell="A33" sqref="A33:XFD33"/>
    </sheetView>
  </sheetViews>
  <sheetFormatPr baseColWidth="10" defaultRowHeight="16" x14ac:dyDescent="0.2"/>
  <cols>
    <col min="1" max="1" width="19" customWidth="1"/>
    <col min="2" max="2" width="18" customWidth="1"/>
    <col min="3" max="3" width="25.33203125" style="6" customWidth="1"/>
    <col min="4" max="4" width="24.33203125" customWidth="1"/>
    <col min="5" max="5" width="7.83203125" customWidth="1"/>
  </cols>
  <sheetData>
    <row r="1" spans="1:11" x14ac:dyDescent="0.2">
      <c r="A1" s="12" t="s">
        <v>0</v>
      </c>
      <c r="B1" s="12" t="s">
        <v>76</v>
      </c>
      <c r="C1" s="7" t="s">
        <v>1</v>
      </c>
      <c r="D1" s="12" t="s">
        <v>2</v>
      </c>
      <c r="E1" s="12" t="s">
        <v>68</v>
      </c>
      <c r="F1" s="12" t="s">
        <v>3</v>
      </c>
      <c r="G1" s="13"/>
      <c r="H1" s="13"/>
      <c r="I1" s="13"/>
      <c r="J1" s="13"/>
      <c r="K1" s="13"/>
    </row>
    <row r="2" spans="1:11" ht="32" x14ac:dyDescent="0.2">
      <c r="A2" s="12">
        <v>2005</v>
      </c>
      <c r="B2" s="12">
        <v>15</v>
      </c>
      <c r="C2" s="7" t="s">
        <v>69</v>
      </c>
      <c r="D2" s="12" t="s">
        <v>4</v>
      </c>
      <c r="E2" s="12" t="s">
        <v>70</v>
      </c>
      <c r="F2" s="12" t="s">
        <v>5</v>
      </c>
      <c r="G2" s="13"/>
      <c r="H2" s="13"/>
      <c r="I2" s="13"/>
      <c r="J2" s="13"/>
      <c r="K2" s="13"/>
    </row>
    <row r="3" spans="1:11" x14ac:dyDescent="0.2">
      <c r="A3" s="12">
        <v>2005</v>
      </c>
      <c r="B3" s="12">
        <v>16</v>
      </c>
      <c r="C3" s="7" t="s">
        <v>6</v>
      </c>
      <c r="D3" s="12" t="s">
        <v>7</v>
      </c>
      <c r="E3" s="12" t="s">
        <v>70</v>
      </c>
      <c r="F3" s="12" t="s">
        <v>8</v>
      </c>
      <c r="G3" s="13"/>
      <c r="H3" s="13"/>
      <c r="I3" s="13"/>
      <c r="J3" s="13"/>
      <c r="K3" s="13"/>
    </row>
    <row r="4" spans="1:11" x14ac:dyDescent="0.2">
      <c r="A4" s="12">
        <v>2006</v>
      </c>
      <c r="B4" s="12">
        <f>9+12</f>
        <v>21</v>
      </c>
      <c r="C4" s="7" t="s">
        <v>9</v>
      </c>
      <c r="D4" s="12" t="s">
        <v>10</v>
      </c>
      <c r="E4" s="12" t="s">
        <v>70</v>
      </c>
      <c r="F4" s="12" t="s">
        <v>11</v>
      </c>
      <c r="G4" s="13"/>
      <c r="H4" s="13"/>
      <c r="I4" s="13"/>
      <c r="J4" s="13"/>
      <c r="K4" s="13"/>
    </row>
    <row r="5" spans="1:11" x14ac:dyDescent="0.2">
      <c r="A5" s="12">
        <v>2007</v>
      </c>
      <c r="B5" s="12">
        <v>20</v>
      </c>
      <c r="C5" s="7" t="s">
        <v>6</v>
      </c>
      <c r="D5" s="12" t="s">
        <v>12</v>
      </c>
      <c r="E5" s="12" t="s">
        <v>70</v>
      </c>
      <c r="F5" s="14" t="s">
        <v>13</v>
      </c>
      <c r="G5" s="13"/>
      <c r="H5" s="13"/>
      <c r="I5" s="13"/>
      <c r="J5" s="13"/>
      <c r="K5" s="13"/>
    </row>
    <row r="6" spans="1:11" x14ac:dyDescent="0.2">
      <c r="A6" s="12">
        <v>2008</v>
      </c>
      <c r="B6" s="12">
        <v>13</v>
      </c>
      <c r="C6" s="7" t="s">
        <v>6</v>
      </c>
      <c r="D6" s="12" t="s">
        <v>14</v>
      </c>
      <c r="E6" s="12" t="s">
        <v>70</v>
      </c>
      <c r="F6" s="15" t="s">
        <v>15</v>
      </c>
      <c r="G6" s="13"/>
      <c r="H6" s="13"/>
      <c r="I6" s="13"/>
      <c r="J6" s="13"/>
      <c r="K6" s="13"/>
    </row>
    <row r="7" spans="1:11" x14ac:dyDescent="0.2">
      <c r="A7" s="12">
        <v>2009</v>
      </c>
      <c r="B7" s="12">
        <v>14</v>
      </c>
      <c r="C7" s="7" t="s">
        <v>6</v>
      </c>
      <c r="D7" s="12" t="s">
        <v>16</v>
      </c>
      <c r="E7" s="12" t="s">
        <v>70</v>
      </c>
      <c r="F7" s="12" t="s">
        <v>17</v>
      </c>
      <c r="G7" s="13"/>
      <c r="H7" s="13"/>
      <c r="I7" s="13"/>
      <c r="J7" s="13"/>
      <c r="K7" s="13"/>
    </row>
    <row r="8" spans="1:11" x14ac:dyDescent="0.2">
      <c r="A8" s="12">
        <v>2009</v>
      </c>
      <c r="B8" s="12">
        <v>10</v>
      </c>
      <c r="C8" s="7" t="s">
        <v>18</v>
      </c>
      <c r="D8" s="12" t="s">
        <v>19</v>
      </c>
      <c r="E8" s="12" t="s">
        <v>71</v>
      </c>
      <c r="F8" s="14" t="s">
        <v>20</v>
      </c>
      <c r="G8" s="13"/>
      <c r="H8" s="13"/>
      <c r="I8" s="13"/>
      <c r="J8" s="13"/>
      <c r="K8" s="13"/>
    </row>
    <row r="9" spans="1:11" x14ac:dyDescent="0.2">
      <c r="A9" s="12">
        <v>2010</v>
      </c>
      <c r="B9" s="12">
        <v>13</v>
      </c>
      <c r="C9" s="7" t="s">
        <v>6</v>
      </c>
      <c r="D9" s="12" t="s">
        <v>21</v>
      </c>
      <c r="E9" s="12" t="s">
        <v>70</v>
      </c>
      <c r="F9" s="14" t="s">
        <v>22</v>
      </c>
      <c r="G9" s="13"/>
      <c r="H9" s="13"/>
      <c r="I9" s="13"/>
      <c r="J9" s="13"/>
      <c r="K9" s="13"/>
    </row>
    <row r="10" spans="1:11" x14ac:dyDescent="0.2">
      <c r="A10" s="12">
        <v>2010</v>
      </c>
      <c r="B10" s="12">
        <f>8+11</f>
        <v>19</v>
      </c>
      <c r="C10" s="7" t="s">
        <v>23</v>
      </c>
      <c r="D10" s="12" t="s">
        <v>24</v>
      </c>
      <c r="E10" s="12" t="s">
        <v>71</v>
      </c>
      <c r="F10" s="14" t="s">
        <v>25</v>
      </c>
      <c r="G10" s="13"/>
      <c r="H10" s="13"/>
      <c r="I10" s="13"/>
      <c r="J10" s="13"/>
      <c r="K10" s="13"/>
    </row>
    <row r="11" spans="1:11" x14ac:dyDescent="0.2">
      <c r="A11" s="12">
        <v>2011</v>
      </c>
      <c r="B11" s="12">
        <v>10</v>
      </c>
      <c r="C11" s="7" t="s">
        <v>9</v>
      </c>
      <c r="D11" s="12" t="s">
        <v>26</v>
      </c>
      <c r="E11" s="12" t="s">
        <v>70</v>
      </c>
      <c r="F11" s="14" t="s">
        <v>27</v>
      </c>
      <c r="G11" s="13"/>
      <c r="H11" s="13"/>
      <c r="I11" s="13"/>
      <c r="J11" s="13"/>
      <c r="K11" s="13"/>
    </row>
    <row r="12" spans="1:11" x14ac:dyDescent="0.2">
      <c r="A12" s="19">
        <v>2011</v>
      </c>
      <c r="B12" s="21">
        <f>7+13+5</f>
        <v>25</v>
      </c>
      <c r="C12" s="20" t="s">
        <v>28</v>
      </c>
      <c r="D12" s="21" t="s">
        <v>29</v>
      </c>
      <c r="E12" s="21" t="s">
        <v>71</v>
      </c>
      <c r="F12" s="14" t="s">
        <v>30</v>
      </c>
      <c r="G12" s="13"/>
      <c r="H12" s="13"/>
      <c r="I12" s="13"/>
      <c r="J12" s="13"/>
      <c r="K12" s="13"/>
    </row>
    <row r="13" spans="1:11" x14ac:dyDescent="0.2">
      <c r="A13" s="19"/>
      <c r="B13" s="21"/>
      <c r="C13" s="20"/>
      <c r="D13" s="21"/>
      <c r="E13" s="21"/>
      <c r="F13" s="14" t="s">
        <v>31</v>
      </c>
      <c r="G13" s="13"/>
      <c r="H13" s="13"/>
      <c r="I13" s="13"/>
      <c r="J13" s="13"/>
      <c r="K13" s="13"/>
    </row>
    <row r="14" spans="1:11" x14ac:dyDescent="0.2">
      <c r="A14" s="21">
        <v>2012</v>
      </c>
      <c r="B14" s="21">
        <f>6+8+9</f>
        <v>23</v>
      </c>
      <c r="C14" s="20" t="s">
        <v>32</v>
      </c>
      <c r="D14" s="21" t="s">
        <v>33</v>
      </c>
      <c r="E14" s="21" t="s">
        <v>71</v>
      </c>
      <c r="F14" s="14" t="s">
        <v>34</v>
      </c>
      <c r="G14" s="13"/>
      <c r="H14" s="13"/>
      <c r="I14" s="13"/>
      <c r="J14" s="13"/>
      <c r="K14" s="13"/>
    </row>
    <row r="15" spans="1:11" x14ac:dyDescent="0.2">
      <c r="A15" s="21"/>
      <c r="B15" s="21"/>
      <c r="C15" s="20"/>
      <c r="D15" s="21"/>
      <c r="E15" s="21"/>
      <c r="F15" s="14" t="s">
        <v>35</v>
      </c>
      <c r="G15" s="13"/>
      <c r="H15" s="13"/>
      <c r="I15" s="13"/>
      <c r="J15" s="13"/>
      <c r="K15" s="13"/>
    </row>
    <row r="16" spans="1:11" x14ac:dyDescent="0.2">
      <c r="A16" s="12">
        <v>2012</v>
      </c>
      <c r="B16" s="12" t="s">
        <v>80</v>
      </c>
      <c r="C16" s="7" t="s">
        <v>79</v>
      </c>
      <c r="D16" s="12"/>
      <c r="E16" s="12"/>
      <c r="F16" s="14"/>
      <c r="G16" s="13"/>
      <c r="H16" s="13"/>
      <c r="I16" s="13"/>
      <c r="J16" s="13"/>
      <c r="K16" s="13"/>
    </row>
    <row r="17" spans="1:11" ht="64" x14ac:dyDescent="0.2">
      <c r="A17" s="12">
        <v>2013</v>
      </c>
      <c r="B17" s="12">
        <v>11</v>
      </c>
      <c r="C17" s="7" t="s">
        <v>36</v>
      </c>
      <c r="D17" s="12" t="s">
        <v>37</v>
      </c>
      <c r="E17" s="12" t="s">
        <v>70</v>
      </c>
      <c r="F17" s="14" t="s">
        <v>38</v>
      </c>
      <c r="G17" s="13"/>
      <c r="H17" s="13"/>
      <c r="I17" s="13"/>
      <c r="J17" s="13"/>
      <c r="K17" s="13"/>
    </row>
    <row r="18" spans="1:11" x14ac:dyDescent="0.2">
      <c r="A18" s="19">
        <v>2013</v>
      </c>
      <c r="B18" s="21">
        <f>9+17+16</f>
        <v>42</v>
      </c>
      <c r="C18" s="20" t="s">
        <v>23</v>
      </c>
      <c r="D18" s="21" t="s">
        <v>39</v>
      </c>
      <c r="E18" s="21" t="s">
        <v>71</v>
      </c>
      <c r="F18" s="14" t="s">
        <v>40</v>
      </c>
      <c r="G18" s="13"/>
      <c r="H18" s="13"/>
      <c r="I18" s="13"/>
      <c r="J18" s="13"/>
      <c r="K18" s="13"/>
    </row>
    <row r="19" spans="1:11" x14ac:dyDescent="0.2">
      <c r="A19" s="19"/>
      <c r="B19" s="21"/>
      <c r="C19" s="20"/>
      <c r="D19" s="21"/>
      <c r="E19" s="21"/>
      <c r="F19" s="12" t="s">
        <v>41</v>
      </c>
      <c r="G19" s="13"/>
      <c r="H19" s="13"/>
      <c r="I19" s="13"/>
      <c r="J19" s="13"/>
      <c r="K19" s="13"/>
    </row>
    <row r="20" spans="1:11" x14ac:dyDescent="0.2">
      <c r="A20" s="12">
        <v>2014</v>
      </c>
      <c r="B20" s="12">
        <v>13</v>
      </c>
      <c r="C20" s="7" t="s">
        <v>6</v>
      </c>
      <c r="D20" s="12" t="s">
        <v>21</v>
      </c>
      <c r="E20" s="12" t="s">
        <v>70</v>
      </c>
      <c r="F20" s="14" t="s">
        <v>42</v>
      </c>
      <c r="G20" s="13"/>
      <c r="H20" s="13"/>
      <c r="I20" s="13"/>
      <c r="J20" s="13"/>
      <c r="K20" s="13"/>
    </row>
    <row r="21" spans="1:11" x14ac:dyDescent="0.2">
      <c r="A21" s="19">
        <v>2014</v>
      </c>
      <c r="B21" s="21">
        <f>8+12+6</f>
        <v>26</v>
      </c>
      <c r="C21" s="20" t="s">
        <v>23</v>
      </c>
      <c r="D21" s="21" t="s">
        <v>43</v>
      </c>
      <c r="E21" s="21" t="s">
        <v>71</v>
      </c>
      <c r="F21" s="14" t="s">
        <v>44</v>
      </c>
      <c r="G21" s="13"/>
      <c r="H21" s="13"/>
      <c r="I21" s="13"/>
      <c r="J21" s="13"/>
      <c r="K21" s="13"/>
    </row>
    <row r="22" spans="1:11" x14ac:dyDescent="0.2">
      <c r="A22" s="19"/>
      <c r="B22" s="21"/>
      <c r="C22" s="20"/>
      <c r="D22" s="21"/>
      <c r="E22" s="21"/>
      <c r="F22" s="12" t="s">
        <v>45</v>
      </c>
      <c r="G22" s="13"/>
      <c r="H22" s="13"/>
      <c r="I22" s="13"/>
      <c r="J22" s="13"/>
      <c r="K22" s="13"/>
    </row>
    <row r="23" spans="1:11" x14ac:dyDescent="0.2">
      <c r="A23" s="12">
        <v>2015</v>
      </c>
      <c r="B23" s="12">
        <v>7</v>
      </c>
      <c r="C23" s="7" t="s">
        <v>9</v>
      </c>
      <c r="D23" s="12" t="s">
        <v>46</v>
      </c>
      <c r="E23" s="12" t="s">
        <v>70</v>
      </c>
      <c r="F23" s="14" t="s">
        <v>47</v>
      </c>
      <c r="G23" s="13"/>
      <c r="H23" s="13"/>
      <c r="I23" s="13"/>
      <c r="J23" s="13"/>
      <c r="K23" s="13"/>
    </row>
    <row r="24" spans="1:11" x14ac:dyDescent="0.2">
      <c r="A24" s="12">
        <v>2015</v>
      </c>
      <c r="B24" s="12">
        <f>14+8+3+1</f>
        <v>26</v>
      </c>
      <c r="C24" s="7" t="s">
        <v>48</v>
      </c>
      <c r="D24" s="12" t="s">
        <v>49</v>
      </c>
      <c r="E24" s="12" t="s">
        <v>71</v>
      </c>
      <c r="F24" s="14" t="s">
        <v>50</v>
      </c>
      <c r="G24" s="13"/>
      <c r="H24" s="13"/>
      <c r="I24" s="13"/>
      <c r="J24" s="13"/>
      <c r="K24" s="13"/>
    </row>
    <row r="25" spans="1:11" x14ac:dyDescent="0.2">
      <c r="A25" s="12">
        <v>2015</v>
      </c>
      <c r="B25" s="12">
        <v>14</v>
      </c>
      <c r="C25" s="7" t="s">
        <v>51</v>
      </c>
      <c r="D25" s="12" t="s">
        <v>77</v>
      </c>
      <c r="E25" s="12" t="s">
        <v>72</v>
      </c>
      <c r="F25" s="14" t="s">
        <v>52</v>
      </c>
      <c r="G25" s="13"/>
      <c r="H25" s="13"/>
      <c r="I25" s="13"/>
      <c r="J25" s="13"/>
      <c r="K25" s="13"/>
    </row>
    <row r="26" spans="1:11" x14ac:dyDescent="0.2">
      <c r="A26" s="12">
        <v>2016</v>
      </c>
      <c r="B26" s="12">
        <f>12+11</f>
        <v>23</v>
      </c>
      <c r="C26" s="7" t="s">
        <v>53</v>
      </c>
      <c r="D26" s="12" t="s">
        <v>54</v>
      </c>
      <c r="E26" s="12" t="s">
        <v>70</v>
      </c>
      <c r="F26" s="16" t="s">
        <v>55</v>
      </c>
      <c r="G26" s="13"/>
      <c r="H26" s="13"/>
      <c r="I26" s="13"/>
      <c r="J26" s="13"/>
      <c r="K26" s="13"/>
    </row>
    <row r="27" spans="1:11" x14ac:dyDescent="0.2">
      <c r="A27" s="12">
        <v>2016</v>
      </c>
      <c r="B27" s="12">
        <f>10+14+6</f>
        <v>30</v>
      </c>
      <c r="C27" s="7" t="s">
        <v>48</v>
      </c>
      <c r="D27" s="12" t="s">
        <v>56</v>
      </c>
      <c r="E27" s="12" t="s">
        <v>71</v>
      </c>
      <c r="F27" s="16" t="s">
        <v>57</v>
      </c>
      <c r="G27" s="13"/>
      <c r="H27" s="13"/>
      <c r="I27" s="13"/>
      <c r="J27" s="13"/>
      <c r="K27" s="13"/>
    </row>
    <row r="28" spans="1:11" x14ac:dyDescent="0.2">
      <c r="A28" s="12">
        <v>2016</v>
      </c>
      <c r="B28" s="12">
        <v>17</v>
      </c>
      <c r="C28" s="7" t="s">
        <v>51</v>
      </c>
      <c r="D28" s="12" t="s">
        <v>78</v>
      </c>
      <c r="E28" s="12" t="s">
        <v>72</v>
      </c>
      <c r="F28" s="14" t="s">
        <v>58</v>
      </c>
      <c r="G28" s="13"/>
      <c r="H28" s="13"/>
      <c r="I28" s="13"/>
      <c r="J28" s="13"/>
      <c r="K28" s="13"/>
    </row>
    <row r="29" spans="1:11" x14ac:dyDescent="0.2">
      <c r="A29" s="21">
        <v>2017</v>
      </c>
      <c r="B29" s="21">
        <f>9+21+11</f>
        <v>41</v>
      </c>
      <c r="C29" s="20" t="s">
        <v>53</v>
      </c>
      <c r="D29" s="21" t="s">
        <v>59</v>
      </c>
      <c r="E29" s="21" t="s">
        <v>70</v>
      </c>
      <c r="F29" s="14" t="s">
        <v>60</v>
      </c>
      <c r="G29" s="13"/>
      <c r="H29" s="13"/>
      <c r="I29" s="13"/>
      <c r="J29" s="13"/>
      <c r="K29" s="13"/>
    </row>
    <row r="30" spans="1:11" x14ac:dyDescent="0.2">
      <c r="A30" s="21"/>
      <c r="B30" s="21"/>
      <c r="C30" s="20"/>
      <c r="D30" s="21"/>
      <c r="E30" s="21"/>
      <c r="F30" s="14" t="s">
        <v>61</v>
      </c>
      <c r="G30" s="13"/>
      <c r="H30" s="13"/>
      <c r="I30" s="13"/>
      <c r="J30" s="13"/>
      <c r="K30" s="13"/>
    </row>
    <row r="31" spans="1:11" x14ac:dyDescent="0.2">
      <c r="A31" s="12">
        <v>2017</v>
      </c>
      <c r="B31" s="12">
        <f>8+10+6</f>
        <v>24</v>
      </c>
      <c r="C31" s="7" t="s">
        <v>48</v>
      </c>
      <c r="D31" s="12" t="s">
        <v>62</v>
      </c>
      <c r="E31" s="12" t="s">
        <v>71</v>
      </c>
      <c r="F31" s="12" t="s">
        <v>63</v>
      </c>
      <c r="G31" s="13"/>
      <c r="H31" s="13"/>
      <c r="I31" s="13"/>
      <c r="J31" s="13"/>
      <c r="K31" s="13"/>
    </row>
    <row r="32" spans="1:11" x14ac:dyDescent="0.2">
      <c r="A32" s="12">
        <v>2017</v>
      </c>
      <c r="B32" s="12">
        <f>12+9</f>
        <v>21</v>
      </c>
      <c r="C32" s="7" t="s">
        <v>51</v>
      </c>
      <c r="D32" s="12" t="s">
        <v>77</v>
      </c>
      <c r="E32" s="12" t="s">
        <v>72</v>
      </c>
      <c r="F32" s="12" t="s">
        <v>64</v>
      </c>
      <c r="G32" s="13"/>
      <c r="H32" s="13"/>
      <c r="I32" s="13"/>
      <c r="J32" s="13"/>
      <c r="K32" s="13"/>
    </row>
    <row r="33" spans="1:11" x14ac:dyDescent="0.2">
      <c r="A33" s="13">
        <v>2018</v>
      </c>
      <c r="B33" s="13">
        <f>35+4</f>
        <v>39</v>
      </c>
      <c r="C33" s="8" t="s">
        <v>82</v>
      </c>
      <c r="D33" s="13" t="s">
        <v>19</v>
      </c>
      <c r="E33" s="13" t="s">
        <v>71</v>
      </c>
      <c r="F33" s="1" t="s">
        <v>83</v>
      </c>
      <c r="G33" s="13"/>
      <c r="H33" s="13"/>
      <c r="I33" s="13"/>
      <c r="J33" s="13"/>
      <c r="K33" s="13"/>
    </row>
  </sheetData>
  <mergeCells count="25">
    <mergeCell ref="E12:E13"/>
    <mergeCell ref="E21:E22"/>
    <mergeCell ref="E18:E19"/>
    <mergeCell ref="E14:E15"/>
    <mergeCell ref="E29:E30"/>
    <mergeCell ref="A29:A30"/>
    <mergeCell ref="C29:C30"/>
    <mergeCell ref="D29:D30"/>
    <mergeCell ref="B29:B30"/>
    <mergeCell ref="A18:A19"/>
    <mergeCell ref="C18:C19"/>
    <mergeCell ref="D18:D19"/>
    <mergeCell ref="B18:B19"/>
    <mergeCell ref="A21:A22"/>
    <mergeCell ref="C21:C22"/>
    <mergeCell ref="D21:D22"/>
    <mergeCell ref="B21:B22"/>
    <mergeCell ref="A12:A13"/>
    <mergeCell ref="C12:C13"/>
    <mergeCell ref="D12:D13"/>
    <mergeCell ref="B12:B13"/>
    <mergeCell ref="A14:A15"/>
    <mergeCell ref="C14:C15"/>
    <mergeCell ref="D14:D15"/>
    <mergeCell ref="B14:B15"/>
  </mergeCells>
  <hyperlinks>
    <hyperlink ref="F5" r:id="rId1" xr:uid="{51422FCC-87BD-E44B-B94E-EF7BD0D4FD08}"/>
    <hyperlink ref="F8" r:id="rId2" display="http://ceur-ws.org/Vol-513/" xr:uid="{591800A0-2015-844A-890F-F708869091B4}"/>
    <hyperlink ref="F9" r:id="rId3" display="http://www.proceedings.com/10226.html" xr:uid="{A9B62CF8-0FDA-254D-9AC7-EEC3C9C70FCE}"/>
    <hyperlink ref="F10" r:id="rId4" xr:uid="{97D7CDB7-251C-524F-9CB7-0F3051BDF225}"/>
    <hyperlink ref="F11" r:id="rId5" display="https://dl.acm.org/citation.cfm?id=2110486" xr:uid="{E8C2300D-57A2-4E4F-A23F-AAE26C9D3B7E}"/>
    <hyperlink ref="F12" r:id="rId6" xr:uid="{B0ECE2A7-F54C-C747-A559-769380BED691}"/>
    <hyperlink ref="F14" r:id="rId7" xr:uid="{01FC08E3-66BB-7F45-84C7-FE488CDD5A98}"/>
    <hyperlink ref="F17" r:id="rId8" display="https://ieeexplore.ieee.org/xpl/mostRecentIssue.jsp?punumber=6689497" xr:uid="{73B4DAEA-1680-C242-AA60-C54DF16994E2}"/>
    <hyperlink ref="F18" r:id="rId9" xr:uid="{4FD40DFF-ABFD-9B4C-A772-343AF4BCA0A0}"/>
    <hyperlink ref="F20" r:id="rId10" display="https://dl.acm.org/citation.cfm?id=2690887" xr:uid="{CAD5A59A-0657-E349-B44F-461AB97D1EFB}"/>
    <hyperlink ref="F21" r:id="rId11" xr:uid="{302269EB-62C0-C24A-9339-785F072D7979}"/>
    <hyperlink ref="F23" r:id="rId12" display="https://onlinelibrary.wiley.com/doi/epdf/10.1002/cpe.3743" xr:uid="{C530F8F3-F5CF-E143-B6FF-328223482366}"/>
    <hyperlink ref="F24" r:id="rId13" display="https://ieeexplore.ieee.org/xpl/mostRecentIssue.jsp?punumber=7217893" xr:uid="{D8A850ED-2B3F-C344-AB7C-715CF8B82164}"/>
    <hyperlink ref="F25" r:id="rId14" display="https://sites.google.com/site/iwsglife/about-iwsg-a/iwsg-a-2015" xr:uid="{EEC5EB82-C1BA-3F4A-8172-A2E442FE08E7}"/>
    <hyperlink ref="F28" r:id="rId15" display="https://sites.google.com/site/iwsglife/about-iwsg-a/iwsg-a-2016" xr:uid="{93071167-2297-9E41-8BD3-D33F4C831567}"/>
    <hyperlink ref="F29" r:id="rId16" display="https://sciencegateways.org/web/gateways2017/program" xr:uid="{238B9121-4171-A242-81FA-1100B34E4C42}"/>
    <hyperlink ref="F30" r:id="rId17" display="https://gateways2017.figshare.com/" xr:uid="{2B970D6B-CFDC-8249-9FDA-629AE7B319B5}"/>
    <hyperlink ref="F14" r:id="rId18" display="http://ebooks.iospress.nl/volume/healthgrid-applications-and-technologies-meet-science-gateways-for-life-sciences" xr:uid="{F42A87A0-36B1-B24C-9D42-C388B7A1DDE8}"/>
    <hyperlink ref="F13" r:id="rId19" xr:uid="{F8B4F362-93DC-324B-B11E-184C719E8E4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11D5-09DC-0643-9751-6790672C7AF5}">
  <dimension ref="A3:E19"/>
  <sheetViews>
    <sheetView tabSelected="1" zoomScaleNormal="100" workbookViewId="0">
      <selection activeCell="E27" sqref="E27"/>
    </sheetView>
  </sheetViews>
  <sheetFormatPr baseColWidth="10" defaultRowHeight="16" x14ac:dyDescent="0.2"/>
  <cols>
    <col min="1" max="1" width="10.83203125" bestFit="1" customWidth="1"/>
    <col min="2" max="2" width="3.6640625" bestFit="1" customWidth="1"/>
    <col min="3" max="3" width="4.1640625" bestFit="1" customWidth="1"/>
    <col min="4" max="4" width="4.6640625" bestFit="1" customWidth="1"/>
  </cols>
  <sheetData>
    <row r="3" spans="1:5" x14ac:dyDescent="0.2">
      <c r="A3" s="9" t="s">
        <v>75</v>
      </c>
      <c r="B3" t="s">
        <v>65</v>
      </c>
    </row>
    <row r="4" spans="1:5" x14ac:dyDescent="0.2">
      <c r="A4" s="9" t="s">
        <v>66</v>
      </c>
      <c r="B4" s="9" t="s">
        <v>72</v>
      </c>
      <c r="C4" s="9" t="s">
        <v>71</v>
      </c>
      <c r="D4" s="9" t="s">
        <v>70</v>
      </c>
      <c r="E4" s="9" t="s">
        <v>67</v>
      </c>
    </row>
    <row r="5" spans="1:5" x14ac:dyDescent="0.2">
      <c r="A5" s="10">
        <v>2005</v>
      </c>
      <c r="B5" s="11"/>
      <c r="C5" s="11"/>
      <c r="D5" s="11">
        <v>31</v>
      </c>
      <c r="E5" s="11">
        <v>31</v>
      </c>
    </row>
    <row r="6" spans="1:5" x14ac:dyDescent="0.2">
      <c r="A6" s="10">
        <v>2006</v>
      </c>
      <c r="B6" s="11"/>
      <c r="C6" s="11"/>
      <c r="D6" s="11">
        <v>21</v>
      </c>
      <c r="E6" s="11">
        <v>21</v>
      </c>
    </row>
    <row r="7" spans="1:5" x14ac:dyDescent="0.2">
      <c r="A7" s="10">
        <v>2007</v>
      </c>
      <c r="B7" s="11"/>
      <c r="C7" s="11"/>
      <c r="D7" s="11">
        <v>20</v>
      </c>
      <c r="E7" s="11">
        <v>20</v>
      </c>
    </row>
    <row r="8" spans="1:5" x14ac:dyDescent="0.2">
      <c r="A8" s="10">
        <v>2008</v>
      </c>
      <c r="B8" s="11"/>
      <c r="C8" s="11"/>
      <c r="D8" s="11">
        <v>13</v>
      </c>
      <c r="E8" s="11">
        <v>13</v>
      </c>
    </row>
    <row r="9" spans="1:5" x14ac:dyDescent="0.2">
      <c r="A9" s="10">
        <v>2009</v>
      </c>
      <c r="B9" s="11"/>
      <c r="C9" s="11">
        <v>10</v>
      </c>
      <c r="D9" s="11">
        <v>14</v>
      </c>
      <c r="E9" s="11">
        <v>24</v>
      </c>
    </row>
    <row r="10" spans="1:5" x14ac:dyDescent="0.2">
      <c r="A10" s="10">
        <v>2010</v>
      </c>
      <c r="B10" s="11"/>
      <c r="C10" s="11">
        <v>19</v>
      </c>
      <c r="D10" s="11">
        <v>13</v>
      </c>
      <c r="E10" s="11">
        <v>32</v>
      </c>
    </row>
    <row r="11" spans="1:5" x14ac:dyDescent="0.2">
      <c r="A11" s="10">
        <v>2011</v>
      </c>
      <c r="B11" s="11"/>
      <c r="C11" s="11">
        <v>25</v>
      </c>
      <c r="D11" s="11">
        <v>10</v>
      </c>
      <c r="E11" s="11">
        <v>35</v>
      </c>
    </row>
    <row r="12" spans="1:5" x14ac:dyDescent="0.2">
      <c r="A12" s="10">
        <v>2012</v>
      </c>
      <c r="B12" s="11"/>
      <c r="C12" s="11">
        <v>23</v>
      </c>
      <c r="D12" s="11"/>
      <c r="E12" s="11">
        <v>23</v>
      </c>
    </row>
    <row r="13" spans="1:5" x14ac:dyDescent="0.2">
      <c r="A13" s="10">
        <v>2013</v>
      </c>
      <c r="B13" s="11"/>
      <c r="C13" s="11">
        <v>42</v>
      </c>
      <c r="D13" s="11">
        <v>11</v>
      </c>
      <c r="E13" s="11">
        <v>53</v>
      </c>
    </row>
    <row r="14" spans="1:5" x14ac:dyDescent="0.2">
      <c r="A14" s="10">
        <v>2014</v>
      </c>
      <c r="B14" s="11"/>
      <c r="C14" s="11">
        <v>26</v>
      </c>
      <c r="D14" s="11">
        <v>13</v>
      </c>
      <c r="E14" s="11">
        <v>39</v>
      </c>
    </row>
    <row r="15" spans="1:5" x14ac:dyDescent="0.2">
      <c r="A15" s="10">
        <v>2015</v>
      </c>
      <c r="B15" s="11">
        <v>14</v>
      </c>
      <c r="C15" s="11">
        <v>26</v>
      </c>
      <c r="D15" s="11">
        <v>7</v>
      </c>
      <c r="E15" s="11">
        <v>47</v>
      </c>
    </row>
    <row r="16" spans="1:5" x14ac:dyDescent="0.2">
      <c r="A16" s="10">
        <v>2016</v>
      </c>
      <c r="B16" s="11">
        <v>17</v>
      </c>
      <c r="C16" s="11">
        <v>30</v>
      </c>
      <c r="D16" s="11">
        <v>23</v>
      </c>
      <c r="E16" s="11">
        <v>70</v>
      </c>
    </row>
    <row r="17" spans="1:5" x14ac:dyDescent="0.2">
      <c r="A17" s="10">
        <v>2017</v>
      </c>
      <c r="B17" s="11">
        <v>21</v>
      </c>
      <c r="C17" s="11">
        <v>24</v>
      </c>
      <c r="D17" s="11">
        <v>41</v>
      </c>
      <c r="E17" s="11">
        <v>86</v>
      </c>
    </row>
    <row r="18" spans="1:5" x14ac:dyDescent="0.2">
      <c r="A18" s="10">
        <v>2018</v>
      </c>
      <c r="B18" s="11"/>
      <c r="C18" s="11">
        <v>39</v>
      </c>
      <c r="D18" s="11"/>
      <c r="E18" s="11">
        <v>39</v>
      </c>
    </row>
    <row r="19" spans="1:5" x14ac:dyDescent="0.2">
      <c r="A19" s="10" t="s">
        <v>67</v>
      </c>
      <c r="B19" s="11">
        <v>52</v>
      </c>
      <c r="C19" s="11">
        <v>264</v>
      </c>
      <c r="D19" s="11">
        <v>217</v>
      </c>
      <c r="E19" s="11">
        <v>533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2766-D92C-EE4A-ABE5-C2858FDD30D6}">
  <dimension ref="A1:F32"/>
  <sheetViews>
    <sheetView workbookViewId="0">
      <selection sqref="A1:C27"/>
    </sheetView>
  </sheetViews>
  <sheetFormatPr baseColWidth="10" defaultRowHeight="16" x14ac:dyDescent="0.2"/>
  <cols>
    <col min="1" max="1" width="19" customWidth="1"/>
    <col min="2" max="2" width="29.6640625" customWidth="1"/>
    <col min="3" max="3" width="16.83203125" customWidth="1"/>
    <col min="4" max="4" width="29.6640625" customWidth="1"/>
    <col min="5" max="5" width="24.33203125" customWidth="1"/>
  </cols>
  <sheetData>
    <row r="1" spans="1:6" x14ac:dyDescent="0.2">
      <c r="A1" s="1" t="s">
        <v>0</v>
      </c>
      <c r="B1" s="1" t="s">
        <v>74</v>
      </c>
      <c r="C1" s="1" t="s">
        <v>73</v>
      </c>
      <c r="D1" s="1"/>
      <c r="E1" s="1"/>
      <c r="F1" s="1"/>
    </row>
    <row r="2" spans="1:6" x14ac:dyDescent="0.2">
      <c r="A2" s="1">
        <v>2005</v>
      </c>
      <c r="B2" s="1" t="s">
        <v>70</v>
      </c>
      <c r="C2" s="1">
        <v>15</v>
      </c>
      <c r="D2" s="1"/>
      <c r="E2" s="1"/>
      <c r="F2" s="1"/>
    </row>
    <row r="3" spans="1:6" x14ac:dyDescent="0.2">
      <c r="A3" s="1">
        <v>2005</v>
      </c>
      <c r="B3" s="1" t="s">
        <v>70</v>
      </c>
      <c r="C3" s="1">
        <v>16</v>
      </c>
      <c r="D3" s="1"/>
      <c r="E3" s="1"/>
      <c r="F3" s="1"/>
    </row>
    <row r="4" spans="1:6" x14ac:dyDescent="0.2">
      <c r="A4" s="1">
        <v>2006</v>
      </c>
      <c r="B4" s="1" t="s">
        <v>70</v>
      </c>
      <c r="C4" s="1">
        <f>9+12</f>
        <v>21</v>
      </c>
      <c r="D4" s="1"/>
      <c r="E4" s="1"/>
      <c r="F4" s="1"/>
    </row>
    <row r="5" spans="1:6" x14ac:dyDescent="0.2">
      <c r="A5" s="1">
        <v>2007</v>
      </c>
      <c r="B5" s="1" t="s">
        <v>70</v>
      </c>
      <c r="C5" s="1">
        <v>20</v>
      </c>
      <c r="D5" s="1"/>
      <c r="E5" s="1"/>
      <c r="F5" s="2"/>
    </row>
    <row r="6" spans="1:6" x14ac:dyDescent="0.2">
      <c r="A6" s="1">
        <v>2008</v>
      </c>
      <c r="B6" s="1" t="s">
        <v>70</v>
      </c>
      <c r="C6" s="1">
        <v>13</v>
      </c>
      <c r="D6" s="1"/>
      <c r="E6" s="1"/>
      <c r="F6" s="3"/>
    </row>
    <row r="7" spans="1:6" x14ac:dyDescent="0.2">
      <c r="A7" s="1">
        <v>2009</v>
      </c>
      <c r="B7" s="1" t="s">
        <v>70</v>
      </c>
      <c r="C7" s="1">
        <v>14</v>
      </c>
      <c r="D7" s="1"/>
      <c r="E7" s="1"/>
      <c r="F7" s="1"/>
    </row>
    <row r="8" spans="1:6" x14ac:dyDescent="0.2">
      <c r="A8" s="1">
        <v>2009</v>
      </c>
      <c r="B8" s="1" t="s">
        <v>71</v>
      </c>
      <c r="C8" s="1">
        <v>10</v>
      </c>
      <c r="D8" s="1"/>
      <c r="E8" s="1"/>
      <c r="F8" s="2"/>
    </row>
    <row r="9" spans="1:6" x14ac:dyDescent="0.2">
      <c r="A9" s="1">
        <v>2010</v>
      </c>
      <c r="B9" s="1" t="s">
        <v>70</v>
      </c>
      <c r="C9" s="1">
        <v>13</v>
      </c>
      <c r="D9" s="1"/>
      <c r="E9" s="1"/>
      <c r="F9" s="2"/>
    </row>
    <row r="10" spans="1:6" x14ac:dyDescent="0.2">
      <c r="A10" s="1">
        <v>2010</v>
      </c>
      <c r="B10" s="1" t="s">
        <v>71</v>
      </c>
      <c r="C10" s="1">
        <f>8+11</f>
        <v>19</v>
      </c>
      <c r="D10" s="1"/>
      <c r="E10" s="1"/>
      <c r="F10" s="2"/>
    </row>
    <row r="11" spans="1:6" x14ac:dyDescent="0.2">
      <c r="A11" s="1">
        <v>2011</v>
      </c>
      <c r="B11" s="1" t="s">
        <v>70</v>
      </c>
      <c r="C11" s="1">
        <v>10</v>
      </c>
      <c r="D11" s="1"/>
      <c r="E11" s="1"/>
      <c r="F11" s="2"/>
    </row>
    <row r="12" spans="1:6" x14ac:dyDescent="0.2">
      <c r="A12">
        <v>2011</v>
      </c>
      <c r="B12" s="1" t="s">
        <v>71</v>
      </c>
      <c r="C12" s="1">
        <f>7+13+5</f>
        <v>25</v>
      </c>
      <c r="D12" s="1"/>
      <c r="E12" s="1"/>
      <c r="F12" s="2"/>
    </row>
    <row r="13" spans="1:6" x14ac:dyDescent="0.2">
      <c r="A13" s="1">
        <v>2012</v>
      </c>
      <c r="B13" s="1" t="s">
        <v>71</v>
      </c>
      <c r="C13" s="1">
        <f>6+8+9</f>
        <v>23</v>
      </c>
      <c r="D13" s="1"/>
      <c r="E13" s="1"/>
      <c r="F13" s="2"/>
    </row>
    <row r="14" spans="1:6" x14ac:dyDescent="0.2">
      <c r="A14" s="1">
        <v>2013</v>
      </c>
      <c r="B14" s="1" t="s">
        <v>70</v>
      </c>
      <c r="C14" s="1">
        <v>11</v>
      </c>
      <c r="D14" s="1"/>
      <c r="E14" s="1"/>
      <c r="F14" s="2"/>
    </row>
    <row r="15" spans="1:6" x14ac:dyDescent="0.2">
      <c r="A15">
        <v>2013</v>
      </c>
      <c r="B15" s="1" t="s">
        <v>71</v>
      </c>
      <c r="C15" s="1">
        <f>9+17+16</f>
        <v>42</v>
      </c>
      <c r="D15" s="1"/>
      <c r="E15" s="1"/>
      <c r="F15" s="2"/>
    </row>
    <row r="16" spans="1:6" x14ac:dyDescent="0.2">
      <c r="A16" s="1">
        <v>2014</v>
      </c>
      <c r="B16" s="1" t="s">
        <v>70</v>
      </c>
      <c r="C16" s="1">
        <v>13</v>
      </c>
      <c r="D16" s="5"/>
      <c r="E16" s="1"/>
    </row>
    <row r="17" spans="1:6" x14ac:dyDescent="0.2">
      <c r="A17">
        <v>2014</v>
      </c>
      <c r="B17" s="1" t="s">
        <v>71</v>
      </c>
      <c r="C17" s="1">
        <f>8+12+6</f>
        <v>26</v>
      </c>
      <c r="D17" s="1"/>
      <c r="E17" s="1"/>
      <c r="F17" s="2"/>
    </row>
    <row r="18" spans="1:6" x14ac:dyDescent="0.2">
      <c r="A18" s="1">
        <v>2015</v>
      </c>
      <c r="B18" s="1" t="s">
        <v>70</v>
      </c>
      <c r="C18" s="1">
        <v>7</v>
      </c>
      <c r="D18" s="1"/>
      <c r="E18" s="1"/>
      <c r="F18" s="2"/>
    </row>
    <row r="19" spans="1:6" x14ac:dyDescent="0.2">
      <c r="A19" s="1">
        <v>2015</v>
      </c>
      <c r="B19" s="1" t="s">
        <v>71</v>
      </c>
      <c r="C19" s="1">
        <f>14+8+3+1</f>
        <v>26</v>
      </c>
      <c r="D19" s="1"/>
      <c r="E19" s="1"/>
      <c r="F19" s="1"/>
    </row>
    <row r="20" spans="1:6" x14ac:dyDescent="0.2">
      <c r="A20" s="1">
        <v>2015</v>
      </c>
      <c r="B20" s="1" t="s">
        <v>72</v>
      </c>
      <c r="C20" s="1">
        <v>14</v>
      </c>
      <c r="D20" s="1"/>
      <c r="E20" s="1"/>
      <c r="F20" s="2"/>
    </row>
    <row r="21" spans="1:6" x14ac:dyDescent="0.2">
      <c r="A21" s="1">
        <v>2016</v>
      </c>
      <c r="B21" s="1" t="s">
        <v>70</v>
      </c>
      <c r="C21" s="1">
        <f>12+11</f>
        <v>23</v>
      </c>
      <c r="D21" s="1"/>
      <c r="E21" s="1"/>
      <c r="F21" s="2"/>
    </row>
    <row r="22" spans="1:6" x14ac:dyDescent="0.2">
      <c r="A22" s="1">
        <v>2016</v>
      </c>
      <c r="B22" s="1" t="s">
        <v>71</v>
      </c>
      <c r="C22" s="1">
        <f>10+14+6</f>
        <v>30</v>
      </c>
      <c r="D22" s="1"/>
      <c r="E22" s="1"/>
      <c r="F22" s="1"/>
    </row>
    <row r="23" spans="1:6" x14ac:dyDescent="0.2">
      <c r="A23" s="1">
        <v>2016</v>
      </c>
      <c r="B23" s="1" t="s">
        <v>72</v>
      </c>
      <c r="C23" s="1">
        <v>17</v>
      </c>
      <c r="D23" s="1"/>
      <c r="E23" s="1"/>
      <c r="F23" s="2"/>
    </row>
    <row r="24" spans="1:6" x14ac:dyDescent="0.2">
      <c r="A24" s="1">
        <v>2017</v>
      </c>
      <c r="B24" s="1" t="s">
        <v>70</v>
      </c>
      <c r="C24" s="1">
        <f>9+21+11</f>
        <v>41</v>
      </c>
      <c r="D24" s="1"/>
      <c r="E24" s="1"/>
      <c r="F24" s="2"/>
    </row>
    <row r="25" spans="1:6" x14ac:dyDescent="0.2">
      <c r="A25" s="1">
        <v>2017</v>
      </c>
      <c r="B25" s="1" t="s">
        <v>71</v>
      </c>
      <c r="C25" s="1">
        <f>8+10+6</f>
        <v>24</v>
      </c>
      <c r="D25" s="1"/>
      <c r="E25" s="1"/>
      <c r="F25" s="2"/>
    </row>
    <row r="26" spans="1:6" x14ac:dyDescent="0.2">
      <c r="A26" s="1">
        <v>2017</v>
      </c>
      <c r="B26" s="1" t="s">
        <v>72</v>
      </c>
      <c r="C26" s="1">
        <f>12+9</f>
        <v>21</v>
      </c>
      <c r="D26" s="1"/>
      <c r="E26" s="1"/>
      <c r="F26" s="4"/>
    </row>
    <row r="27" spans="1:6" x14ac:dyDescent="0.2">
      <c r="A27" s="1">
        <v>2018</v>
      </c>
      <c r="B27" s="1" t="s">
        <v>71</v>
      </c>
      <c r="C27" s="1">
        <f>34+5</f>
        <v>39</v>
      </c>
      <c r="D27" s="1"/>
      <c r="E27" s="1"/>
      <c r="F27" s="4"/>
    </row>
    <row r="28" spans="1:6" x14ac:dyDescent="0.2">
      <c r="A28" s="1"/>
      <c r="C28" s="1"/>
      <c r="D28" s="1"/>
      <c r="E28" s="1"/>
      <c r="F28" s="2"/>
    </row>
    <row r="29" spans="1:6" x14ac:dyDescent="0.2">
      <c r="A29" s="5"/>
      <c r="B29" s="5"/>
      <c r="D29" s="1"/>
      <c r="E29" s="1"/>
      <c r="F29" s="2"/>
    </row>
    <row r="30" spans="1:6" x14ac:dyDescent="0.2">
      <c r="C30" s="1"/>
      <c r="D30" s="1"/>
      <c r="E30" s="1"/>
      <c r="F30" s="2"/>
    </row>
    <row r="31" spans="1:6" x14ac:dyDescent="0.2"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</sheetData>
  <sortState ref="A2:C32">
    <sortCondition ref="A2:A3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04BD-EFFA-0F43-BFCE-73A07955FBEE}">
  <dimension ref="B2:G33"/>
  <sheetViews>
    <sheetView topLeftCell="A3" workbookViewId="0">
      <selection activeCell="B34" sqref="B34"/>
    </sheetView>
  </sheetViews>
  <sheetFormatPr baseColWidth="10" defaultRowHeight="16" x14ac:dyDescent="0.2"/>
  <cols>
    <col min="3" max="3" width="13" customWidth="1"/>
    <col min="4" max="4" width="19.83203125" customWidth="1"/>
    <col min="5" max="5" width="16.6640625" customWidth="1"/>
    <col min="6" max="6" width="9.33203125" customWidth="1"/>
    <col min="7" max="7" width="52.33203125" customWidth="1"/>
  </cols>
  <sheetData>
    <row r="2" spans="2:7" x14ac:dyDescent="0.2">
      <c r="B2" s="17" t="s">
        <v>0</v>
      </c>
      <c r="C2" s="17" t="s">
        <v>76</v>
      </c>
      <c r="D2" s="18" t="s">
        <v>1</v>
      </c>
      <c r="E2" s="17" t="s">
        <v>2</v>
      </c>
      <c r="F2" s="17" t="s">
        <v>68</v>
      </c>
      <c r="G2" s="17" t="s">
        <v>3</v>
      </c>
    </row>
    <row r="3" spans="2:7" ht="96" x14ac:dyDescent="0.2">
      <c r="B3" s="17">
        <v>2005</v>
      </c>
      <c r="C3" s="17">
        <v>15</v>
      </c>
      <c r="D3" s="18" t="s">
        <v>69</v>
      </c>
      <c r="E3" s="17" t="s">
        <v>4</v>
      </c>
      <c r="F3" s="17" t="s">
        <v>70</v>
      </c>
      <c r="G3" s="17" t="s">
        <v>5</v>
      </c>
    </row>
    <row r="4" spans="2:7" x14ac:dyDescent="0.2">
      <c r="B4" s="17">
        <v>2005</v>
      </c>
      <c r="C4" s="17">
        <v>16</v>
      </c>
      <c r="D4" s="18" t="s">
        <v>6</v>
      </c>
      <c r="E4" s="17" t="s">
        <v>7</v>
      </c>
      <c r="F4" s="17" t="s">
        <v>70</v>
      </c>
      <c r="G4" s="17" t="s">
        <v>8</v>
      </c>
    </row>
    <row r="5" spans="2:7" x14ac:dyDescent="0.2">
      <c r="B5" s="17">
        <v>2006</v>
      </c>
      <c r="C5" s="17">
        <f>9+12</f>
        <v>21</v>
      </c>
      <c r="D5" s="18" t="s">
        <v>9</v>
      </c>
      <c r="E5" s="17" t="s">
        <v>10</v>
      </c>
      <c r="F5" s="17" t="s">
        <v>70</v>
      </c>
      <c r="G5" s="17" t="s">
        <v>11</v>
      </c>
    </row>
    <row r="6" spans="2:7" x14ac:dyDescent="0.2">
      <c r="B6" s="17">
        <v>2007</v>
      </c>
      <c r="C6" s="17">
        <v>20</v>
      </c>
      <c r="D6" s="18" t="s">
        <v>6</v>
      </c>
      <c r="E6" s="17" t="s">
        <v>12</v>
      </c>
      <c r="F6" s="17" t="s">
        <v>70</v>
      </c>
      <c r="G6" s="14" t="s">
        <v>13</v>
      </c>
    </row>
    <row r="7" spans="2:7" x14ac:dyDescent="0.2">
      <c r="B7" s="17">
        <v>2008</v>
      </c>
      <c r="C7" s="17">
        <v>13</v>
      </c>
      <c r="D7" s="18" t="s">
        <v>6</v>
      </c>
      <c r="E7" s="17" t="s">
        <v>14</v>
      </c>
      <c r="F7" s="17" t="s">
        <v>70</v>
      </c>
      <c r="G7" s="15" t="s">
        <v>15</v>
      </c>
    </row>
    <row r="8" spans="2:7" x14ac:dyDescent="0.2">
      <c r="B8" s="17">
        <v>2009</v>
      </c>
      <c r="C8" s="17">
        <v>14</v>
      </c>
      <c r="D8" s="18" t="s">
        <v>6</v>
      </c>
      <c r="E8" s="17" t="s">
        <v>16</v>
      </c>
      <c r="F8" s="17" t="s">
        <v>70</v>
      </c>
      <c r="G8" s="17" t="s">
        <v>17</v>
      </c>
    </row>
    <row r="9" spans="2:7" x14ac:dyDescent="0.2">
      <c r="B9" s="17">
        <v>2009</v>
      </c>
      <c r="C9" s="17">
        <v>10</v>
      </c>
      <c r="D9" s="18" t="s">
        <v>18</v>
      </c>
      <c r="E9" s="17" t="s">
        <v>19</v>
      </c>
      <c r="F9" s="17" t="s">
        <v>71</v>
      </c>
      <c r="G9" s="14" t="s">
        <v>20</v>
      </c>
    </row>
    <row r="10" spans="2:7" x14ac:dyDescent="0.2">
      <c r="B10" s="17">
        <v>2010</v>
      </c>
      <c r="C10" s="17">
        <v>13</v>
      </c>
      <c r="D10" s="18" t="s">
        <v>6</v>
      </c>
      <c r="E10" s="17" t="s">
        <v>21</v>
      </c>
      <c r="F10" s="17" t="s">
        <v>70</v>
      </c>
      <c r="G10" s="14" t="s">
        <v>22</v>
      </c>
    </row>
    <row r="11" spans="2:7" x14ac:dyDescent="0.2">
      <c r="B11" s="17">
        <v>2010</v>
      </c>
      <c r="C11" s="17">
        <f>8+11</f>
        <v>19</v>
      </c>
      <c r="D11" s="18" t="s">
        <v>23</v>
      </c>
      <c r="E11" s="17" t="s">
        <v>24</v>
      </c>
      <c r="F11" s="17" t="s">
        <v>71</v>
      </c>
      <c r="G11" s="14" t="s">
        <v>25</v>
      </c>
    </row>
    <row r="12" spans="2:7" x14ac:dyDescent="0.2">
      <c r="B12" s="17">
        <v>2011</v>
      </c>
      <c r="C12" s="17">
        <v>10</v>
      </c>
      <c r="D12" s="18" t="s">
        <v>9</v>
      </c>
      <c r="E12" s="17" t="s">
        <v>26</v>
      </c>
      <c r="F12" s="17" t="s">
        <v>70</v>
      </c>
      <c r="G12" s="14" t="s">
        <v>27</v>
      </c>
    </row>
    <row r="13" spans="2:7" x14ac:dyDescent="0.2">
      <c r="B13" s="19">
        <v>2011</v>
      </c>
      <c r="C13" s="21">
        <f>7+13+5</f>
        <v>25</v>
      </c>
      <c r="D13" s="20" t="s">
        <v>28</v>
      </c>
      <c r="E13" s="21" t="s">
        <v>29</v>
      </c>
      <c r="F13" s="21" t="s">
        <v>71</v>
      </c>
      <c r="G13" s="14" t="s">
        <v>30</v>
      </c>
    </row>
    <row r="14" spans="2:7" x14ac:dyDescent="0.2">
      <c r="B14" s="19"/>
      <c r="C14" s="21"/>
      <c r="D14" s="20"/>
      <c r="E14" s="21"/>
      <c r="F14" s="21"/>
      <c r="G14" s="14" t="s">
        <v>31</v>
      </c>
    </row>
    <row r="15" spans="2:7" x14ac:dyDescent="0.2">
      <c r="B15" s="21">
        <v>2012</v>
      </c>
      <c r="C15" s="21">
        <f>6+8+9</f>
        <v>23</v>
      </c>
      <c r="D15" s="20" t="s">
        <v>32</v>
      </c>
      <c r="E15" s="21" t="s">
        <v>33</v>
      </c>
      <c r="F15" s="21" t="s">
        <v>71</v>
      </c>
      <c r="G15" s="14" t="s">
        <v>34</v>
      </c>
    </row>
    <row r="16" spans="2:7" x14ac:dyDescent="0.2">
      <c r="B16" s="21"/>
      <c r="C16" s="21"/>
      <c r="D16" s="20"/>
      <c r="E16" s="21"/>
      <c r="F16" s="21"/>
      <c r="G16" s="14" t="s">
        <v>35</v>
      </c>
    </row>
    <row r="17" spans="2:7" x14ac:dyDescent="0.2">
      <c r="B17" s="17">
        <v>2012</v>
      </c>
      <c r="C17" s="17" t="s">
        <v>80</v>
      </c>
      <c r="D17" s="18" t="s">
        <v>79</v>
      </c>
      <c r="E17" s="17"/>
      <c r="F17" s="17"/>
      <c r="G17" s="14" t="s">
        <v>81</v>
      </c>
    </row>
    <row r="18" spans="2:7" ht="160" x14ac:dyDescent="0.2">
      <c r="B18" s="17">
        <v>2013</v>
      </c>
      <c r="C18" s="17">
        <v>11</v>
      </c>
      <c r="D18" s="18" t="s">
        <v>36</v>
      </c>
      <c r="E18" s="17" t="s">
        <v>37</v>
      </c>
      <c r="F18" s="17" t="s">
        <v>70</v>
      </c>
      <c r="G18" s="14" t="s">
        <v>38</v>
      </c>
    </row>
    <row r="19" spans="2:7" x14ac:dyDescent="0.2">
      <c r="B19" s="19">
        <v>2013</v>
      </c>
      <c r="C19" s="21">
        <f>9+17+16</f>
        <v>42</v>
      </c>
      <c r="D19" s="20" t="s">
        <v>23</v>
      </c>
      <c r="E19" s="21" t="s">
        <v>39</v>
      </c>
      <c r="F19" s="21" t="s">
        <v>71</v>
      </c>
      <c r="G19" s="14" t="s">
        <v>40</v>
      </c>
    </row>
    <row r="20" spans="2:7" x14ac:dyDescent="0.2">
      <c r="B20" s="19"/>
      <c r="C20" s="21"/>
      <c r="D20" s="20"/>
      <c r="E20" s="21"/>
      <c r="F20" s="21"/>
      <c r="G20" s="17" t="s">
        <v>41</v>
      </c>
    </row>
    <row r="21" spans="2:7" x14ac:dyDescent="0.2">
      <c r="B21" s="17">
        <v>2014</v>
      </c>
      <c r="C21" s="17">
        <v>13</v>
      </c>
      <c r="D21" s="18" t="s">
        <v>6</v>
      </c>
      <c r="E21" s="17" t="s">
        <v>21</v>
      </c>
      <c r="F21" s="17" t="s">
        <v>70</v>
      </c>
      <c r="G21" s="14" t="s">
        <v>42</v>
      </c>
    </row>
    <row r="22" spans="2:7" x14ac:dyDescent="0.2">
      <c r="B22" s="19">
        <v>2014</v>
      </c>
      <c r="C22" s="21">
        <f>8+12+6</f>
        <v>26</v>
      </c>
      <c r="D22" s="20" t="s">
        <v>23</v>
      </c>
      <c r="E22" s="21" t="s">
        <v>43</v>
      </c>
      <c r="F22" s="21" t="s">
        <v>71</v>
      </c>
      <c r="G22" s="14" t="s">
        <v>44</v>
      </c>
    </row>
    <row r="23" spans="2:7" x14ac:dyDescent="0.2">
      <c r="B23" s="19"/>
      <c r="C23" s="21"/>
      <c r="D23" s="20"/>
      <c r="E23" s="21"/>
      <c r="F23" s="21"/>
      <c r="G23" s="17" t="s">
        <v>45</v>
      </c>
    </row>
    <row r="24" spans="2:7" x14ac:dyDescent="0.2">
      <c r="B24" s="17">
        <v>2015</v>
      </c>
      <c r="C24" s="17">
        <v>7</v>
      </c>
      <c r="D24" s="18" t="s">
        <v>9</v>
      </c>
      <c r="E24" s="17" t="s">
        <v>46</v>
      </c>
      <c r="F24" s="17" t="s">
        <v>70</v>
      </c>
      <c r="G24" s="14" t="s">
        <v>47</v>
      </c>
    </row>
    <row r="25" spans="2:7" x14ac:dyDescent="0.2">
      <c r="B25" s="17">
        <v>2015</v>
      </c>
      <c r="C25" s="17">
        <f>14+8+3+1</f>
        <v>26</v>
      </c>
      <c r="D25" s="18" t="s">
        <v>48</v>
      </c>
      <c r="E25" s="17" t="s">
        <v>49</v>
      </c>
      <c r="F25" s="17" t="s">
        <v>71</v>
      </c>
      <c r="G25" s="14" t="s">
        <v>50</v>
      </c>
    </row>
    <row r="26" spans="2:7" x14ac:dyDescent="0.2">
      <c r="B26" s="17">
        <v>2015</v>
      </c>
      <c r="C26" s="17">
        <v>14</v>
      </c>
      <c r="D26" s="18" t="s">
        <v>51</v>
      </c>
      <c r="E26" s="17" t="s">
        <v>77</v>
      </c>
      <c r="F26" s="17" t="s">
        <v>72</v>
      </c>
      <c r="G26" s="14" t="s">
        <v>52</v>
      </c>
    </row>
    <row r="27" spans="2:7" x14ac:dyDescent="0.2">
      <c r="B27" s="17">
        <v>2016</v>
      </c>
      <c r="C27" s="17">
        <f>12+11</f>
        <v>23</v>
      </c>
      <c r="D27" s="18" t="s">
        <v>53</v>
      </c>
      <c r="E27" s="17" t="s">
        <v>54</v>
      </c>
      <c r="F27" s="17" t="s">
        <v>70</v>
      </c>
      <c r="G27" s="16" t="s">
        <v>55</v>
      </c>
    </row>
    <row r="28" spans="2:7" x14ac:dyDescent="0.2">
      <c r="B28" s="17">
        <v>2016</v>
      </c>
      <c r="C28" s="17">
        <f>10+14+6</f>
        <v>30</v>
      </c>
      <c r="D28" s="18" t="s">
        <v>48</v>
      </c>
      <c r="E28" s="17" t="s">
        <v>56</v>
      </c>
      <c r="F28" s="17" t="s">
        <v>71</v>
      </c>
      <c r="G28" s="16" t="s">
        <v>57</v>
      </c>
    </row>
    <row r="29" spans="2:7" x14ac:dyDescent="0.2">
      <c r="B29" s="17">
        <v>2016</v>
      </c>
      <c r="C29" s="17">
        <v>17</v>
      </c>
      <c r="D29" s="18" t="s">
        <v>51</v>
      </c>
      <c r="E29" s="17" t="s">
        <v>78</v>
      </c>
      <c r="F29" s="17" t="s">
        <v>72</v>
      </c>
      <c r="G29" s="14" t="s">
        <v>58</v>
      </c>
    </row>
    <row r="30" spans="2:7" x14ac:dyDescent="0.2">
      <c r="B30" s="21">
        <v>2017</v>
      </c>
      <c r="C30" s="21">
        <f>9+21+11</f>
        <v>41</v>
      </c>
      <c r="D30" s="20" t="s">
        <v>53</v>
      </c>
      <c r="E30" s="21" t="s">
        <v>59</v>
      </c>
      <c r="F30" s="21" t="s">
        <v>70</v>
      </c>
      <c r="G30" s="14" t="s">
        <v>60</v>
      </c>
    </row>
    <row r="31" spans="2:7" x14ac:dyDescent="0.2">
      <c r="B31" s="21"/>
      <c r="C31" s="21"/>
      <c r="D31" s="20"/>
      <c r="E31" s="21"/>
      <c r="F31" s="21"/>
      <c r="G31" s="14" t="s">
        <v>61</v>
      </c>
    </row>
    <row r="32" spans="2:7" x14ac:dyDescent="0.2">
      <c r="B32" s="17">
        <v>2017</v>
      </c>
      <c r="C32" s="17">
        <f>8+10+6</f>
        <v>24</v>
      </c>
      <c r="D32" s="18" t="s">
        <v>48</v>
      </c>
      <c r="E32" s="17" t="s">
        <v>62</v>
      </c>
      <c r="F32" s="17" t="s">
        <v>71</v>
      </c>
      <c r="G32" s="17" t="s">
        <v>63</v>
      </c>
    </row>
    <row r="33" spans="2:7" x14ac:dyDescent="0.2">
      <c r="B33" s="17">
        <v>2017</v>
      </c>
      <c r="C33" s="17">
        <f>12+9</f>
        <v>21</v>
      </c>
      <c r="D33" s="18" t="s">
        <v>51</v>
      </c>
      <c r="E33" s="17" t="s">
        <v>77</v>
      </c>
      <c r="F33" s="17" t="s">
        <v>72</v>
      </c>
      <c r="G33" s="17" t="s">
        <v>64</v>
      </c>
    </row>
  </sheetData>
  <mergeCells count="25">
    <mergeCell ref="B30:B31"/>
    <mergeCell ref="C30:C31"/>
    <mergeCell ref="D30:D31"/>
    <mergeCell ref="E30:E31"/>
    <mergeCell ref="F30:F31"/>
    <mergeCell ref="B19:B20"/>
    <mergeCell ref="C19:C20"/>
    <mergeCell ref="D19:D20"/>
    <mergeCell ref="E19:E20"/>
    <mergeCell ref="F19:F20"/>
    <mergeCell ref="B22:B23"/>
    <mergeCell ref="C22:C23"/>
    <mergeCell ref="D22:D23"/>
    <mergeCell ref="E22:E23"/>
    <mergeCell ref="F22:F23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</mergeCells>
  <hyperlinks>
    <hyperlink ref="G6" r:id="rId1" xr:uid="{3B7B71B9-9AB2-6240-BBBE-2A82CAC5128D}"/>
    <hyperlink ref="G9" r:id="rId2" display="http://ceur-ws.org/Vol-513/" xr:uid="{28821C1D-529D-B44C-80DD-D5E146676933}"/>
    <hyperlink ref="G10" r:id="rId3" display="http://www.proceedings.com/10226.html" xr:uid="{A24C46E9-2A03-EE4C-9BC9-5AB1E4FF06B1}"/>
    <hyperlink ref="G11" r:id="rId4" xr:uid="{D2EF46EE-F775-A445-9F25-9AF95D92208C}"/>
    <hyperlink ref="G12" r:id="rId5" display="https://dl.acm.org/citation.cfm?id=2110486" xr:uid="{CE3B3F71-F926-F64A-9868-644DC8047351}"/>
    <hyperlink ref="G13" r:id="rId6" xr:uid="{D883611C-20E3-A24A-8FDE-8B12AB7A9482}"/>
    <hyperlink ref="G15" r:id="rId7" display="http://ebooks.iospress.nl/volume/healthgrid-applications-and-technologies-meet-science-gateways-for-life-sciences" xr:uid="{C6D20E1F-329A-804D-A568-6293FB8B4A3A}"/>
    <hyperlink ref="G18" r:id="rId8" display="https://ieeexplore.ieee.org/xpl/mostRecentIssue.jsp?punumber=6689497" xr:uid="{CB4BF7F6-4977-4746-B35B-E182AED4F579}"/>
    <hyperlink ref="G19" r:id="rId9" xr:uid="{6DFC1733-9CEB-5649-B50E-1C133BA9855D}"/>
    <hyperlink ref="G21" r:id="rId10" display="https://dl.acm.org/citation.cfm?id=2690887" xr:uid="{16DE51A6-1651-9340-9283-70252FB9A80B}"/>
    <hyperlink ref="G22" r:id="rId11" xr:uid="{8A6D9F31-ABE0-5247-8A50-61A994B5292B}"/>
    <hyperlink ref="G24" r:id="rId12" display="https://onlinelibrary.wiley.com/doi/epdf/10.1002/cpe.3743" xr:uid="{AB180C26-6D01-8940-94D7-FA014A566028}"/>
    <hyperlink ref="G25" r:id="rId13" display="https://ieeexplore.ieee.org/xpl/mostRecentIssue.jsp?punumber=7217893" xr:uid="{E83ADFA0-8D1D-454B-AF1B-B48A33650640}"/>
    <hyperlink ref="G26" r:id="rId14" display="https://sites.google.com/site/iwsglife/about-iwsg-a/iwsg-a-2015" xr:uid="{A94C2AC7-C134-9F49-B6B9-BB9AD915EFCD}"/>
    <hyperlink ref="G29" r:id="rId15" display="https://sites.google.com/site/iwsglife/about-iwsg-a/iwsg-a-2016" xr:uid="{D5779270-76F0-E54B-A62E-BE0D05BD8F6A}"/>
    <hyperlink ref="G30" r:id="rId16" display="https://sciencegateways.org/web/gateways2017/program" xr:uid="{6B55E79F-1B94-034A-B1A9-0A0E6C9171F3}"/>
    <hyperlink ref="G31" r:id="rId17" display="https://gateways2017.figshare.com/" xr:uid="{AF0AD0ED-88D7-3043-80FC-9AE0FC3A2893}"/>
    <hyperlink ref="G14" r:id="rId18" xr:uid="{46095B5C-BC53-B34E-880D-AA15EC18481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chart</vt:lpstr>
      <vt:lpstr>graph data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Olabarriaga</dc:creator>
  <cp:lastModifiedBy>Silvia Olabarriaga</cp:lastModifiedBy>
  <cp:lastPrinted>2018-06-07T11:56:10Z</cp:lastPrinted>
  <dcterms:created xsi:type="dcterms:W3CDTF">2018-06-05T07:55:28Z</dcterms:created>
  <dcterms:modified xsi:type="dcterms:W3CDTF">2018-06-07T13:22:51Z</dcterms:modified>
</cp:coreProperties>
</file>