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kumar.s\Desktop\"/>
    </mc:Choice>
  </mc:AlternateContent>
  <bookViews>
    <workbookView xWindow="0" yWindow="0" windowWidth="7815" windowHeight="4545"/>
  </bookViews>
  <sheets>
    <sheet name="Sheet1" sheetId="1" r:id="rId1"/>
    <sheet name="Sheet2" sheetId="2" r:id="rId2"/>
  </sheets>
  <definedNames>
    <definedName name="solver_adj" localSheetId="0" hidden="1">Sheet1!$F$2:$H$2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Sheet1!$H$24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C16" i="2"/>
  <c r="M4" i="1"/>
  <c r="L11" i="2"/>
  <c r="L4" i="1" l="1"/>
  <c r="F5" i="1" l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4" i="1"/>
  <c r="G4" i="1" s="1"/>
  <c r="H4" i="1" s="1"/>
  <c r="H24" i="1" l="1"/>
</calcChain>
</file>

<file path=xl/sharedStrings.xml><?xml version="1.0" encoding="utf-8"?>
<sst xmlns="http://schemas.openxmlformats.org/spreadsheetml/2006/main" count="36" uniqueCount="34">
  <si>
    <t>Y</t>
  </si>
  <si>
    <t>Xi</t>
  </si>
  <si>
    <t>X2</t>
  </si>
  <si>
    <t>Machine meets specification?</t>
  </si>
  <si>
    <t>Machine Age (months)</t>
  </si>
  <si>
    <t>Average Number of shifts per week</t>
  </si>
  <si>
    <t>p(y=1)</t>
  </si>
  <si>
    <t>log(p/1-p)</t>
  </si>
  <si>
    <t>Log L</t>
  </si>
  <si>
    <t>bo</t>
  </si>
  <si>
    <t>b1</t>
  </si>
  <si>
    <t>b2</t>
  </si>
  <si>
    <t>f</t>
  </si>
  <si>
    <t>t</t>
  </si>
  <si>
    <t>x</t>
  </si>
  <si>
    <t>y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</si>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</sst>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i/>
      <sz val="10"/>
      <color theme="2" tint="-0.249977111117893"/>
      <name val="Tahoma"/>
      <family val="2"/>
    </font>
    <font>
      <sz val="11.5"/>
      <color rgb="FF000000"/>
      <name val="Tahoma"/>
      <family val="2"/>
    </font>
    <font>
      <i/>
      <sz val="11.5"/>
      <color theme="2" tint="-0.249977111117893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9" xfId="0" applyFill="1" applyBorder="1" applyAlignment="1"/>
    <xf numFmtId="0" fontId="5" fillId="0" borderId="10" xfId="0" applyFont="1" applyFill="1" applyBorder="1" applyAlignment="1">
      <alignment horizontal="center"/>
    </xf>
    <xf numFmtId="0" fontId="0" fillId="3" borderId="0" xfId="0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M4" sqref="M4"/>
    </sheetView>
  </sheetViews>
  <sheetFormatPr defaultRowHeight="15" x14ac:dyDescent="0.25"/>
  <cols>
    <col min="6" max="6" width="10" bestFit="1" customWidth="1"/>
  </cols>
  <sheetData>
    <row r="1" spans="1:13" ht="15.75" thickBot="1" x14ac:dyDescent="0.3">
      <c r="F1" t="s">
        <v>9</v>
      </c>
      <c r="G1" t="s">
        <v>10</v>
      </c>
      <c r="H1" t="s">
        <v>11</v>
      </c>
    </row>
    <row r="2" spans="1:13" x14ac:dyDescent="0.25">
      <c r="A2" s="1" t="s">
        <v>0</v>
      </c>
      <c r="B2" s="2"/>
      <c r="C2" s="3" t="s">
        <v>1</v>
      </c>
      <c r="D2" s="4" t="s">
        <v>2</v>
      </c>
      <c r="F2" s="16">
        <v>12.483336341147981</v>
      </c>
      <c r="G2" s="16">
        <v>-0.11703682685767494</v>
      </c>
      <c r="H2" s="16">
        <v>-1.4691833421450655</v>
      </c>
    </row>
    <row r="3" spans="1:13" ht="71.25" x14ac:dyDescent="0.25">
      <c r="A3" s="5" t="s">
        <v>3</v>
      </c>
      <c r="B3" s="6"/>
      <c r="C3" s="7" t="s">
        <v>4</v>
      </c>
      <c r="D3" s="8" t="s">
        <v>5</v>
      </c>
      <c r="F3" t="s">
        <v>7</v>
      </c>
      <c r="G3" t="s">
        <v>6</v>
      </c>
      <c r="H3" t="s">
        <v>8</v>
      </c>
      <c r="L3" t="s">
        <v>12</v>
      </c>
      <c r="M3" t="s">
        <v>13</v>
      </c>
    </row>
    <row r="4" spans="1:13" ht="15.75" thickBot="1" x14ac:dyDescent="0.3">
      <c r="A4" s="9">
        <v>1</v>
      </c>
      <c r="B4" s="10">
        <v>1</v>
      </c>
      <c r="C4" s="11">
        <v>57</v>
      </c>
      <c r="D4" s="12">
        <v>4</v>
      </c>
      <c r="F4">
        <f>SUMPRODUCT($F$2:$H$2,B4:D4)</f>
        <v>-6.4496158319752972E-2</v>
      </c>
      <c r="G4">
        <f>EXP(F4)/(1+EXP(F4))</f>
        <v>0.48388154743311312</v>
      </c>
      <c r="H4">
        <f>A4*LN(G4)+(1-A4)*LN(1-G4)</f>
        <v>-0.72591513892686466</v>
      </c>
      <c r="L4">
        <f>_xlfn.F.DIST(2,1,120,TRUE)</f>
        <v>0.8401114937973041</v>
      </c>
      <c r="M4">
        <f>_xlfn.T.DIST(2,121,TRUE)</f>
        <v>0.97613010234384712</v>
      </c>
    </row>
    <row r="5" spans="1:13" ht="15.75" thickBot="1" x14ac:dyDescent="0.3">
      <c r="A5" s="13">
        <v>0</v>
      </c>
      <c r="B5" s="10">
        <v>1</v>
      </c>
      <c r="C5" s="11">
        <v>73</v>
      </c>
      <c r="D5" s="14">
        <v>5</v>
      </c>
      <c r="F5">
        <f t="shared" ref="F5:F23" si="0">SUMPRODUCT($F$2:$H$2,B5:D5)</f>
        <v>-3.4062687301876169</v>
      </c>
      <c r="G5">
        <f t="shared" ref="G5:G23" si="1">EXP(F5)/(1+EXP(F5))</f>
        <v>3.2100124770471285E-2</v>
      </c>
      <c r="H5">
        <f t="shared" ref="H5:H23" si="2">A5*LN(G5)+(1-A5)*LN(1-G5)</f>
        <v>-3.2626631735534428E-2</v>
      </c>
    </row>
    <row r="6" spans="1:13" ht="15.75" thickBot="1" x14ac:dyDescent="0.3">
      <c r="A6" s="9">
        <v>1</v>
      </c>
      <c r="B6" s="10">
        <v>1</v>
      </c>
      <c r="C6" s="11">
        <v>22</v>
      </c>
      <c r="D6" s="12">
        <v>5</v>
      </c>
      <c r="F6">
        <f t="shared" si="0"/>
        <v>2.5626094395538042</v>
      </c>
      <c r="G6">
        <f t="shared" si="1"/>
        <v>0.92841607421281191</v>
      </c>
      <c r="H6">
        <f t="shared" si="2"/>
        <v>-7.4275290844608238E-2</v>
      </c>
    </row>
    <row r="7" spans="1:13" ht="15.75" thickBot="1" x14ac:dyDescent="0.3">
      <c r="A7" s="13">
        <v>0</v>
      </c>
      <c r="B7" s="10">
        <v>1</v>
      </c>
      <c r="C7" s="11">
        <v>59</v>
      </c>
      <c r="D7" s="12">
        <v>4</v>
      </c>
      <c r="F7">
        <f t="shared" si="0"/>
        <v>-0.2985698120351028</v>
      </c>
      <c r="G7">
        <f t="shared" si="1"/>
        <v>0.42590714169105875</v>
      </c>
      <c r="H7">
        <f t="shared" si="2"/>
        <v>-0.5549641216891934</v>
      </c>
    </row>
    <row r="8" spans="1:13" ht="15.75" thickBot="1" x14ac:dyDescent="0.3">
      <c r="A8" s="9">
        <v>1</v>
      </c>
      <c r="B8" s="10">
        <v>1</v>
      </c>
      <c r="C8" s="11">
        <v>15</v>
      </c>
      <c r="D8" s="12">
        <v>4</v>
      </c>
      <c r="F8">
        <f t="shared" si="0"/>
        <v>4.8510505697025943</v>
      </c>
      <c r="G8">
        <f t="shared" si="1"/>
        <v>0.99224052272376628</v>
      </c>
      <c r="H8">
        <f t="shared" si="2"/>
        <v>-7.7897386633756522E-3</v>
      </c>
    </row>
    <row r="9" spans="1:13" ht="15.75" thickBot="1" x14ac:dyDescent="0.3">
      <c r="A9" s="13">
        <v>1</v>
      </c>
      <c r="B9" s="10">
        <v>1</v>
      </c>
      <c r="C9" s="11">
        <v>36</v>
      </c>
      <c r="D9" s="12">
        <v>2</v>
      </c>
      <c r="F9">
        <f t="shared" si="0"/>
        <v>5.331643889981553</v>
      </c>
      <c r="G9">
        <f t="shared" si="1"/>
        <v>0.99518716199479518</v>
      </c>
      <c r="H9">
        <f t="shared" si="2"/>
        <v>-4.8244570052708748E-3</v>
      </c>
    </row>
    <row r="10" spans="1:13" ht="15.75" thickBot="1" x14ac:dyDescent="0.3">
      <c r="A10" s="13">
        <v>0</v>
      </c>
      <c r="B10" s="10">
        <v>1</v>
      </c>
      <c r="C10" s="11">
        <v>68</v>
      </c>
      <c r="D10" s="12">
        <v>5</v>
      </c>
      <c r="F10">
        <f t="shared" si="0"/>
        <v>-2.8210845958992428</v>
      </c>
      <c r="G10">
        <f t="shared" si="1"/>
        <v>5.6195381663845523E-2</v>
      </c>
      <c r="H10">
        <f t="shared" si="2"/>
        <v>-5.7836106359848892E-2</v>
      </c>
    </row>
    <row r="11" spans="1:13" ht="15.75" thickBot="1" x14ac:dyDescent="0.3">
      <c r="A11" s="13">
        <v>0</v>
      </c>
      <c r="B11" s="10">
        <v>1</v>
      </c>
      <c r="C11" s="11">
        <v>49</v>
      </c>
      <c r="D11" s="12">
        <v>5</v>
      </c>
      <c r="F11">
        <f t="shared" si="0"/>
        <v>-0.59738488560341896</v>
      </c>
      <c r="G11">
        <f t="shared" si="1"/>
        <v>0.3549422183767848</v>
      </c>
      <c r="H11">
        <f t="shared" si="2"/>
        <v>-0.43841538228680194</v>
      </c>
    </row>
    <row r="12" spans="1:13" ht="15.75" thickBot="1" x14ac:dyDescent="0.3">
      <c r="A12" s="13">
        <v>0</v>
      </c>
      <c r="B12" s="10">
        <v>1</v>
      </c>
      <c r="C12" s="11">
        <v>27</v>
      </c>
      <c r="D12" s="12">
        <v>7</v>
      </c>
      <c r="F12">
        <f t="shared" si="0"/>
        <v>-0.96094137902470145</v>
      </c>
      <c r="G12">
        <f t="shared" si="1"/>
        <v>0.2766897547057186</v>
      </c>
      <c r="H12">
        <f t="shared" si="2"/>
        <v>-0.32391704057315995</v>
      </c>
    </row>
    <row r="13" spans="1:13" ht="15.75" thickBot="1" x14ac:dyDescent="0.3">
      <c r="A13" s="9">
        <v>1</v>
      </c>
      <c r="B13" s="10">
        <v>1</v>
      </c>
      <c r="C13" s="11">
        <v>59</v>
      </c>
      <c r="D13" s="12">
        <v>3</v>
      </c>
      <c r="F13">
        <f t="shared" si="0"/>
        <v>1.1706135301099625</v>
      </c>
      <c r="G13">
        <f t="shared" si="1"/>
        <v>0.76325589627339785</v>
      </c>
      <c r="H13">
        <f t="shared" si="2"/>
        <v>-0.27016192217799428</v>
      </c>
    </row>
    <row r="14" spans="1:13" ht="15.75" thickBot="1" x14ac:dyDescent="0.3">
      <c r="A14" s="9">
        <v>1</v>
      </c>
      <c r="B14" s="10">
        <v>1</v>
      </c>
      <c r="C14" s="15">
        <v>10</v>
      </c>
      <c r="D14" s="12">
        <v>6</v>
      </c>
      <c r="F14">
        <f t="shared" si="0"/>
        <v>2.4978680197008369</v>
      </c>
      <c r="G14">
        <f t="shared" si="1"/>
        <v>0.92399222501981004</v>
      </c>
      <c r="H14">
        <f t="shared" si="2"/>
        <v>-7.9051621856579893E-2</v>
      </c>
    </row>
    <row r="15" spans="1:13" ht="15.75" thickBot="1" x14ac:dyDescent="0.3">
      <c r="A15" s="13">
        <v>0</v>
      </c>
      <c r="B15" s="10">
        <v>1</v>
      </c>
      <c r="C15" s="11">
        <v>78</v>
      </c>
      <c r="D15" s="14">
        <v>8</v>
      </c>
      <c r="F15">
        <f t="shared" si="0"/>
        <v>-8.3990028909111896</v>
      </c>
      <c r="G15">
        <f t="shared" si="1"/>
        <v>2.2504099840287654E-4</v>
      </c>
      <c r="H15">
        <f t="shared" si="2"/>
        <v>-2.250663239279989E-4</v>
      </c>
    </row>
    <row r="16" spans="1:13" ht="15.75" thickBot="1" x14ac:dyDescent="0.3">
      <c r="A16" s="9">
        <v>1</v>
      </c>
      <c r="B16" s="10">
        <v>1</v>
      </c>
      <c r="C16" s="11">
        <v>22</v>
      </c>
      <c r="D16" s="12">
        <v>6</v>
      </c>
      <c r="F16">
        <f t="shared" si="0"/>
        <v>1.093426097408738</v>
      </c>
      <c r="G16">
        <f t="shared" si="1"/>
        <v>0.74902632891011134</v>
      </c>
      <c r="H16">
        <f t="shared" si="2"/>
        <v>-0.2889811439998119</v>
      </c>
    </row>
    <row r="17" spans="1:8" ht="15.75" thickBot="1" x14ac:dyDescent="0.3">
      <c r="A17" s="13">
        <v>1</v>
      </c>
      <c r="B17" s="10">
        <v>1</v>
      </c>
      <c r="C17" s="11">
        <v>36</v>
      </c>
      <c r="D17" s="12">
        <v>4</v>
      </c>
      <c r="F17">
        <f t="shared" si="0"/>
        <v>2.3932772056914215</v>
      </c>
      <c r="G17">
        <f t="shared" si="1"/>
        <v>0.91631321817601818</v>
      </c>
      <c r="H17">
        <f t="shared" si="2"/>
        <v>-8.7397031516394524E-2</v>
      </c>
    </row>
    <row r="18" spans="1:8" ht="15.75" thickBot="1" x14ac:dyDescent="0.3">
      <c r="A18" s="13">
        <v>0</v>
      </c>
      <c r="B18" s="10">
        <v>1</v>
      </c>
      <c r="C18" s="11">
        <v>57</v>
      </c>
      <c r="D18" s="12">
        <v>7</v>
      </c>
      <c r="F18">
        <f t="shared" si="0"/>
        <v>-4.4720461847549497</v>
      </c>
      <c r="G18">
        <f t="shared" si="1"/>
        <v>1.1294884656303206E-2</v>
      </c>
      <c r="H18">
        <f t="shared" si="2"/>
        <v>-1.1359156284709836E-2</v>
      </c>
    </row>
    <row r="19" spans="1:8" ht="15.75" thickBot="1" x14ac:dyDescent="0.3">
      <c r="A19" s="13">
        <v>0</v>
      </c>
      <c r="B19" s="10">
        <v>1</v>
      </c>
      <c r="C19" s="11">
        <v>73</v>
      </c>
      <c r="D19" s="12">
        <v>8</v>
      </c>
      <c r="F19">
        <f t="shared" si="0"/>
        <v>-7.8138187566228137</v>
      </c>
      <c r="G19">
        <f t="shared" si="1"/>
        <v>4.0394865208347874E-4</v>
      </c>
      <c r="H19">
        <f t="shared" si="2"/>
        <v>-4.0403026131827924E-4</v>
      </c>
    </row>
    <row r="20" spans="1:8" ht="15.75" thickBot="1" x14ac:dyDescent="0.3">
      <c r="A20" s="9">
        <v>1</v>
      </c>
      <c r="B20" s="10">
        <v>1</v>
      </c>
      <c r="C20" s="11">
        <v>38</v>
      </c>
      <c r="D20" s="12">
        <v>5</v>
      </c>
      <c r="F20">
        <f t="shared" si="0"/>
        <v>0.69002020983100554</v>
      </c>
      <c r="G20">
        <f t="shared" si="1"/>
        <v>0.6659714225142771</v>
      </c>
      <c r="H20">
        <f t="shared" si="2"/>
        <v>-0.4065085185000934</v>
      </c>
    </row>
    <row r="21" spans="1:8" ht="15.75" thickBot="1" x14ac:dyDescent="0.3">
      <c r="A21" s="13">
        <v>0</v>
      </c>
      <c r="B21" s="10">
        <v>1</v>
      </c>
      <c r="C21" s="11">
        <v>71</v>
      </c>
      <c r="D21" s="12">
        <v>7</v>
      </c>
      <c r="F21">
        <f t="shared" si="0"/>
        <v>-6.1105617607623994</v>
      </c>
      <c r="G21">
        <f t="shared" si="1"/>
        <v>2.2143893422308459E-3</v>
      </c>
      <c r="H21">
        <f t="shared" si="2"/>
        <v>-2.2168447277663866E-3</v>
      </c>
    </row>
    <row r="22" spans="1:8" ht="15.75" thickBot="1" x14ac:dyDescent="0.3">
      <c r="A22" s="13">
        <v>0</v>
      </c>
      <c r="B22" s="10">
        <v>1</v>
      </c>
      <c r="C22" s="11">
        <v>35</v>
      </c>
      <c r="D22" s="12">
        <v>4</v>
      </c>
      <c r="F22">
        <f t="shared" si="0"/>
        <v>2.510314032549096</v>
      </c>
      <c r="G22">
        <f t="shared" si="1"/>
        <v>0.92486171634352687</v>
      </c>
      <c r="H22">
        <f t="shared" si="2"/>
        <v>-2.5884250810392619</v>
      </c>
    </row>
    <row r="23" spans="1:8" ht="15.75" thickBot="1" x14ac:dyDescent="0.3">
      <c r="A23" s="9">
        <v>1</v>
      </c>
      <c r="B23" s="10">
        <v>1</v>
      </c>
      <c r="C23" s="11">
        <v>44</v>
      </c>
      <c r="D23" s="12">
        <v>5</v>
      </c>
      <c r="F23">
        <f t="shared" si="0"/>
        <v>-1.2200751315043945E-2</v>
      </c>
      <c r="G23">
        <f t="shared" si="1"/>
        <v>0.49694985000783198</v>
      </c>
      <c r="H23">
        <f t="shared" si="2"/>
        <v>-0.69926616339363945</v>
      </c>
    </row>
    <row r="24" spans="1:8" x14ac:dyDescent="0.25">
      <c r="H24" s="17">
        <f>SUM(H4:H23)</f>
        <v>-6.6545604881661564</v>
      </c>
    </row>
  </sheetData>
  <conditionalFormatting sqref="F3:H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1" sqref="F11"/>
    </sheetView>
  </sheetViews>
  <sheetFormatPr defaultRowHeight="15" x14ac:dyDescent="0.25"/>
  <sheetData>
    <row r="1" spans="1:12" x14ac:dyDescent="0.25">
      <c r="A1" t="s">
        <v>14</v>
      </c>
      <c r="B1" t="s">
        <v>15</v>
      </c>
      <c r="D1" t="s">
        <v>16</v>
      </c>
    </row>
    <row r="2" spans="1:12" x14ac:dyDescent="0.25">
      <c r="A2">
        <v>9</v>
      </c>
      <c r="B2">
        <v>3</v>
      </c>
    </row>
    <row r="3" spans="1:12" ht="15.75" thickBot="1" x14ac:dyDescent="0.3">
      <c r="A3">
        <v>11</v>
      </c>
      <c r="B3">
        <v>1</v>
      </c>
      <c r="D3" t="s">
        <v>17</v>
      </c>
    </row>
    <row r="4" spans="1:12" x14ac:dyDescent="0.25">
      <c r="A4">
        <v>1</v>
      </c>
      <c r="B4">
        <v>16</v>
      </c>
      <c r="D4" s="20" t="s">
        <v>18</v>
      </c>
      <c r="E4" s="20" t="s">
        <v>19</v>
      </c>
      <c r="F4" s="20" t="s">
        <v>20</v>
      </c>
      <c r="G4" s="20" t="s">
        <v>21</v>
      </c>
      <c r="H4" s="20" t="s">
        <v>22</v>
      </c>
    </row>
    <row r="5" spans="1:12" x14ac:dyDescent="0.25">
      <c r="A5">
        <v>18</v>
      </c>
      <c r="B5">
        <v>18</v>
      </c>
      <c r="D5" s="18" t="s">
        <v>14</v>
      </c>
      <c r="E5" s="18">
        <v>9</v>
      </c>
      <c r="F5" s="18">
        <v>90</v>
      </c>
      <c r="G5" s="18">
        <v>10</v>
      </c>
      <c r="H5" s="18">
        <v>35</v>
      </c>
    </row>
    <row r="6" spans="1:12" ht="15.75" thickBot="1" x14ac:dyDescent="0.3">
      <c r="A6">
        <v>14</v>
      </c>
      <c r="B6">
        <v>4</v>
      </c>
      <c r="D6" s="19" t="s">
        <v>15</v>
      </c>
      <c r="E6" s="19">
        <v>9</v>
      </c>
      <c r="F6" s="19">
        <v>76</v>
      </c>
      <c r="G6" s="19">
        <v>8.4444444444444446</v>
      </c>
      <c r="H6" s="19">
        <v>34.027777777777771</v>
      </c>
    </row>
    <row r="7" spans="1:12" x14ac:dyDescent="0.25">
      <c r="A7">
        <v>4</v>
      </c>
      <c r="B7">
        <v>9</v>
      </c>
    </row>
    <row r="8" spans="1:12" x14ac:dyDescent="0.25">
      <c r="A8">
        <v>4</v>
      </c>
      <c r="B8">
        <v>9</v>
      </c>
    </row>
    <row r="9" spans="1:12" ht="15.75" thickBot="1" x14ac:dyDescent="0.3">
      <c r="A9">
        <v>16</v>
      </c>
      <c r="B9">
        <v>11</v>
      </c>
      <c r="D9" t="s">
        <v>23</v>
      </c>
    </row>
    <row r="10" spans="1:12" x14ac:dyDescent="0.25">
      <c r="A10">
        <v>13</v>
      </c>
      <c r="B10">
        <v>5</v>
      </c>
      <c r="D10" s="20" t="s">
        <v>24</v>
      </c>
      <c r="E10" s="20" t="s">
        <v>25</v>
      </c>
      <c r="F10" s="20" t="s">
        <v>26</v>
      </c>
      <c r="G10" s="20" t="s">
        <v>27</v>
      </c>
      <c r="H10" s="20" t="s">
        <v>28</v>
      </c>
      <c r="I10" s="20" t="s">
        <v>29</v>
      </c>
      <c r="J10" s="20" t="s">
        <v>30</v>
      </c>
    </row>
    <row r="11" spans="1:12" x14ac:dyDescent="0.25">
      <c r="D11" s="18" t="s">
        <v>31</v>
      </c>
      <c r="E11" s="18">
        <v>10.888888888888914</v>
      </c>
      <c r="F11" s="18">
        <v>1</v>
      </c>
      <c r="G11" s="18">
        <v>10.888888888888914</v>
      </c>
      <c r="H11" s="18">
        <v>0.31549295774647962</v>
      </c>
      <c r="I11" s="21">
        <v>0.58211211701227095</v>
      </c>
      <c r="J11" s="18">
        <v>4.4939984776663584</v>
      </c>
      <c r="L11">
        <f>_xlfn.T.DIST.RT(H11,F12-1)</f>
        <v>0.37836710837437276</v>
      </c>
    </row>
    <row r="12" spans="1:12" x14ac:dyDescent="0.25">
      <c r="D12" s="18" t="s">
        <v>32</v>
      </c>
      <c r="E12" s="18">
        <v>552.22222222222217</v>
      </c>
      <c r="F12" s="18">
        <v>16</v>
      </c>
      <c r="G12" s="18">
        <v>34.513888888888886</v>
      </c>
      <c r="H12" s="18"/>
      <c r="I12" s="18"/>
      <c r="J12" s="18"/>
    </row>
    <row r="13" spans="1:12" x14ac:dyDescent="0.25">
      <c r="D13" s="18"/>
      <c r="E13" s="18"/>
      <c r="F13" s="18"/>
      <c r="G13" s="18"/>
      <c r="H13" s="18"/>
      <c r="I13" s="18"/>
      <c r="J13" s="18"/>
      <c r="L13" s="17">
        <f>_xlfn.F.DIST.RT(H11,F11,F12)</f>
        <v>0.58211211701227095</v>
      </c>
    </row>
    <row r="14" spans="1:12" ht="15.75" thickBot="1" x14ac:dyDescent="0.3">
      <c r="D14" s="19" t="s">
        <v>33</v>
      </c>
      <c r="E14" s="19">
        <v>563.11111111111109</v>
      </c>
      <c r="F14" s="19">
        <v>17</v>
      </c>
      <c r="G14" s="19"/>
      <c r="H14" s="19"/>
      <c r="I14" s="19"/>
      <c r="J14" s="19"/>
    </row>
    <row r="16" spans="1:12" x14ac:dyDescent="0.25">
      <c r="C16" s="17">
        <f>_xlfn.T.TEST(A2:A10,B2:B10,2,2)</f>
        <v>0.58211211701227139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Amitkumar D S</dc:creator>
  <cp:lastModifiedBy>Amitkumar D S</cp:lastModifiedBy>
  <dcterms:created xsi:type="dcterms:W3CDTF">2018-04-09T11:09:46Z</dcterms:created>
  <dcterms:modified xsi:type="dcterms:W3CDTF">2018-04-09T16:14:55Z</dcterms:modified>
</cp:coreProperties>
</file>